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29CC79D8-2088-4907-A069-541CC506AF63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08 Programa" sheetId="1" r:id="rId1"/>
    <sheet name="08 Išlaidų suvestinė" sheetId="3" r:id="rId2"/>
    <sheet name="08 Šaltiniai" sheetId="2" r:id="rId3"/>
    <sheet name="08 Bendros lėšos" sheetId="4" r:id="rId4"/>
    <sheet name="08 Rodikliai" sheetId="5" r:id="rId5"/>
  </sheets>
  <externalReferences>
    <externalReference r:id="rId6"/>
  </externalReferences>
  <definedNames>
    <definedName name="_xlnm.Print_Area" localSheetId="3">'08 Bendros lėšos'!$A$1:$G$25</definedName>
    <definedName name="_xlnm.Print_Area" localSheetId="1">'08 Išlaidų suvestinė'!$A$1:$V$10</definedName>
    <definedName name="_xlnm.Print_Area" localSheetId="0">'08 Programa'!$A$1:$AI$362</definedName>
    <definedName name="_xlnm.Print_Area" localSheetId="2">'08 Šaltiniai'!$A$1:$E$34</definedName>
    <definedName name="_xlnm.Print_Titles" localSheetId="0">'08 Programa'!$10:$12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2" l="1"/>
  <c r="D3" i="2"/>
  <c r="C9" i="2"/>
  <c r="C3" i="2"/>
  <c r="B9" i="2"/>
  <c r="B3" i="2"/>
  <c r="M242" i="1"/>
  <c r="N242" i="1"/>
  <c r="O242" i="1"/>
  <c r="R242" i="1"/>
  <c r="V242" i="1"/>
  <c r="X242" i="1"/>
  <c r="Y242" i="1"/>
  <c r="Z242" i="1"/>
  <c r="AA242" i="1"/>
  <c r="L242" i="1"/>
  <c r="AA238" i="1"/>
  <c r="Z238" i="1"/>
  <c r="Y238" i="1"/>
  <c r="W238" i="1"/>
  <c r="V238" i="1"/>
  <c r="U238" i="1"/>
  <c r="T238" i="1"/>
  <c r="S238" i="1"/>
  <c r="R238" i="1"/>
  <c r="Q238" i="1"/>
  <c r="O238" i="1"/>
  <c r="N238" i="1"/>
  <c r="M238" i="1"/>
  <c r="X237" i="1"/>
  <c r="T237" i="1"/>
  <c r="P237" i="1"/>
  <c r="L237" i="1"/>
  <c r="X236" i="1"/>
  <c r="X238" i="1" s="1"/>
  <c r="T236" i="1"/>
  <c r="P236" i="1"/>
  <c r="P238" i="1" s="1"/>
  <c r="L236" i="1"/>
  <c r="L238" i="1" s="1"/>
  <c r="AB242" i="1"/>
  <c r="AC242" i="1"/>
  <c r="AD242" i="1"/>
  <c r="AE242" i="1"/>
  <c r="AF242" i="1"/>
  <c r="AG242" i="1"/>
  <c r="AH242" i="1"/>
  <c r="AI242" i="1"/>
  <c r="AA96" i="1"/>
  <c r="Z96" i="1"/>
  <c r="Y96" i="1"/>
  <c r="W96" i="1"/>
  <c r="V96" i="1"/>
  <c r="U96" i="1"/>
  <c r="S96" i="1"/>
  <c r="R96" i="1"/>
  <c r="Q96" i="1"/>
  <c r="O96" i="1"/>
  <c r="N96" i="1"/>
  <c r="M96" i="1"/>
  <c r="X95" i="1"/>
  <c r="T95" i="1"/>
  <c r="T96" i="1" s="1"/>
  <c r="P95" i="1"/>
  <c r="L95" i="1"/>
  <c r="X94" i="1"/>
  <c r="T94" i="1"/>
  <c r="P94" i="1"/>
  <c r="L94" i="1"/>
  <c r="X93" i="1"/>
  <c r="T93" i="1"/>
  <c r="P93" i="1"/>
  <c r="L93" i="1"/>
  <c r="X92" i="1"/>
  <c r="T92" i="1"/>
  <c r="P92" i="1"/>
  <c r="L92" i="1"/>
  <c r="L96" i="1" s="1"/>
  <c r="AA353" i="1"/>
  <c r="Z353" i="1"/>
  <c r="Y353" i="1"/>
  <c r="W353" i="1"/>
  <c r="V353" i="1"/>
  <c r="U353" i="1"/>
  <c r="S353" i="1"/>
  <c r="R353" i="1"/>
  <c r="Q353" i="1"/>
  <c r="O353" i="1"/>
  <c r="N353" i="1"/>
  <c r="M353" i="1"/>
  <c r="X352" i="1"/>
  <c r="X353" i="1" s="1"/>
  <c r="T352" i="1"/>
  <c r="T353" i="1" s="1"/>
  <c r="P352" i="1"/>
  <c r="P353" i="1" s="1"/>
  <c r="L352" i="1"/>
  <c r="L353" i="1" s="1"/>
  <c r="AA351" i="1"/>
  <c r="Z351" i="1"/>
  <c r="Y351" i="1"/>
  <c r="W351" i="1"/>
  <c r="V351" i="1"/>
  <c r="U351" i="1"/>
  <c r="S351" i="1"/>
  <c r="R351" i="1"/>
  <c r="Q351" i="1"/>
  <c r="O351" i="1"/>
  <c r="N351" i="1"/>
  <c r="M351" i="1"/>
  <c r="X350" i="1"/>
  <c r="X351" i="1" s="1"/>
  <c r="T350" i="1"/>
  <c r="T351" i="1" s="1"/>
  <c r="P350" i="1"/>
  <c r="P351" i="1" s="1"/>
  <c r="L350" i="1"/>
  <c r="L351" i="1" s="1"/>
  <c r="AA349" i="1"/>
  <c r="Z349" i="1"/>
  <c r="Y349" i="1"/>
  <c r="W349" i="1"/>
  <c r="V349" i="1"/>
  <c r="U349" i="1"/>
  <c r="S349" i="1"/>
  <c r="R349" i="1"/>
  <c r="Q349" i="1"/>
  <c r="O349" i="1"/>
  <c r="N349" i="1"/>
  <c r="M349" i="1"/>
  <c r="X348" i="1"/>
  <c r="X349" i="1" s="1"/>
  <c r="T348" i="1"/>
  <c r="T349" i="1" s="1"/>
  <c r="P348" i="1"/>
  <c r="P349" i="1" s="1"/>
  <c r="L348" i="1"/>
  <c r="L349" i="1" s="1"/>
  <c r="AA347" i="1"/>
  <c r="Z347" i="1"/>
  <c r="Y347" i="1"/>
  <c r="W347" i="1"/>
  <c r="V347" i="1"/>
  <c r="U347" i="1"/>
  <c r="S347" i="1"/>
  <c r="R347" i="1"/>
  <c r="Q347" i="1"/>
  <c r="O347" i="1"/>
  <c r="N347" i="1"/>
  <c r="M347" i="1"/>
  <c r="T346" i="1"/>
  <c r="P346" i="1"/>
  <c r="L346" i="1"/>
  <c r="X345" i="1"/>
  <c r="T345" i="1"/>
  <c r="P345" i="1"/>
  <c r="L345" i="1"/>
  <c r="X344" i="1"/>
  <c r="T344" i="1"/>
  <c r="P344" i="1"/>
  <c r="L344" i="1"/>
  <c r="AA343" i="1"/>
  <c r="Z343" i="1"/>
  <c r="Y343" i="1"/>
  <c r="W343" i="1"/>
  <c r="V343" i="1"/>
  <c r="U343" i="1"/>
  <c r="S343" i="1"/>
  <c r="R343" i="1"/>
  <c r="Q343" i="1"/>
  <c r="O343" i="1"/>
  <c r="O354" i="1" s="1"/>
  <c r="N343" i="1"/>
  <c r="M343" i="1"/>
  <c r="X342" i="1"/>
  <c r="T342" i="1"/>
  <c r="P342" i="1"/>
  <c r="L342" i="1"/>
  <c r="X341" i="1"/>
  <c r="T341" i="1"/>
  <c r="P341" i="1"/>
  <c r="L341" i="1"/>
  <c r="X340" i="1"/>
  <c r="E14" i="2" s="1"/>
  <c r="T340" i="1"/>
  <c r="D14" i="2" s="1"/>
  <c r="P340" i="1"/>
  <c r="C14" i="2" s="1"/>
  <c r="L340" i="1"/>
  <c r="B14" i="2" l="1"/>
  <c r="AA354" i="1"/>
  <c r="P96" i="1"/>
  <c r="X96" i="1"/>
  <c r="Q354" i="1"/>
  <c r="Y354" i="1"/>
  <c r="L347" i="1"/>
  <c r="P347" i="1"/>
  <c r="N354" i="1"/>
  <c r="X347" i="1"/>
  <c r="P343" i="1"/>
  <c r="T343" i="1"/>
  <c r="U354" i="1"/>
  <c r="T347" i="1"/>
  <c r="L343" i="1"/>
  <c r="L354" i="1" s="1"/>
  <c r="R354" i="1"/>
  <c r="S354" i="1"/>
  <c r="X343" i="1"/>
  <c r="X354" i="1" s="1"/>
  <c r="M354" i="1"/>
  <c r="W354" i="1"/>
  <c r="Z354" i="1"/>
  <c r="V354" i="1"/>
  <c r="T354" i="1" l="1"/>
  <c r="P354" i="1"/>
  <c r="AA307" i="1"/>
  <c r="Z307" i="1"/>
  <c r="Y307" i="1"/>
  <c r="W307" i="1"/>
  <c r="V307" i="1"/>
  <c r="U307" i="1"/>
  <c r="S307" i="1"/>
  <c r="R307" i="1"/>
  <c r="Q307" i="1"/>
  <c r="O307" i="1"/>
  <c r="N307" i="1"/>
  <c r="M307" i="1"/>
  <c r="L307" i="1"/>
  <c r="X306" i="1"/>
  <c r="X307" i="1" s="1"/>
  <c r="T306" i="1"/>
  <c r="T307" i="1" s="1"/>
  <c r="P306" i="1"/>
  <c r="P307" i="1" s="1"/>
  <c r="L306" i="1"/>
  <c r="AA256" i="1"/>
  <c r="Z256" i="1"/>
  <c r="Y256" i="1"/>
  <c r="W256" i="1"/>
  <c r="V256" i="1"/>
  <c r="U256" i="1"/>
  <c r="S256" i="1"/>
  <c r="R256" i="1"/>
  <c r="Q256" i="1"/>
  <c r="O256" i="1"/>
  <c r="N256" i="1"/>
  <c r="M256" i="1"/>
  <c r="X255" i="1"/>
  <c r="T255" i="1"/>
  <c r="P255" i="1"/>
  <c r="L255" i="1"/>
  <c r="X254" i="1"/>
  <c r="T254" i="1"/>
  <c r="P254" i="1"/>
  <c r="L254" i="1"/>
  <c r="AA184" i="1"/>
  <c r="Z184" i="1"/>
  <c r="Y184" i="1"/>
  <c r="W184" i="1"/>
  <c r="V184" i="1"/>
  <c r="U184" i="1"/>
  <c r="S184" i="1"/>
  <c r="R184" i="1"/>
  <c r="Q184" i="1"/>
  <c r="O184" i="1"/>
  <c r="N184" i="1"/>
  <c r="M184" i="1"/>
  <c r="X183" i="1"/>
  <c r="T183" i="1"/>
  <c r="P183" i="1"/>
  <c r="L183" i="1"/>
  <c r="X182" i="1"/>
  <c r="T182" i="1"/>
  <c r="P182" i="1"/>
  <c r="L182" i="1"/>
  <c r="AA181" i="1"/>
  <c r="Z181" i="1"/>
  <c r="Y181" i="1"/>
  <c r="W181" i="1"/>
  <c r="V181" i="1"/>
  <c r="U181" i="1"/>
  <c r="S181" i="1"/>
  <c r="R181" i="1"/>
  <c r="Q181" i="1"/>
  <c r="O181" i="1"/>
  <c r="N181" i="1"/>
  <c r="M181" i="1"/>
  <c r="X180" i="1"/>
  <c r="T180" i="1"/>
  <c r="P180" i="1"/>
  <c r="L180" i="1"/>
  <c r="X179" i="1"/>
  <c r="T179" i="1"/>
  <c r="P179" i="1"/>
  <c r="L179" i="1"/>
  <c r="X29" i="1"/>
  <c r="T29" i="1"/>
  <c r="P29" i="1"/>
  <c r="L29" i="1"/>
  <c r="X200" i="1"/>
  <c r="T200" i="1"/>
  <c r="P200" i="1"/>
  <c r="L200" i="1"/>
  <c r="AA58" i="1"/>
  <c r="Z58" i="1"/>
  <c r="Y58" i="1"/>
  <c r="W58" i="1"/>
  <c r="V58" i="1"/>
  <c r="U58" i="1"/>
  <c r="S58" i="1"/>
  <c r="R58" i="1"/>
  <c r="Q58" i="1"/>
  <c r="O58" i="1"/>
  <c r="N58" i="1"/>
  <c r="M58" i="1"/>
  <c r="X57" i="1"/>
  <c r="T57" i="1"/>
  <c r="P57" i="1"/>
  <c r="L57" i="1"/>
  <c r="X56" i="1"/>
  <c r="T56" i="1"/>
  <c r="P56" i="1"/>
  <c r="L56" i="1"/>
  <c r="X55" i="1"/>
  <c r="T55" i="1"/>
  <c r="P55" i="1"/>
  <c r="L55" i="1"/>
  <c r="X54" i="1"/>
  <c r="T54" i="1"/>
  <c r="P54" i="1"/>
  <c r="L54" i="1"/>
  <c r="X53" i="1"/>
  <c r="T53" i="1"/>
  <c r="P53" i="1"/>
  <c r="L53" i="1"/>
  <c r="T256" i="1" l="1"/>
  <c r="X181" i="1"/>
  <c r="X184" i="1"/>
  <c r="L256" i="1"/>
  <c r="P181" i="1"/>
  <c r="T184" i="1"/>
  <c r="P256" i="1"/>
  <c r="X256" i="1"/>
  <c r="P58" i="1"/>
  <c r="P184" i="1"/>
  <c r="L184" i="1"/>
  <c r="L181" i="1"/>
  <c r="T181" i="1"/>
  <c r="X58" i="1"/>
  <c r="T58" i="1"/>
  <c r="L58" i="1"/>
  <c r="G17" i="4" l="1"/>
  <c r="F17" i="4"/>
  <c r="G14" i="4"/>
  <c r="F14" i="4"/>
  <c r="E17" i="4"/>
  <c r="C17" i="4"/>
  <c r="C16" i="4"/>
  <c r="C15" i="4"/>
  <c r="B17" i="4"/>
  <c r="E25" i="4"/>
  <c r="D25" i="4" s="1"/>
  <c r="C25" i="4"/>
  <c r="F20" i="4"/>
  <c r="G16" i="4"/>
  <c r="G15" i="4"/>
  <c r="E27" i="2"/>
  <c r="D27" i="2"/>
  <c r="C27" i="2"/>
  <c r="E23" i="2"/>
  <c r="D23" i="2"/>
  <c r="C23" i="2"/>
  <c r="B23" i="2"/>
  <c r="D17" i="4" l="1"/>
  <c r="U332" i="1" l="1"/>
  <c r="V332" i="1"/>
  <c r="W332" i="1"/>
  <c r="Y332" i="1"/>
  <c r="Z332" i="1"/>
  <c r="AA332" i="1"/>
  <c r="X331" i="1"/>
  <c r="X332" i="1" s="1"/>
  <c r="L261" i="1"/>
  <c r="AA235" i="1" l="1"/>
  <c r="Z235" i="1"/>
  <c r="Y235" i="1"/>
  <c r="W235" i="1"/>
  <c r="V235" i="1"/>
  <c r="U235" i="1"/>
  <c r="S235" i="1"/>
  <c r="R235" i="1"/>
  <c r="Q235" i="1"/>
  <c r="O235" i="1"/>
  <c r="N235" i="1"/>
  <c r="M235" i="1"/>
  <c r="X234" i="1"/>
  <c r="T234" i="1"/>
  <c r="P234" i="1"/>
  <c r="L234" i="1"/>
  <c r="X233" i="1"/>
  <c r="T233" i="1"/>
  <c r="P233" i="1"/>
  <c r="L233" i="1"/>
  <c r="AA232" i="1"/>
  <c r="Z232" i="1"/>
  <c r="Y232" i="1"/>
  <c r="W232" i="1"/>
  <c r="V232" i="1"/>
  <c r="U232" i="1"/>
  <c r="S232" i="1"/>
  <c r="R232" i="1"/>
  <c r="Q232" i="1"/>
  <c r="O232" i="1"/>
  <c r="N232" i="1"/>
  <c r="M232" i="1"/>
  <c r="X231" i="1"/>
  <c r="T231" i="1"/>
  <c r="P231" i="1"/>
  <c r="L231" i="1"/>
  <c r="X230" i="1"/>
  <c r="T230" i="1"/>
  <c r="P230" i="1"/>
  <c r="L230" i="1"/>
  <c r="P235" i="1" l="1"/>
  <c r="L232" i="1"/>
  <c r="T235" i="1"/>
  <c r="P232" i="1"/>
  <c r="T232" i="1"/>
  <c r="X232" i="1"/>
  <c r="L235" i="1"/>
  <c r="X235" i="1"/>
  <c r="AA309" i="1"/>
  <c r="Z309" i="1"/>
  <c r="Y309" i="1"/>
  <c r="W309" i="1"/>
  <c r="V309" i="1"/>
  <c r="U309" i="1"/>
  <c r="S309" i="1"/>
  <c r="R309" i="1"/>
  <c r="Q309" i="1"/>
  <c r="O309" i="1"/>
  <c r="N309" i="1"/>
  <c r="M309" i="1"/>
  <c r="X308" i="1"/>
  <c r="X309" i="1" s="1"/>
  <c r="T308" i="1"/>
  <c r="T309" i="1" s="1"/>
  <c r="P308" i="1"/>
  <c r="P309" i="1" s="1"/>
  <c r="L308" i="1"/>
  <c r="L309" i="1" s="1"/>
  <c r="AA226" i="1"/>
  <c r="Z226" i="1"/>
  <c r="Y226" i="1"/>
  <c r="W226" i="1"/>
  <c r="V226" i="1"/>
  <c r="U226" i="1"/>
  <c r="S226" i="1"/>
  <c r="R226" i="1"/>
  <c r="Q226" i="1"/>
  <c r="O226" i="1"/>
  <c r="N226" i="1"/>
  <c r="M226" i="1"/>
  <c r="X225" i="1"/>
  <c r="T225" i="1"/>
  <c r="P225" i="1"/>
  <c r="L225" i="1"/>
  <c r="X224" i="1"/>
  <c r="T224" i="1"/>
  <c r="P224" i="1"/>
  <c r="L224" i="1"/>
  <c r="AA223" i="1"/>
  <c r="Z223" i="1"/>
  <c r="Y223" i="1"/>
  <c r="W223" i="1"/>
  <c r="V223" i="1"/>
  <c r="U223" i="1"/>
  <c r="S223" i="1"/>
  <c r="R223" i="1"/>
  <c r="Q223" i="1"/>
  <c r="O223" i="1"/>
  <c r="N223" i="1"/>
  <c r="M223" i="1"/>
  <c r="X222" i="1"/>
  <c r="T222" i="1"/>
  <c r="P222" i="1"/>
  <c r="L222" i="1"/>
  <c r="X221" i="1"/>
  <c r="T221" i="1"/>
  <c r="P221" i="1"/>
  <c r="L221" i="1"/>
  <c r="AA220" i="1"/>
  <c r="Z220" i="1"/>
  <c r="Y220" i="1"/>
  <c r="W220" i="1"/>
  <c r="V220" i="1"/>
  <c r="U220" i="1"/>
  <c r="S220" i="1"/>
  <c r="R220" i="1"/>
  <c r="Q220" i="1"/>
  <c r="O220" i="1"/>
  <c r="N220" i="1"/>
  <c r="M220" i="1"/>
  <c r="X219" i="1"/>
  <c r="T219" i="1"/>
  <c r="P219" i="1"/>
  <c r="L219" i="1"/>
  <c r="X218" i="1"/>
  <c r="T218" i="1"/>
  <c r="P218" i="1"/>
  <c r="L218" i="1"/>
  <c r="AA217" i="1"/>
  <c r="Z217" i="1"/>
  <c r="Y217" i="1"/>
  <c r="W217" i="1"/>
  <c r="V217" i="1"/>
  <c r="U217" i="1"/>
  <c r="S217" i="1"/>
  <c r="R217" i="1"/>
  <c r="Q217" i="1"/>
  <c r="O217" i="1"/>
  <c r="N217" i="1"/>
  <c r="M217" i="1"/>
  <c r="X216" i="1"/>
  <c r="T216" i="1"/>
  <c r="P216" i="1"/>
  <c r="L216" i="1"/>
  <c r="X215" i="1"/>
  <c r="X217" i="1" s="1"/>
  <c r="T215" i="1"/>
  <c r="P215" i="1"/>
  <c r="L215" i="1"/>
  <c r="AA229" i="1"/>
  <c r="Z229" i="1"/>
  <c r="Y229" i="1"/>
  <c r="W229" i="1"/>
  <c r="V229" i="1"/>
  <c r="U229" i="1"/>
  <c r="S229" i="1"/>
  <c r="R229" i="1"/>
  <c r="Q229" i="1"/>
  <c r="O229" i="1"/>
  <c r="N229" i="1"/>
  <c r="M229" i="1"/>
  <c r="X228" i="1"/>
  <c r="T228" i="1"/>
  <c r="D30" i="2" s="1"/>
  <c r="P228" i="1"/>
  <c r="L228" i="1"/>
  <c r="X227" i="1"/>
  <c r="T227" i="1"/>
  <c r="P227" i="1"/>
  <c r="L227" i="1"/>
  <c r="AA214" i="1"/>
  <c r="Z214" i="1"/>
  <c r="Y214" i="1"/>
  <c r="W214" i="1"/>
  <c r="V214" i="1"/>
  <c r="U214" i="1"/>
  <c r="S214" i="1"/>
  <c r="R214" i="1"/>
  <c r="Q214" i="1"/>
  <c r="O214" i="1"/>
  <c r="N214" i="1"/>
  <c r="M214" i="1"/>
  <c r="X213" i="1"/>
  <c r="T213" i="1"/>
  <c r="P213" i="1"/>
  <c r="L213" i="1"/>
  <c r="X212" i="1"/>
  <c r="T212" i="1"/>
  <c r="P212" i="1"/>
  <c r="L212" i="1"/>
  <c r="AA211" i="1"/>
  <c r="Z211" i="1"/>
  <c r="Y211" i="1"/>
  <c r="W211" i="1"/>
  <c r="V211" i="1"/>
  <c r="U211" i="1"/>
  <c r="S211" i="1"/>
  <c r="R211" i="1"/>
  <c r="Q211" i="1"/>
  <c r="O211" i="1"/>
  <c r="N211" i="1"/>
  <c r="M211" i="1"/>
  <c r="X210" i="1"/>
  <c r="E30" i="2" s="1"/>
  <c r="T210" i="1"/>
  <c r="P210" i="1"/>
  <c r="C30" i="2" s="1"/>
  <c r="L210" i="1"/>
  <c r="X209" i="1"/>
  <c r="T209" i="1"/>
  <c r="P209" i="1"/>
  <c r="L209" i="1"/>
  <c r="AA208" i="1"/>
  <c r="Z208" i="1"/>
  <c r="Y208" i="1"/>
  <c r="W208" i="1"/>
  <c r="V208" i="1"/>
  <c r="U208" i="1"/>
  <c r="S208" i="1"/>
  <c r="R208" i="1"/>
  <c r="Q208" i="1"/>
  <c r="O208" i="1"/>
  <c r="N208" i="1"/>
  <c r="M208" i="1"/>
  <c r="X207" i="1"/>
  <c r="T207" i="1"/>
  <c r="P207" i="1"/>
  <c r="L207" i="1"/>
  <c r="X206" i="1"/>
  <c r="X208" i="1" s="1"/>
  <c r="T206" i="1"/>
  <c r="P206" i="1"/>
  <c r="L206" i="1"/>
  <c r="T229" i="1" l="1"/>
  <c r="T226" i="1"/>
  <c r="P229" i="1"/>
  <c r="L214" i="1"/>
  <c r="L223" i="1"/>
  <c r="L211" i="1"/>
  <c r="T223" i="1"/>
  <c r="T214" i="1"/>
  <c r="P208" i="1"/>
  <c r="X211" i="1"/>
  <c r="P217" i="1"/>
  <c r="X220" i="1"/>
  <c r="X223" i="1"/>
  <c r="L208" i="1"/>
  <c r="T211" i="1"/>
  <c r="L217" i="1"/>
  <c r="T220" i="1"/>
  <c r="P220" i="1"/>
  <c r="P223" i="1"/>
  <c r="T208" i="1"/>
  <c r="L229" i="1"/>
  <c r="T217" i="1"/>
  <c r="X226" i="1"/>
  <c r="X229" i="1"/>
  <c r="P214" i="1"/>
  <c r="P211" i="1"/>
  <c r="X214" i="1"/>
  <c r="L220" i="1"/>
  <c r="L226" i="1"/>
  <c r="P226" i="1"/>
  <c r="T248" i="1"/>
  <c r="AA205" i="1" l="1"/>
  <c r="Z205" i="1"/>
  <c r="Y205" i="1"/>
  <c r="W205" i="1"/>
  <c r="V205" i="1"/>
  <c r="U205" i="1"/>
  <c r="S205" i="1"/>
  <c r="R205" i="1"/>
  <c r="Q205" i="1"/>
  <c r="O205" i="1"/>
  <c r="N205" i="1"/>
  <c r="M205" i="1"/>
  <c r="X204" i="1"/>
  <c r="T204" i="1"/>
  <c r="P204" i="1"/>
  <c r="L204" i="1"/>
  <c r="X203" i="1"/>
  <c r="T203" i="1"/>
  <c r="P203" i="1"/>
  <c r="L203" i="1"/>
  <c r="X205" i="1" l="1"/>
  <c r="T205" i="1"/>
  <c r="L205" i="1"/>
  <c r="P205" i="1"/>
  <c r="M64" i="1"/>
  <c r="N64" i="1"/>
  <c r="O64" i="1"/>
  <c r="Q64" i="1"/>
  <c r="R64" i="1"/>
  <c r="S64" i="1"/>
  <c r="U64" i="1"/>
  <c r="V64" i="1"/>
  <c r="W64" i="1"/>
  <c r="Y64" i="1"/>
  <c r="Z64" i="1"/>
  <c r="AA64" i="1"/>
  <c r="X61" i="1"/>
  <c r="T61" i="1"/>
  <c r="P61" i="1"/>
  <c r="L61" i="1"/>
  <c r="X25" i="1" l="1"/>
  <c r="T25" i="1"/>
  <c r="P25" i="1"/>
  <c r="L25" i="1"/>
  <c r="X21" i="1"/>
  <c r="T21" i="1"/>
  <c r="P21" i="1"/>
  <c r="L21" i="1"/>
  <c r="AA27" i="1"/>
  <c r="Z27" i="1"/>
  <c r="Y27" i="1"/>
  <c r="W27" i="1"/>
  <c r="V27" i="1"/>
  <c r="U27" i="1"/>
  <c r="S27" i="1"/>
  <c r="R27" i="1"/>
  <c r="Q27" i="1"/>
  <c r="O27" i="1"/>
  <c r="N27" i="1"/>
  <c r="M27" i="1"/>
  <c r="X26" i="1"/>
  <c r="T26" i="1"/>
  <c r="P26" i="1"/>
  <c r="L26" i="1"/>
  <c r="X24" i="1"/>
  <c r="T24" i="1"/>
  <c r="P24" i="1"/>
  <c r="L24" i="1"/>
  <c r="AA23" i="1"/>
  <c r="Z23" i="1"/>
  <c r="Y23" i="1"/>
  <c r="W23" i="1"/>
  <c r="V23" i="1"/>
  <c r="U23" i="1"/>
  <c r="S23" i="1"/>
  <c r="R23" i="1"/>
  <c r="Q23" i="1"/>
  <c r="O23" i="1"/>
  <c r="N23" i="1"/>
  <c r="M23" i="1"/>
  <c r="X22" i="1"/>
  <c r="T22" i="1"/>
  <c r="P22" i="1"/>
  <c r="L22" i="1"/>
  <c r="X20" i="1"/>
  <c r="T20" i="1"/>
  <c r="P20" i="1"/>
  <c r="L20" i="1"/>
  <c r="AA19" i="1"/>
  <c r="Z19" i="1"/>
  <c r="Y19" i="1"/>
  <c r="W19" i="1"/>
  <c r="V19" i="1"/>
  <c r="U19" i="1"/>
  <c r="S19" i="1"/>
  <c r="R19" i="1"/>
  <c r="Q19" i="1"/>
  <c r="O19" i="1"/>
  <c r="N19" i="1"/>
  <c r="M19" i="1"/>
  <c r="X18" i="1"/>
  <c r="T18" i="1"/>
  <c r="P18" i="1"/>
  <c r="L18" i="1"/>
  <c r="X17" i="1"/>
  <c r="T17" i="1"/>
  <c r="P17" i="1"/>
  <c r="L17" i="1"/>
  <c r="X19" i="1" l="1"/>
  <c r="P23" i="1"/>
  <c r="L23" i="1"/>
  <c r="X27" i="1"/>
  <c r="T23" i="1"/>
  <c r="T19" i="1"/>
  <c r="L19" i="1"/>
  <c r="P19" i="1"/>
  <c r="X23" i="1"/>
  <c r="T27" i="1"/>
  <c r="P27" i="1"/>
  <c r="L27" i="1"/>
  <c r="AA31" i="1" l="1"/>
  <c r="Z31" i="1"/>
  <c r="Y31" i="1"/>
  <c r="W31" i="1"/>
  <c r="V31" i="1"/>
  <c r="U31" i="1"/>
  <c r="S31" i="1"/>
  <c r="R31" i="1"/>
  <c r="Q31" i="1"/>
  <c r="O31" i="1"/>
  <c r="N31" i="1"/>
  <c r="M31" i="1"/>
  <c r="X30" i="1"/>
  <c r="T30" i="1"/>
  <c r="P30" i="1"/>
  <c r="L30" i="1"/>
  <c r="X28" i="1"/>
  <c r="T28" i="1"/>
  <c r="P28" i="1"/>
  <c r="L28" i="1"/>
  <c r="P31" i="1" l="1"/>
  <c r="X31" i="1"/>
  <c r="T31" i="1"/>
  <c r="L31" i="1"/>
  <c r="AA121" i="1"/>
  <c r="Z121" i="1"/>
  <c r="Y121" i="1"/>
  <c r="W121" i="1"/>
  <c r="V121" i="1"/>
  <c r="U121" i="1"/>
  <c r="S121" i="1"/>
  <c r="R121" i="1"/>
  <c r="Q121" i="1"/>
  <c r="O121" i="1"/>
  <c r="N121" i="1"/>
  <c r="M121" i="1"/>
  <c r="X120" i="1"/>
  <c r="T120" i="1"/>
  <c r="P120" i="1"/>
  <c r="L120" i="1"/>
  <c r="X119" i="1"/>
  <c r="T119" i="1"/>
  <c r="P119" i="1"/>
  <c r="L119" i="1"/>
  <c r="X118" i="1"/>
  <c r="T118" i="1"/>
  <c r="P118" i="1"/>
  <c r="L118" i="1"/>
  <c r="X117" i="1"/>
  <c r="T117" i="1"/>
  <c r="P117" i="1"/>
  <c r="L117" i="1"/>
  <c r="L121" i="1" l="1"/>
  <c r="P121" i="1"/>
  <c r="T121" i="1"/>
  <c r="X121" i="1"/>
  <c r="AA149" i="1" l="1"/>
  <c r="Z149" i="1"/>
  <c r="Y149" i="1"/>
  <c r="W149" i="1"/>
  <c r="V149" i="1"/>
  <c r="U149" i="1"/>
  <c r="S149" i="1"/>
  <c r="R149" i="1"/>
  <c r="Q149" i="1"/>
  <c r="O149" i="1"/>
  <c r="N149" i="1"/>
  <c r="M149" i="1"/>
  <c r="X148" i="1"/>
  <c r="T148" i="1"/>
  <c r="P148" i="1"/>
  <c r="L148" i="1"/>
  <c r="X147" i="1"/>
  <c r="T147" i="1"/>
  <c r="P147" i="1"/>
  <c r="L147" i="1"/>
  <c r="L149" i="1" l="1"/>
  <c r="X149" i="1"/>
  <c r="T149" i="1"/>
  <c r="P149" i="1"/>
  <c r="AA198" i="1"/>
  <c r="Z198" i="1"/>
  <c r="Y198" i="1"/>
  <c r="W198" i="1"/>
  <c r="V198" i="1"/>
  <c r="U198" i="1"/>
  <c r="S198" i="1"/>
  <c r="R198" i="1"/>
  <c r="Q198" i="1"/>
  <c r="O198" i="1"/>
  <c r="N198" i="1"/>
  <c r="M198" i="1"/>
  <c r="X197" i="1"/>
  <c r="T197" i="1"/>
  <c r="P197" i="1"/>
  <c r="L197" i="1"/>
  <c r="X196" i="1"/>
  <c r="T196" i="1"/>
  <c r="T198" i="1" s="1"/>
  <c r="P196" i="1"/>
  <c r="L196" i="1"/>
  <c r="P198" i="1" l="1"/>
  <c r="L198" i="1"/>
  <c r="X198" i="1"/>
  <c r="M274" i="1"/>
  <c r="N274" i="1"/>
  <c r="O274" i="1"/>
  <c r="Q274" i="1"/>
  <c r="R274" i="1"/>
  <c r="S274" i="1"/>
  <c r="U274" i="1"/>
  <c r="V274" i="1"/>
  <c r="W274" i="1"/>
  <c r="Y274" i="1"/>
  <c r="Z274" i="1"/>
  <c r="AA274" i="1"/>
  <c r="X273" i="1"/>
  <c r="T273" i="1"/>
  <c r="P273" i="1"/>
  <c r="L273" i="1"/>
  <c r="X83" i="1"/>
  <c r="T83" i="1"/>
  <c r="P83" i="1"/>
  <c r="L83" i="1"/>
  <c r="X45" i="1"/>
  <c r="T45" i="1"/>
  <c r="P45" i="1"/>
  <c r="L45" i="1"/>
  <c r="AA178" i="1" l="1"/>
  <c r="Z178" i="1"/>
  <c r="Y178" i="1"/>
  <c r="W178" i="1"/>
  <c r="V178" i="1"/>
  <c r="U178" i="1"/>
  <c r="S178" i="1"/>
  <c r="R178" i="1"/>
  <c r="Q178" i="1"/>
  <c r="O178" i="1"/>
  <c r="N178" i="1"/>
  <c r="M178" i="1"/>
  <c r="X177" i="1"/>
  <c r="T177" i="1"/>
  <c r="P177" i="1"/>
  <c r="L177" i="1"/>
  <c r="X176" i="1"/>
  <c r="T176" i="1"/>
  <c r="P176" i="1"/>
  <c r="L176" i="1"/>
  <c r="X175" i="1"/>
  <c r="T175" i="1"/>
  <c r="P175" i="1"/>
  <c r="L175" i="1"/>
  <c r="T178" i="1" l="1"/>
  <c r="P178" i="1"/>
  <c r="X178" i="1"/>
  <c r="L178" i="1"/>
  <c r="AA305" i="1" l="1"/>
  <c r="Z305" i="1"/>
  <c r="Y305" i="1"/>
  <c r="W305" i="1"/>
  <c r="V305" i="1"/>
  <c r="U305" i="1"/>
  <c r="S305" i="1"/>
  <c r="R305" i="1"/>
  <c r="Q305" i="1"/>
  <c r="O305" i="1"/>
  <c r="N305" i="1"/>
  <c r="M305" i="1"/>
  <c r="X304" i="1"/>
  <c r="T304" i="1"/>
  <c r="P304" i="1"/>
  <c r="L304" i="1"/>
  <c r="X303" i="1"/>
  <c r="X305" i="1" s="1"/>
  <c r="T303" i="1"/>
  <c r="T305" i="1" s="1"/>
  <c r="P303" i="1"/>
  <c r="P305" i="1" s="1"/>
  <c r="L303" i="1"/>
  <c r="L305" i="1" s="1"/>
  <c r="M241" i="1" l="1"/>
  <c r="N241" i="1"/>
  <c r="O241" i="1"/>
  <c r="Q241" i="1"/>
  <c r="Q242" i="1" s="1"/>
  <c r="R241" i="1"/>
  <c r="S241" i="1"/>
  <c r="S242" i="1" s="1"/>
  <c r="U241" i="1"/>
  <c r="U242" i="1" s="1"/>
  <c r="V241" i="1"/>
  <c r="W241" i="1"/>
  <c r="W242" i="1" s="1"/>
  <c r="Y241" i="1"/>
  <c r="Z241" i="1"/>
  <c r="AA241" i="1"/>
  <c r="AA202" i="1"/>
  <c r="Z202" i="1"/>
  <c r="Y202" i="1"/>
  <c r="W202" i="1"/>
  <c r="V202" i="1"/>
  <c r="U202" i="1"/>
  <c r="S202" i="1"/>
  <c r="R202" i="1"/>
  <c r="Q202" i="1"/>
  <c r="O202" i="1"/>
  <c r="N202" i="1"/>
  <c r="M202" i="1"/>
  <c r="X201" i="1"/>
  <c r="T201" i="1"/>
  <c r="P201" i="1"/>
  <c r="L201" i="1"/>
  <c r="X199" i="1"/>
  <c r="T199" i="1"/>
  <c r="P199" i="1"/>
  <c r="L199" i="1"/>
  <c r="L202" i="1" l="1"/>
  <c r="X202" i="1"/>
  <c r="T202" i="1"/>
  <c r="P202" i="1"/>
  <c r="X72" i="1" l="1"/>
  <c r="T72" i="1"/>
  <c r="P72" i="1"/>
  <c r="L72" i="1"/>
  <c r="X357" i="1" l="1"/>
  <c r="T357" i="1"/>
  <c r="P357" i="1"/>
  <c r="L357" i="1"/>
  <c r="AA126" i="1" l="1"/>
  <c r="Z126" i="1"/>
  <c r="Y126" i="1"/>
  <c r="W126" i="1"/>
  <c r="V126" i="1"/>
  <c r="U126" i="1"/>
  <c r="S126" i="1"/>
  <c r="R126" i="1"/>
  <c r="Q126" i="1"/>
  <c r="O126" i="1"/>
  <c r="N126" i="1"/>
  <c r="M126" i="1"/>
  <c r="X125" i="1"/>
  <c r="T125" i="1"/>
  <c r="P125" i="1"/>
  <c r="L125" i="1"/>
  <c r="X124" i="1"/>
  <c r="T124" i="1"/>
  <c r="P124" i="1"/>
  <c r="L124" i="1"/>
  <c r="X123" i="1"/>
  <c r="T123" i="1"/>
  <c r="P123" i="1"/>
  <c r="L123" i="1"/>
  <c r="X122" i="1"/>
  <c r="T122" i="1"/>
  <c r="P122" i="1"/>
  <c r="L122" i="1"/>
  <c r="AA69" i="1"/>
  <c r="Z69" i="1"/>
  <c r="Y69" i="1"/>
  <c r="W69" i="1"/>
  <c r="V69" i="1"/>
  <c r="U69" i="1"/>
  <c r="S69" i="1"/>
  <c r="R69" i="1"/>
  <c r="Q69" i="1"/>
  <c r="O69" i="1"/>
  <c r="N69" i="1"/>
  <c r="M69" i="1"/>
  <c r="X68" i="1"/>
  <c r="T68" i="1"/>
  <c r="P68" i="1"/>
  <c r="L68" i="1"/>
  <c r="X67" i="1"/>
  <c r="T67" i="1"/>
  <c r="P67" i="1"/>
  <c r="L67" i="1"/>
  <c r="X66" i="1"/>
  <c r="T66" i="1"/>
  <c r="P66" i="1"/>
  <c r="L66" i="1"/>
  <c r="X65" i="1"/>
  <c r="T65" i="1"/>
  <c r="P65" i="1"/>
  <c r="L65" i="1"/>
  <c r="T126" i="1" l="1"/>
  <c r="P69" i="1"/>
  <c r="X69" i="1"/>
  <c r="X126" i="1"/>
  <c r="L126" i="1"/>
  <c r="T69" i="1"/>
  <c r="P126" i="1"/>
  <c r="L69" i="1"/>
  <c r="AA52" i="1" l="1"/>
  <c r="Z52" i="1"/>
  <c r="Y52" i="1"/>
  <c r="W52" i="1"/>
  <c r="V52" i="1"/>
  <c r="U52" i="1"/>
  <c r="S52" i="1"/>
  <c r="R52" i="1"/>
  <c r="Q52" i="1"/>
  <c r="O52" i="1"/>
  <c r="N52" i="1"/>
  <c r="M52" i="1"/>
  <c r="X51" i="1"/>
  <c r="T51" i="1"/>
  <c r="P51" i="1"/>
  <c r="L51" i="1"/>
  <c r="X50" i="1"/>
  <c r="T50" i="1"/>
  <c r="P50" i="1"/>
  <c r="L50" i="1"/>
  <c r="X49" i="1"/>
  <c r="T49" i="1"/>
  <c r="P49" i="1"/>
  <c r="L49" i="1"/>
  <c r="X48" i="1"/>
  <c r="T48" i="1"/>
  <c r="P48" i="1"/>
  <c r="L48" i="1"/>
  <c r="P52" i="1" l="1"/>
  <c r="X52" i="1"/>
  <c r="T52" i="1"/>
  <c r="L52" i="1"/>
  <c r="X240" i="1" l="1"/>
  <c r="T240" i="1"/>
  <c r="P240" i="1"/>
  <c r="L240" i="1"/>
  <c r="X290" i="1" l="1"/>
  <c r="T290" i="1"/>
  <c r="P290" i="1"/>
  <c r="L290" i="1"/>
  <c r="X286" i="1" l="1"/>
  <c r="T286" i="1"/>
  <c r="P286" i="1"/>
  <c r="L286" i="1"/>
  <c r="AA136" i="1"/>
  <c r="Z136" i="1"/>
  <c r="Y136" i="1"/>
  <c r="W136" i="1"/>
  <c r="V136" i="1"/>
  <c r="U136" i="1"/>
  <c r="S136" i="1"/>
  <c r="R136" i="1"/>
  <c r="Q136" i="1"/>
  <c r="O136" i="1"/>
  <c r="N136" i="1"/>
  <c r="M136" i="1"/>
  <c r="X135" i="1"/>
  <c r="T135" i="1"/>
  <c r="P135" i="1"/>
  <c r="L135" i="1"/>
  <c r="X134" i="1"/>
  <c r="T134" i="1"/>
  <c r="P134" i="1"/>
  <c r="L134" i="1"/>
  <c r="X133" i="1"/>
  <c r="T133" i="1"/>
  <c r="P133" i="1"/>
  <c r="L133" i="1"/>
  <c r="X132" i="1"/>
  <c r="T132" i="1"/>
  <c r="P132" i="1"/>
  <c r="L132" i="1"/>
  <c r="X136" i="1" l="1"/>
  <c r="P136" i="1"/>
  <c r="T136" i="1"/>
  <c r="L136" i="1"/>
  <c r="P190" i="1" l="1"/>
  <c r="S106" i="1" l="1"/>
  <c r="AA302" i="1" l="1"/>
  <c r="Z302" i="1"/>
  <c r="Y302" i="1"/>
  <c r="W302" i="1"/>
  <c r="V302" i="1"/>
  <c r="U302" i="1"/>
  <c r="S302" i="1"/>
  <c r="R302" i="1"/>
  <c r="Q302" i="1"/>
  <c r="O302" i="1"/>
  <c r="N302" i="1"/>
  <c r="M302" i="1"/>
  <c r="X301" i="1"/>
  <c r="X302" i="1" s="1"/>
  <c r="T301" i="1"/>
  <c r="T302" i="1" s="1"/>
  <c r="P301" i="1"/>
  <c r="P302" i="1" s="1"/>
  <c r="L301" i="1"/>
  <c r="L302" i="1" s="1"/>
  <c r="M325" i="1" l="1"/>
  <c r="N325" i="1"/>
  <c r="O325" i="1"/>
  <c r="Q325" i="1"/>
  <c r="R325" i="1"/>
  <c r="S325" i="1"/>
  <c r="U325" i="1"/>
  <c r="V325" i="1"/>
  <c r="W325" i="1"/>
  <c r="Y325" i="1"/>
  <c r="Z325" i="1"/>
  <c r="AA325" i="1"/>
  <c r="L250" i="1" l="1"/>
  <c r="L186" i="1"/>
  <c r="AA300" i="1" l="1"/>
  <c r="Z300" i="1"/>
  <c r="Y300" i="1"/>
  <c r="W300" i="1"/>
  <c r="V300" i="1"/>
  <c r="U300" i="1"/>
  <c r="S300" i="1"/>
  <c r="R300" i="1"/>
  <c r="Q300" i="1"/>
  <c r="O300" i="1"/>
  <c r="N300" i="1"/>
  <c r="M300" i="1"/>
  <c r="X299" i="1"/>
  <c r="X300" i="1" s="1"/>
  <c r="T299" i="1"/>
  <c r="T300" i="1" s="1"/>
  <c r="P299" i="1"/>
  <c r="P300" i="1" s="1"/>
  <c r="L299" i="1"/>
  <c r="L300" i="1" s="1"/>
  <c r="AA195" i="1" l="1"/>
  <c r="Z195" i="1"/>
  <c r="Y195" i="1"/>
  <c r="W195" i="1"/>
  <c r="V195" i="1"/>
  <c r="U195" i="1"/>
  <c r="S195" i="1"/>
  <c r="R195" i="1"/>
  <c r="Q195" i="1"/>
  <c r="O195" i="1"/>
  <c r="N195" i="1"/>
  <c r="M195" i="1"/>
  <c r="X194" i="1"/>
  <c r="T194" i="1"/>
  <c r="P194" i="1"/>
  <c r="L194" i="1"/>
  <c r="X193" i="1"/>
  <c r="T193" i="1"/>
  <c r="P193" i="1"/>
  <c r="L193" i="1"/>
  <c r="X195" i="1" l="1"/>
  <c r="T195" i="1"/>
  <c r="P195" i="1"/>
  <c r="L195" i="1"/>
  <c r="AA192" i="1"/>
  <c r="Z192" i="1"/>
  <c r="Y192" i="1"/>
  <c r="W192" i="1"/>
  <c r="V192" i="1"/>
  <c r="U192" i="1"/>
  <c r="S192" i="1"/>
  <c r="R192" i="1"/>
  <c r="Q192" i="1"/>
  <c r="O192" i="1"/>
  <c r="N192" i="1"/>
  <c r="M192" i="1"/>
  <c r="X191" i="1"/>
  <c r="T191" i="1"/>
  <c r="P191" i="1"/>
  <c r="L191" i="1"/>
  <c r="X190" i="1"/>
  <c r="T190" i="1"/>
  <c r="L190" i="1"/>
  <c r="X192" i="1" l="1"/>
  <c r="L192" i="1"/>
  <c r="T192" i="1"/>
  <c r="P192" i="1"/>
  <c r="L294" i="1" l="1"/>
  <c r="M271" i="1"/>
  <c r="O271" i="1"/>
  <c r="X270" i="1"/>
  <c r="T270" i="1"/>
  <c r="P270" i="1"/>
  <c r="L270" i="1"/>
  <c r="L245" i="1"/>
  <c r="AA298" i="1" l="1"/>
  <c r="Z298" i="1"/>
  <c r="Y298" i="1"/>
  <c r="W298" i="1"/>
  <c r="V298" i="1"/>
  <c r="U298" i="1"/>
  <c r="S298" i="1"/>
  <c r="R298" i="1"/>
  <c r="Q298" i="1"/>
  <c r="O298" i="1"/>
  <c r="N298" i="1"/>
  <c r="M298" i="1"/>
  <c r="X297" i="1"/>
  <c r="T297" i="1"/>
  <c r="P297" i="1"/>
  <c r="X296" i="1"/>
  <c r="T296" i="1"/>
  <c r="P296" i="1"/>
  <c r="L296" i="1"/>
  <c r="L298" i="1" s="1"/>
  <c r="P298" i="1" l="1"/>
  <c r="X298" i="1"/>
  <c r="T298" i="1"/>
  <c r="AA323" i="1" l="1"/>
  <c r="Z323" i="1"/>
  <c r="Y323" i="1"/>
  <c r="W323" i="1"/>
  <c r="V323" i="1"/>
  <c r="U323" i="1"/>
  <c r="S323" i="1"/>
  <c r="R323" i="1"/>
  <c r="Q323" i="1"/>
  <c r="O323" i="1"/>
  <c r="N323" i="1"/>
  <c r="M323" i="1"/>
  <c r="X322" i="1"/>
  <c r="T322" i="1"/>
  <c r="P322" i="1"/>
  <c r="L322" i="1"/>
  <c r="X321" i="1"/>
  <c r="T321" i="1"/>
  <c r="P321" i="1"/>
  <c r="L321" i="1"/>
  <c r="T323" i="1" l="1"/>
  <c r="X323" i="1"/>
  <c r="P323" i="1"/>
  <c r="L323" i="1"/>
  <c r="AA189" i="1"/>
  <c r="Z189" i="1"/>
  <c r="Y189" i="1"/>
  <c r="W189" i="1"/>
  <c r="V189" i="1"/>
  <c r="U189" i="1"/>
  <c r="S189" i="1"/>
  <c r="Q189" i="1"/>
  <c r="O189" i="1"/>
  <c r="N189" i="1"/>
  <c r="M189" i="1"/>
  <c r="X188" i="1"/>
  <c r="X189" i="1" s="1"/>
  <c r="T188" i="1"/>
  <c r="T189" i="1" s="1"/>
  <c r="P188" i="1"/>
  <c r="L188" i="1"/>
  <c r="L189" i="1" s="1"/>
  <c r="P189" i="1" l="1"/>
  <c r="P34" i="1" l="1"/>
  <c r="P185" i="1" l="1"/>
  <c r="AA295" i="1" l="1"/>
  <c r="Z295" i="1"/>
  <c r="Y295" i="1"/>
  <c r="W295" i="1"/>
  <c r="V295" i="1"/>
  <c r="U295" i="1"/>
  <c r="S295" i="1"/>
  <c r="R295" i="1"/>
  <c r="Q295" i="1"/>
  <c r="O295" i="1"/>
  <c r="N295" i="1"/>
  <c r="M295" i="1"/>
  <c r="X294" i="1"/>
  <c r="T294" i="1"/>
  <c r="P294" i="1"/>
  <c r="X293" i="1"/>
  <c r="T293" i="1"/>
  <c r="P293" i="1"/>
  <c r="L293" i="1"/>
  <c r="L295" i="1" s="1"/>
  <c r="AA187" i="1"/>
  <c r="Z187" i="1"/>
  <c r="Y187" i="1"/>
  <c r="W187" i="1"/>
  <c r="V187" i="1"/>
  <c r="U187" i="1"/>
  <c r="S187" i="1"/>
  <c r="R187" i="1"/>
  <c r="Q187" i="1"/>
  <c r="O187" i="1"/>
  <c r="N187" i="1"/>
  <c r="M187" i="1"/>
  <c r="X186" i="1"/>
  <c r="T186" i="1"/>
  <c r="P186" i="1"/>
  <c r="X185" i="1"/>
  <c r="T185" i="1"/>
  <c r="L185" i="1"/>
  <c r="X187" i="1" l="1"/>
  <c r="T187" i="1"/>
  <c r="P295" i="1"/>
  <c r="L187" i="1"/>
  <c r="X295" i="1"/>
  <c r="T295" i="1"/>
  <c r="P187" i="1"/>
  <c r="AA146" i="1" l="1"/>
  <c r="Z146" i="1"/>
  <c r="Y146" i="1"/>
  <c r="W146" i="1"/>
  <c r="V146" i="1"/>
  <c r="U146" i="1"/>
  <c r="S146" i="1"/>
  <c r="R146" i="1"/>
  <c r="Q146" i="1"/>
  <c r="O146" i="1"/>
  <c r="N146" i="1"/>
  <c r="M146" i="1"/>
  <c r="X145" i="1"/>
  <c r="T145" i="1"/>
  <c r="P145" i="1"/>
  <c r="L145" i="1"/>
  <c r="X144" i="1"/>
  <c r="T144" i="1"/>
  <c r="P144" i="1"/>
  <c r="L144" i="1"/>
  <c r="X143" i="1"/>
  <c r="T143" i="1"/>
  <c r="P143" i="1"/>
  <c r="L143" i="1"/>
  <c r="B11" i="2" s="1"/>
  <c r="X142" i="1"/>
  <c r="T142" i="1"/>
  <c r="P142" i="1"/>
  <c r="L142" i="1"/>
  <c r="X146" i="1" l="1"/>
  <c r="P146" i="1"/>
  <c r="L146" i="1"/>
  <c r="T146" i="1"/>
  <c r="O358" i="1" l="1"/>
  <c r="O359" i="1" s="1"/>
  <c r="N358" i="1"/>
  <c r="N359" i="1" s="1"/>
  <c r="M358" i="1"/>
  <c r="M359" i="1" s="1"/>
  <c r="L356" i="1"/>
  <c r="L328" i="1"/>
  <c r="O311" i="1"/>
  <c r="N311" i="1"/>
  <c r="M311" i="1"/>
  <c r="L310" i="1"/>
  <c r="O292" i="1"/>
  <c r="N292" i="1"/>
  <c r="M292" i="1"/>
  <c r="L291" i="1"/>
  <c r="L289" i="1"/>
  <c r="O288" i="1"/>
  <c r="N288" i="1"/>
  <c r="M288" i="1"/>
  <c r="L287" i="1"/>
  <c r="L285" i="1"/>
  <c r="O284" i="1"/>
  <c r="N284" i="1"/>
  <c r="M284" i="1"/>
  <c r="L283" i="1"/>
  <c r="L282" i="1"/>
  <c r="O281" i="1"/>
  <c r="N281" i="1"/>
  <c r="M281" i="1"/>
  <c r="L280" i="1"/>
  <c r="L279" i="1"/>
  <c r="L278" i="1"/>
  <c r="O277" i="1"/>
  <c r="N277" i="1"/>
  <c r="M277" i="1"/>
  <c r="L276" i="1"/>
  <c r="L275" i="1"/>
  <c r="L272" i="1"/>
  <c r="L274" i="1" s="1"/>
  <c r="L269" i="1"/>
  <c r="L271" i="1" s="1"/>
  <c r="O268" i="1"/>
  <c r="N268" i="1"/>
  <c r="M268" i="1"/>
  <c r="L267" i="1"/>
  <c r="L268" i="1" s="1"/>
  <c r="O266" i="1"/>
  <c r="N266" i="1"/>
  <c r="M266" i="1"/>
  <c r="L265" i="1"/>
  <c r="L264" i="1"/>
  <c r="O263" i="1"/>
  <c r="N263" i="1"/>
  <c r="M263" i="1"/>
  <c r="L262" i="1"/>
  <c r="O260" i="1"/>
  <c r="N260" i="1"/>
  <c r="M260" i="1"/>
  <c r="L259" i="1"/>
  <c r="L258" i="1"/>
  <c r="L257" i="1"/>
  <c r="T250" i="1"/>
  <c r="T245" i="1"/>
  <c r="O253" i="1"/>
  <c r="N253" i="1"/>
  <c r="M253" i="1"/>
  <c r="L252" i="1"/>
  <c r="L253" i="1" s="1"/>
  <c r="O251" i="1"/>
  <c r="N251" i="1"/>
  <c r="M251" i="1"/>
  <c r="L249" i="1"/>
  <c r="L248" i="1"/>
  <c r="O247" i="1"/>
  <c r="N247" i="1"/>
  <c r="M247" i="1"/>
  <c r="M312" i="1" s="1"/>
  <c r="L246" i="1"/>
  <c r="B7" i="2" s="1"/>
  <c r="L244" i="1"/>
  <c r="P139" i="1"/>
  <c r="P137" i="1"/>
  <c r="L239" i="1"/>
  <c r="O174" i="1"/>
  <c r="N174" i="1"/>
  <c r="M174" i="1"/>
  <c r="L173" i="1"/>
  <c r="L172" i="1"/>
  <c r="L171" i="1"/>
  <c r="L170" i="1"/>
  <c r="O169" i="1"/>
  <c r="N169" i="1"/>
  <c r="M169" i="1"/>
  <c r="L168" i="1"/>
  <c r="L167" i="1"/>
  <c r="L166" i="1"/>
  <c r="L165" i="1"/>
  <c r="O164" i="1"/>
  <c r="N164" i="1"/>
  <c r="M164" i="1"/>
  <c r="L163" i="1"/>
  <c r="L162" i="1"/>
  <c r="L161" i="1"/>
  <c r="L160" i="1"/>
  <c r="O159" i="1"/>
  <c r="N159" i="1"/>
  <c r="M159" i="1"/>
  <c r="L158" i="1"/>
  <c r="L157" i="1"/>
  <c r="L156" i="1"/>
  <c r="L155" i="1"/>
  <c r="O154" i="1"/>
  <c r="N154" i="1"/>
  <c r="M154" i="1"/>
  <c r="L153" i="1"/>
  <c r="L152" i="1"/>
  <c r="L151" i="1"/>
  <c r="L150" i="1"/>
  <c r="O141" i="1"/>
  <c r="N141" i="1"/>
  <c r="M141" i="1"/>
  <c r="L140" i="1"/>
  <c r="L139" i="1"/>
  <c r="L138" i="1"/>
  <c r="L137" i="1"/>
  <c r="O131" i="1"/>
  <c r="N131" i="1"/>
  <c r="M131" i="1"/>
  <c r="L130" i="1"/>
  <c r="L129" i="1"/>
  <c r="L128" i="1"/>
  <c r="L127" i="1"/>
  <c r="O116" i="1"/>
  <c r="N116" i="1"/>
  <c r="M116" i="1"/>
  <c r="L115" i="1"/>
  <c r="L114" i="1"/>
  <c r="L113" i="1"/>
  <c r="L112" i="1"/>
  <c r="O111" i="1"/>
  <c r="N111" i="1"/>
  <c r="M111" i="1"/>
  <c r="L110" i="1"/>
  <c r="L109" i="1"/>
  <c r="L108" i="1"/>
  <c r="L107" i="1"/>
  <c r="O106" i="1"/>
  <c r="N106" i="1"/>
  <c r="M106" i="1"/>
  <c r="L105" i="1"/>
  <c r="L104" i="1"/>
  <c r="L103" i="1"/>
  <c r="L102" i="1"/>
  <c r="O101" i="1"/>
  <c r="N101" i="1"/>
  <c r="M101" i="1"/>
  <c r="L100" i="1"/>
  <c r="L99" i="1"/>
  <c r="L98" i="1"/>
  <c r="L97" i="1"/>
  <c r="O91" i="1"/>
  <c r="N91" i="1"/>
  <c r="M91" i="1"/>
  <c r="L90" i="1"/>
  <c r="L89" i="1"/>
  <c r="L88" i="1"/>
  <c r="L87" i="1"/>
  <c r="O86" i="1"/>
  <c r="N86" i="1"/>
  <c r="M86" i="1"/>
  <c r="L85" i="1"/>
  <c r="L84" i="1"/>
  <c r="L82" i="1"/>
  <c r="L81" i="1"/>
  <c r="O80" i="1"/>
  <c r="N80" i="1"/>
  <c r="M80" i="1"/>
  <c r="L79" i="1"/>
  <c r="L78" i="1"/>
  <c r="L77" i="1"/>
  <c r="L76" i="1"/>
  <c r="O75" i="1"/>
  <c r="N75" i="1"/>
  <c r="M75" i="1"/>
  <c r="L74" i="1"/>
  <c r="L73" i="1"/>
  <c r="L71" i="1"/>
  <c r="L70" i="1"/>
  <c r="L63" i="1"/>
  <c r="L62" i="1"/>
  <c r="L60" i="1"/>
  <c r="L59" i="1"/>
  <c r="O47" i="1"/>
  <c r="N47" i="1"/>
  <c r="M47" i="1"/>
  <c r="L46" i="1"/>
  <c r="L44" i="1"/>
  <c r="L43" i="1"/>
  <c r="L42" i="1"/>
  <c r="O41" i="1"/>
  <c r="N41" i="1"/>
  <c r="M41" i="1"/>
  <c r="L40" i="1"/>
  <c r="L39" i="1"/>
  <c r="S35" i="1"/>
  <c r="O38" i="1"/>
  <c r="N38" i="1"/>
  <c r="M38" i="1"/>
  <c r="L37" i="1"/>
  <c r="L36" i="1"/>
  <c r="O35" i="1"/>
  <c r="N35" i="1"/>
  <c r="M35" i="1"/>
  <c r="L34" i="1"/>
  <c r="L33" i="1"/>
  <c r="L32" i="1"/>
  <c r="O312" i="1" l="1"/>
  <c r="B21" i="4"/>
  <c r="C21" i="4" s="1"/>
  <c r="D21" i="4" s="1"/>
  <c r="B13" i="2"/>
  <c r="L64" i="1"/>
  <c r="L311" i="1"/>
  <c r="L241" i="1"/>
  <c r="L75" i="1"/>
  <c r="L358" i="1"/>
  <c r="L359" i="1" s="1"/>
  <c r="L260" i="1"/>
  <c r="L91" i="1"/>
  <c r="L111" i="1"/>
  <c r="L154" i="1"/>
  <c r="L164" i="1"/>
  <c r="L38" i="1"/>
  <c r="L41" i="1"/>
  <c r="L247" i="1"/>
  <c r="L263" i="1"/>
  <c r="L106" i="1"/>
  <c r="L159" i="1"/>
  <c r="L174" i="1"/>
  <c r="L141" i="1"/>
  <c r="L169" i="1"/>
  <c r="L251" i="1"/>
  <c r="L281" i="1"/>
  <c r="L284" i="1"/>
  <c r="L116" i="1"/>
  <c r="L131" i="1"/>
  <c r="L266" i="1"/>
  <c r="L277" i="1"/>
  <c r="L288" i="1"/>
  <c r="L80" i="1"/>
  <c r="L101" i="1"/>
  <c r="L35" i="1"/>
  <c r="L47" i="1"/>
  <c r="L86" i="1"/>
  <c r="L292" i="1"/>
  <c r="L312" i="1" l="1"/>
  <c r="B23" i="4"/>
  <c r="C23" i="4" s="1"/>
  <c r="D23" i="4" s="1"/>
  <c r="B28" i="2"/>
  <c r="B27" i="2" s="1"/>
  <c r="B24" i="4"/>
  <c r="C24" i="4" s="1"/>
  <c r="B22" i="4"/>
  <c r="C22" i="4" s="1"/>
  <c r="B24" i="2"/>
  <c r="U251" i="1"/>
  <c r="V251" i="1"/>
  <c r="W251" i="1"/>
  <c r="AA251" i="1"/>
  <c r="X250" i="1"/>
  <c r="Z251" i="1"/>
  <c r="Y251" i="1"/>
  <c r="S251" i="1"/>
  <c r="P250" i="1"/>
  <c r="R251" i="1"/>
  <c r="Q251" i="1"/>
  <c r="X324" i="1" l="1"/>
  <c r="X325" i="1" s="1"/>
  <c r="T324" i="1"/>
  <c r="T325" i="1" s="1"/>
  <c r="P324" i="1"/>
  <c r="P325" i="1" s="1"/>
  <c r="L324" i="1"/>
  <c r="L325" i="1" s="1"/>
  <c r="AA284" i="1" l="1"/>
  <c r="Z284" i="1"/>
  <c r="Y284" i="1"/>
  <c r="W284" i="1"/>
  <c r="V284" i="1"/>
  <c r="U284" i="1"/>
  <c r="S284" i="1"/>
  <c r="R284" i="1"/>
  <c r="Q284" i="1"/>
  <c r="X283" i="1"/>
  <c r="T283" i="1"/>
  <c r="P283" i="1"/>
  <c r="X282" i="1"/>
  <c r="T282" i="1"/>
  <c r="P282" i="1"/>
  <c r="T284" i="1" l="1"/>
  <c r="X284" i="1"/>
  <c r="P284" i="1"/>
  <c r="P76" i="1"/>
  <c r="S80" i="1"/>
  <c r="T272" i="1" l="1"/>
  <c r="T274" i="1" s="1"/>
  <c r="T269" i="1"/>
  <c r="T267" i="1"/>
  <c r="P272" i="1" l="1"/>
  <c r="P274" i="1" s="1"/>
  <c r="P269" i="1"/>
  <c r="P267" i="1"/>
  <c r="Q332" i="1" l="1"/>
  <c r="R332" i="1"/>
  <c r="S332" i="1"/>
  <c r="P331" i="1"/>
  <c r="P332" i="1" s="1"/>
  <c r="L331" i="1"/>
  <c r="L332" i="1" s="1"/>
  <c r="L333" i="1"/>
  <c r="L335" i="1"/>
  <c r="L336" i="1"/>
  <c r="M332" i="1"/>
  <c r="N332" i="1"/>
  <c r="O332" i="1"/>
  <c r="P79" i="1" l="1"/>
  <c r="P78" i="1"/>
  <c r="P77" i="1"/>
  <c r="P63" i="1"/>
  <c r="P62" i="1"/>
  <c r="P60" i="1"/>
  <c r="P59" i="1"/>
  <c r="P33" i="1"/>
  <c r="P32" i="1"/>
  <c r="P64" i="1" l="1"/>
  <c r="P35" i="1"/>
  <c r="Q80" i="1" l="1"/>
  <c r="R80" i="1"/>
  <c r="P80" i="1"/>
  <c r="Q358" i="1" l="1"/>
  <c r="Q359" i="1" s="1"/>
  <c r="R358" i="1"/>
  <c r="R359" i="1" s="1"/>
  <c r="S358" i="1"/>
  <c r="S359" i="1" s="1"/>
  <c r="U358" i="1"/>
  <c r="U359" i="1" s="1"/>
  <c r="V358" i="1"/>
  <c r="V359" i="1" s="1"/>
  <c r="W358" i="1"/>
  <c r="W359" i="1" s="1"/>
  <c r="Y358" i="1"/>
  <c r="Y359" i="1" s="1"/>
  <c r="Z358" i="1"/>
  <c r="Z359" i="1" s="1"/>
  <c r="AA358" i="1"/>
  <c r="AA359" i="1" s="1"/>
  <c r="AA75" i="1" l="1"/>
  <c r="Z75" i="1"/>
  <c r="Y75" i="1"/>
  <c r="W75" i="1"/>
  <c r="V75" i="1"/>
  <c r="U75" i="1"/>
  <c r="S75" i="1"/>
  <c r="R75" i="1"/>
  <c r="Q75" i="1"/>
  <c r="X74" i="1"/>
  <c r="T74" i="1"/>
  <c r="P74" i="1"/>
  <c r="X73" i="1"/>
  <c r="T73" i="1"/>
  <c r="P73" i="1"/>
  <c r="X71" i="1"/>
  <c r="T71" i="1"/>
  <c r="P71" i="1"/>
  <c r="X70" i="1"/>
  <c r="T70" i="1"/>
  <c r="P70" i="1"/>
  <c r="AA86" i="1"/>
  <c r="Z86" i="1"/>
  <c r="Y86" i="1"/>
  <c r="W86" i="1"/>
  <c r="V86" i="1"/>
  <c r="U86" i="1"/>
  <c r="S86" i="1"/>
  <c r="R86" i="1"/>
  <c r="Q86" i="1"/>
  <c r="X85" i="1"/>
  <c r="T85" i="1"/>
  <c r="P85" i="1"/>
  <c r="X84" i="1"/>
  <c r="T84" i="1"/>
  <c r="P84" i="1"/>
  <c r="X82" i="1"/>
  <c r="T82" i="1"/>
  <c r="P82" i="1"/>
  <c r="X81" i="1"/>
  <c r="T81" i="1"/>
  <c r="P81" i="1"/>
  <c r="T86" i="1" l="1"/>
  <c r="X75" i="1"/>
  <c r="X86" i="1"/>
  <c r="T75" i="1"/>
  <c r="P86" i="1"/>
  <c r="P75" i="1"/>
  <c r="X356" i="1"/>
  <c r="E3" i="2" s="1"/>
  <c r="T356" i="1"/>
  <c r="P356" i="1"/>
  <c r="AA337" i="1"/>
  <c r="Z337" i="1"/>
  <c r="Y337" i="1"/>
  <c r="X337" i="1"/>
  <c r="W337" i="1"/>
  <c r="V337" i="1"/>
  <c r="U337" i="1"/>
  <c r="S337" i="1"/>
  <c r="R337" i="1"/>
  <c r="Q337" i="1"/>
  <c r="P337" i="1"/>
  <c r="O337" i="1"/>
  <c r="N337" i="1"/>
  <c r="M337" i="1"/>
  <c r="T336" i="1"/>
  <c r="T335" i="1"/>
  <c r="AA334" i="1"/>
  <c r="Z334" i="1"/>
  <c r="Y334" i="1"/>
  <c r="W334" i="1"/>
  <c r="V334" i="1"/>
  <c r="U334" i="1"/>
  <c r="S334" i="1"/>
  <c r="R334" i="1"/>
  <c r="Q334" i="1"/>
  <c r="O334" i="1"/>
  <c r="N334" i="1"/>
  <c r="M334" i="1"/>
  <c r="X333" i="1"/>
  <c r="X334" i="1" s="1"/>
  <c r="T333" i="1"/>
  <c r="T334" i="1" s="1"/>
  <c r="P333" i="1"/>
  <c r="P334" i="1" s="1"/>
  <c r="L334" i="1"/>
  <c r="T331" i="1"/>
  <c r="T332" i="1" s="1"/>
  <c r="AA330" i="1"/>
  <c r="Z330" i="1"/>
  <c r="Y330" i="1"/>
  <c r="W330" i="1"/>
  <c r="V330" i="1"/>
  <c r="U330" i="1"/>
  <c r="S330" i="1"/>
  <c r="R330" i="1"/>
  <c r="Q330" i="1"/>
  <c r="O330" i="1"/>
  <c r="N330" i="1"/>
  <c r="M330" i="1"/>
  <c r="X329" i="1"/>
  <c r="T329" i="1"/>
  <c r="P329" i="1"/>
  <c r="C4" i="2" s="1"/>
  <c r="L329" i="1"/>
  <c r="B4" i="2" s="1"/>
  <c r="X328" i="1"/>
  <c r="T328" i="1"/>
  <c r="P328" i="1"/>
  <c r="AA320" i="1"/>
  <c r="Z320" i="1"/>
  <c r="Y320" i="1"/>
  <c r="W320" i="1"/>
  <c r="V320" i="1"/>
  <c r="U320" i="1"/>
  <c r="S320" i="1"/>
  <c r="R320" i="1"/>
  <c r="Q320" i="1"/>
  <c r="O320" i="1"/>
  <c r="N320" i="1"/>
  <c r="M320" i="1"/>
  <c r="X319" i="1"/>
  <c r="T319" i="1"/>
  <c r="P319" i="1"/>
  <c r="L319" i="1"/>
  <c r="X318" i="1"/>
  <c r="T318" i="1"/>
  <c r="P318" i="1"/>
  <c r="L318" i="1"/>
  <c r="AA317" i="1"/>
  <c r="Z317" i="1"/>
  <c r="Y317" i="1"/>
  <c r="W317" i="1"/>
  <c r="V317" i="1"/>
  <c r="U317" i="1"/>
  <c r="S317" i="1"/>
  <c r="R317" i="1"/>
  <c r="Q317" i="1"/>
  <c r="O317" i="1"/>
  <c r="N317" i="1"/>
  <c r="M317" i="1"/>
  <c r="X316" i="1"/>
  <c r="T316" i="1"/>
  <c r="P316" i="1"/>
  <c r="L316" i="1"/>
  <c r="B8" i="2" s="1"/>
  <c r="X315" i="1"/>
  <c r="T315" i="1"/>
  <c r="P315" i="1"/>
  <c r="L315" i="1"/>
  <c r="X314" i="1"/>
  <c r="T314" i="1"/>
  <c r="P314" i="1"/>
  <c r="L314" i="1"/>
  <c r="B15" i="2" s="1"/>
  <c r="AA311" i="1"/>
  <c r="Z311" i="1"/>
  <c r="Y311" i="1"/>
  <c r="W311" i="1"/>
  <c r="V311" i="1"/>
  <c r="U311" i="1"/>
  <c r="S311" i="1"/>
  <c r="R311" i="1"/>
  <c r="Q311" i="1"/>
  <c r="X310" i="1"/>
  <c r="T310" i="1"/>
  <c r="P310" i="1"/>
  <c r="AA292" i="1"/>
  <c r="Z292" i="1"/>
  <c r="Y292" i="1"/>
  <c r="W292" i="1"/>
  <c r="V292" i="1"/>
  <c r="U292" i="1"/>
  <c r="S292" i="1"/>
  <c r="R292" i="1"/>
  <c r="Q292" i="1"/>
  <c r="X291" i="1"/>
  <c r="T291" i="1"/>
  <c r="P291" i="1"/>
  <c r="X289" i="1"/>
  <c r="T289" i="1"/>
  <c r="P289" i="1"/>
  <c r="AA288" i="1"/>
  <c r="Z288" i="1"/>
  <c r="Y288" i="1"/>
  <c r="W288" i="1"/>
  <c r="V288" i="1"/>
  <c r="U288" i="1"/>
  <c r="S288" i="1"/>
  <c r="R288" i="1"/>
  <c r="Q288" i="1"/>
  <c r="X287" i="1"/>
  <c r="T287" i="1"/>
  <c r="P287" i="1"/>
  <c r="X285" i="1"/>
  <c r="T285" i="1"/>
  <c r="P285" i="1"/>
  <c r="AA281" i="1"/>
  <c r="Z281" i="1"/>
  <c r="Y281" i="1"/>
  <c r="W281" i="1"/>
  <c r="V281" i="1"/>
  <c r="U281" i="1"/>
  <c r="S281" i="1"/>
  <c r="R281" i="1"/>
  <c r="Q281" i="1"/>
  <c r="X280" i="1"/>
  <c r="T280" i="1"/>
  <c r="P280" i="1"/>
  <c r="X279" i="1"/>
  <c r="T279" i="1"/>
  <c r="P279" i="1"/>
  <c r="X278" i="1"/>
  <c r="T278" i="1"/>
  <c r="P278" i="1"/>
  <c r="AA277" i="1"/>
  <c r="Z277" i="1"/>
  <c r="Y277" i="1"/>
  <c r="W277" i="1"/>
  <c r="V277" i="1"/>
  <c r="U277" i="1"/>
  <c r="S277" i="1"/>
  <c r="R277" i="1"/>
  <c r="Q277" i="1"/>
  <c r="X276" i="1"/>
  <c r="T276" i="1"/>
  <c r="P276" i="1"/>
  <c r="X275" i="1"/>
  <c r="T275" i="1"/>
  <c r="P275" i="1"/>
  <c r="X272" i="1"/>
  <c r="X274" i="1" s="1"/>
  <c r="AA271" i="1"/>
  <c r="Z271" i="1"/>
  <c r="Y271" i="1"/>
  <c r="W271" i="1"/>
  <c r="V271" i="1"/>
  <c r="U271" i="1"/>
  <c r="S271" i="1"/>
  <c r="R271" i="1"/>
  <c r="Q271" i="1"/>
  <c r="N271" i="1"/>
  <c r="N312" i="1" s="1"/>
  <c r="X269" i="1"/>
  <c r="X271" i="1" s="1"/>
  <c r="T271" i="1"/>
  <c r="P271" i="1"/>
  <c r="AA268" i="1"/>
  <c r="Z268" i="1"/>
  <c r="Y268" i="1"/>
  <c r="W268" i="1"/>
  <c r="V268" i="1"/>
  <c r="U268" i="1"/>
  <c r="S268" i="1"/>
  <c r="R268" i="1"/>
  <c r="Q268" i="1"/>
  <c r="X267" i="1"/>
  <c r="X268" i="1" s="1"/>
  <c r="T268" i="1"/>
  <c r="P268" i="1"/>
  <c r="AA266" i="1"/>
  <c r="Z266" i="1"/>
  <c r="Y266" i="1"/>
  <c r="W266" i="1"/>
  <c r="V266" i="1"/>
  <c r="U266" i="1"/>
  <c r="S266" i="1"/>
  <c r="R266" i="1"/>
  <c r="Q266" i="1"/>
  <c r="T265" i="1"/>
  <c r="P265" i="1"/>
  <c r="X264" i="1"/>
  <c r="X266" i="1" s="1"/>
  <c r="T264" i="1"/>
  <c r="P264" i="1"/>
  <c r="AA263" i="1"/>
  <c r="Z263" i="1"/>
  <c r="Y263" i="1"/>
  <c r="W263" i="1"/>
  <c r="V263" i="1"/>
  <c r="U263" i="1"/>
  <c r="S263" i="1"/>
  <c r="R263" i="1"/>
  <c r="Q263" i="1"/>
  <c r="T262" i="1"/>
  <c r="P262" i="1"/>
  <c r="X261" i="1"/>
  <c r="X263" i="1" s="1"/>
  <c r="T261" i="1"/>
  <c r="P261" i="1"/>
  <c r="AA260" i="1"/>
  <c r="Z260" i="1"/>
  <c r="Y260" i="1"/>
  <c r="W260" i="1"/>
  <c r="V260" i="1"/>
  <c r="U260" i="1"/>
  <c r="S260" i="1"/>
  <c r="R260" i="1"/>
  <c r="Q260" i="1"/>
  <c r="X259" i="1"/>
  <c r="T259" i="1"/>
  <c r="P259" i="1"/>
  <c r="X258" i="1"/>
  <c r="T258" i="1"/>
  <c r="P258" i="1"/>
  <c r="X257" i="1"/>
  <c r="T257" i="1"/>
  <c r="P257" i="1"/>
  <c r="AA253" i="1"/>
  <c r="Z253" i="1"/>
  <c r="Y253" i="1"/>
  <c r="W253" i="1"/>
  <c r="V253" i="1"/>
  <c r="U253" i="1"/>
  <c r="S253" i="1"/>
  <c r="Q253" i="1"/>
  <c r="X252" i="1"/>
  <c r="X253" i="1" s="1"/>
  <c r="T252" i="1"/>
  <c r="T253" i="1" s="1"/>
  <c r="P252" i="1"/>
  <c r="P253" i="1" s="1"/>
  <c r="X249" i="1"/>
  <c r="T249" i="1"/>
  <c r="P249" i="1"/>
  <c r="X248" i="1"/>
  <c r="P248" i="1"/>
  <c r="AA247" i="1"/>
  <c r="Z247" i="1"/>
  <c r="Y247" i="1"/>
  <c r="Y312" i="1" s="1"/>
  <c r="W247" i="1"/>
  <c r="V247" i="1"/>
  <c r="U247" i="1"/>
  <c r="S247" i="1"/>
  <c r="R247" i="1"/>
  <c r="Q247" i="1"/>
  <c r="X246" i="1"/>
  <c r="T246" i="1"/>
  <c r="P246" i="1"/>
  <c r="X245" i="1"/>
  <c r="P245" i="1"/>
  <c r="X244" i="1"/>
  <c r="T244" i="1"/>
  <c r="P244" i="1"/>
  <c r="X239" i="1"/>
  <c r="X241" i="1" s="1"/>
  <c r="T239" i="1"/>
  <c r="T241" i="1" s="1"/>
  <c r="T242" i="1" s="1"/>
  <c r="P239" i="1"/>
  <c r="AA174" i="1"/>
  <c r="Z174" i="1"/>
  <c r="Y174" i="1"/>
  <c r="W174" i="1"/>
  <c r="V174" i="1"/>
  <c r="U174" i="1"/>
  <c r="S174" i="1"/>
  <c r="R174" i="1"/>
  <c r="Q174" i="1"/>
  <c r="X173" i="1"/>
  <c r="T173" i="1"/>
  <c r="P173" i="1"/>
  <c r="X172" i="1"/>
  <c r="T172" i="1"/>
  <c r="P172" i="1"/>
  <c r="X171" i="1"/>
  <c r="T171" i="1"/>
  <c r="P171" i="1"/>
  <c r="X170" i="1"/>
  <c r="T170" i="1"/>
  <c r="P170" i="1"/>
  <c r="AA169" i="1"/>
  <c r="Z169" i="1"/>
  <c r="Y169" i="1"/>
  <c r="W169" i="1"/>
  <c r="V169" i="1"/>
  <c r="U169" i="1"/>
  <c r="S169" i="1"/>
  <c r="R169" i="1"/>
  <c r="Q169" i="1"/>
  <c r="X168" i="1"/>
  <c r="T168" i="1"/>
  <c r="P168" i="1"/>
  <c r="X167" i="1"/>
  <c r="T167" i="1"/>
  <c r="P167" i="1"/>
  <c r="X166" i="1"/>
  <c r="T166" i="1"/>
  <c r="P166" i="1"/>
  <c r="X165" i="1"/>
  <c r="T165" i="1"/>
  <c r="P165" i="1"/>
  <c r="AA164" i="1"/>
  <c r="Z164" i="1"/>
  <c r="Y164" i="1"/>
  <c r="W164" i="1"/>
  <c r="V164" i="1"/>
  <c r="U164" i="1"/>
  <c r="S164" i="1"/>
  <c r="R164" i="1"/>
  <c r="Q164" i="1"/>
  <c r="X163" i="1"/>
  <c r="T163" i="1"/>
  <c r="P163" i="1"/>
  <c r="X162" i="1"/>
  <c r="T162" i="1"/>
  <c r="P162" i="1"/>
  <c r="X161" i="1"/>
  <c r="T161" i="1"/>
  <c r="P161" i="1"/>
  <c r="X160" i="1"/>
  <c r="T160" i="1"/>
  <c r="P160" i="1"/>
  <c r="AA159" i="1"/>
  <c r="Z159" i="1"/>
  <c r="Y159" i="1"/>
  <c r="W159" i="1"/>
  <c r="V159" i="1"/>
  <c r="U159" i="1"/>
  <c r="S159" i="1"/>
  <c r="R159" i="1"/>
  <c r="Q159" i="1"/>
  <c r="X158" i="1"/>
  <c r="T158" i="1"/>
  <c r="P158" i="1"/>
  <c r="X157" i="1"/>
  <c r="T157" i="1"/>
  <c r="P157" i="1"/>
  <c r="X156" i="1"/>
  <c r="T156" i="1"/>
  <c r="P156" i="1"/>
  <c r="X155" i="1"/>
  <c r="T155" i="1"/>
  <c r="P155" i="1"/>
  <c r="AA154" i="1"/>
  <c r="Z154" i="1"/>
  <c r="Y154" i="1"/>
  <c r="W154" i="1"/>
  <c r="V154" i="1"/>
  <c r="U154" i="1"/>
  <c r="S154" i="1"/>
  <c r="R154" i="1"/>
  <c r="Q154" i="1"/>
  <c r="X153" i="1"/>
  <c r="T153" i="1"/>
  <c r="P153" i="1"/>
  <c r="X152" i="1"/>
  <c r="T152" i="1"/>
  <c r="P152" i="1"/>
  <c r="X151" i="1"/>
  <c r="T151" i="1"/>
  <c r="P151" i="1"/>
  <c r="C11" i="2" s="1"/>
  <c r="X150" i="1"/>
  <c r="T150" i="1"/>
  <c r="P150" i="1"/>
  <c r="AA141" i="1"/>
  <c r="Z141" i="1"/>
  <c r="Y141" i="1"/>
  <c r="W141" i="1"/>
  <c r="V141" i="1"/>
  <c r="U141" i="1"/>
  <c r="S141" i="1"/>
  <c r="R141" i="1"/>
  <c r="Q141" i="1"/>
  <c r="X140" i="1"/>
  <c r="T140" i="1"/>
  <c r="P140" i="1"/>
  <c r="X139" i="1"/>
  <c r="T139" i="1"/>
  <c r="X138" i="1"/>
  <c r="T138" i="1"/>
  <c r="P138" i="1"/>
  <c r="X137" i="1"/>
  <c r="T137" i="1"/>
  <c r="AA131" i="1"/>
  <c r="Z131" i="1"/>
  <c r="Y131" i="1"/>
  <c r="W131" i="1"/>
  <c r="V131" i="1"/>
  <c r="U131" i="1"/>
  <c r="S131" i="1"/>
  <c r="R131" i="1"/>
  <c r="Q131" i="1"/>
  <c r="X130" i="1"/>
  <c r="T130" i="1"/>
  <c r="P130" i="1"/>
  <c r="X129" i="1"/>
  <c r="T129" i="1"/>
  <c r="P129" i="1"/>
  <c r="X128" i="1"/>
  <c r="T128" i="1"/>
  <c r="P128" i="1"/>
  <c r="X127" i="1"/>
  <c r="T127" i="1"/>
  <c r="P127" i="1"/>
  <c r="AA116" i="1"/>
  <c r="Z116" i="1"/>
  <c r="Y116" i="1"/>
  <c r="W116" i="1"/>
  <c r="V116" i="1"/>
  <c r="U116" i="1"/>
  <c r="S116" i="1"/>
  <c r="R116" i="1"/>
  <c r="Q116" i="1"/>
  <c r="X115" i="1"/>
  <c r="T115" i="1"/>
  <c r="P115" i="1"/>
  <c r="X114" i="1"/>
  <c r="T114" i="1"/>
  <c r="P114" i="1"/>
  <c r="X113" i="1"/>
  <c r="T113" i="1"/>
  <c r="P113" i="1"/>
  <c r="X112" i="1"/>
  <c r="T112" i="1"/>
  <c r="P112" i="1"/>
  <c r="AA111" i="1"/>
  <c r="Z111" i="1"/>
  <c r="Y111" i="1"/>
  <c r="W111" i="1"/>
  <c r="V111" i="1"/>
  <c r="U111" i="1"/>
  <c r="S111" i="1"/>
  <c r="R111" i="1"/>
  <c r="Q111" i="1"/>
  <c r="X110" i="1"/>
  <c r="T110" i="1"/>
  <c r="P110" i="1"/>
  <c r="X109" i="1"/>
  <c r="T109" i="1"/>
  <c r="P109" i="1"/>
  <c r="X108" i="1"/>
  <c r="T108" i="1"/>
  <c r="P108" i="1"/>
  <c r="X107" i="1"/>
  <c r="T107" i="1"/>
  <c r="P107" i="1"/>
  <c r="AA106" i="1"/>
  <c r="Z106" i="1"/>
  <c r="Y106" i="1"/>
  <c r="W106" i="1"/>
  <c r="V106" i="1"/>
  <c r="U106" i="1"/>
  <c r="R106" i="1"/>
  <c r="Q106" i="1"/>
  <c r="X105" i="1"/>
  <c r="T105" i="1"/>
  <c r="P105" i="1"/>
  <c r="X104" i="1"/>
  <c r="T104" i="1"/>
  <c r="P104" i="1"/>
  <c r="X103" i="1"/>
  <c r="T103" i="1"/>
  <c r="P103" i="1"/>
  <c r="X102" i="1"/>
  <c r="T102" i="1"/>
  <c r="P102" i="1"/>
  <c r="AA101" i="1"/>
  <c r="Z101" i="1"/>
  <c r="Y101" i="1"/>
  <c r="W101" i="1"/>
  <c r="V101" i="1"/>
  <c r="U101" i="1"/>
  <c r="S101" i="1"/>
  <c r="R101" i="1"/>
  <c r="Q101" i="1"/>
  <c r="X100" i="1"/>
  <c r="T100" i="1"/>
  <c r="P100" i="1"/>
  <c r="X99" i="1"/>
  <c r="T99" i="1"/>
  <c r="P99" i="1"/>
  <c r="X98" i="1"/>
  <c r="T98" i="1"/>
  <c r="P98" i="1"/>
  <c r="X97" i="1"/>
  <c r="T97" i="1"/>
  <c r="P97" i="1"/>
  <c r="AA91" i="1"/>
  <c r="Z91" i="1"/>
  <c r="Y91" i="1"/>
  <c r="W91" i="1"/>
  <c r="V91" i="1"/>
  <c r="U91" i="1"/>
  <c r="S91" i="1"/>
  <c r="R91" i="1"/>
  <c r="Q91" i="1"/>
  <c r="X90" i="1"/>
  <c r="T90" i="1"/>
  <c r="P90" i="1"/>
  <c r="X89" i="1"/>
  <c r="T89" i="1"/>
  <c r="P89" i="1"/>
  <c r="X88" i="1"/>
  <c r="T88" i="1"/>
  <c r="P88" i="1"/>
  <c r="X87" i="1"/>
  <c r="T87" i="1"/>
  <c r="P87" i="1"/>
  <c r="AA80" i="1"/>
  <c r="Z80" i="1"/>
  <c r="Y80" i="1"/>
  <c r="W80" i="1"/>
  <c r="V80" i="1"/>
  <c r="U80" i="1"/>
  <c r="X79" i="1"/>
  <c r="T79" i="1"/>
  <c r="X78" i="1"/>
  <c r="T78" i="1"/>
  <c r="X77" i="1"/>
  <c r="T77" i="1"/>
  <c r="X76" i="1"/>
  <c r="T76" i="1"/>
  <c r="X63" i="1"/>
  <c r="T63" i="1"/>
  <c r="X62" i="1"/>
  <c r="T62" i="1"/>
  <c r="D13" i="2" s="1"/>
  <c r="X60" i="1"/>
  <c r="T60" i="1"/>
  <c r="X59" i="1"/>
  <c r="T59" i="1"/>
  <c r="AA47" i="1"/>
  <c r="Z47" i="1"/>
  <c r="Y47" i="1"/>
  <c r="W47" i="1"/>
  <c r="V47" i="1"/>
  <c r="U47" i="1"/>
  <c r="S47" i="1"/>
  <c r="R47" i="1"/>
  <c r="Q47" i="1"/>
  <c r="X46" i="1"/>
  <c r="T46" i="1"/>
  <c r="P46" i="1"/>
  <c r="X44" i="1"/>
  <c r="T44" i="1"/>
  <c r="P44" i="1"/>
  <c r="X43" i="1"/>
  <c r="T43" i="1"/>
  <c r="P43" i="1"/>
  <c r="X42" i="1"/>
  <c r="T42" i="1"/>
  <c r="P42" i="1"/>
  <c r="AA41" i="1"/>
  <c r="Z41" i="1"/>
  <c r="Y41" i="1"/>
  <c r="W41" i="1"/>
  <c r="V41" i="1"/>
  <c r="U41" i="1"/>
  <c r="S41" i="1"/>
  <c r="R41" i="1"/>
  <c r="Q41" i="1"/>
  <c r="X40" i="1"/>
  <c r="T40" i="1"/>
  <c r="P40" i="1"/>
  <c r="X39" i="1"/>
  <c r="T39" i="1"/>
  <c r="P39" i="1"/>
  <c r="AA38" i="1"/>
  <c r="Z38" i="1"/>
  <c r="Y38" i="1"/>
  <c r="W38" i="1"/>
  <c r="V38" i="1"/>
  <c r="U38" i="1"/>
  <c r="S38" i="1"/>
  <c r="R38" i="1"/>
  <c r="Q38" i="1"/>
  <c r="X37" i="1"/>
  <c r="T37" i="1"/>
  <c r="P37" i="1"/>
  <c r="X36" i="1"/>
  <c r="T36" i="1"/>
  <c r="P36" i="1"/>
  <c r="AA35" i="1"/>
  <c r="Z35" i="1"/>
  <c r="Y35" i="1"/>
  <c r="W35" i="1"/>
  <c r="V35" i="1"/>
  <c r="U35" i="1"/>
  <c r="R35" i="1"/>
  <c r="Q35" i="1"/>
  <c r="X34" i="1"/>
  <c r="T34" i="1"/>
  <c r="X33" i="1"/>
  <c r="T33" i="1"/>
  <c r="X32" i="1"/>
  <c r="T32" i="1"/>
  <c r="W312" i="1" l="1"/>
  <c r="Z312" i="1"/>
  <c r="D21" i="2"/>
  <c r="Q312" i="1"/>
  <c r="AA312" i="1"/>
  <c r="B21" i="2"/>
  <c r="C8" i="2"/>
  <c r="R312" i="1"/>
  <c r="S312" i="1"/>
  <c r="U312" i="1"/>
  <c r="B22" i="2"/>
  <c r="B14" i="4"/>
  <c r="C14" i="4" s="1"/>
  <c r="R360" i="1"/>
  <c r="V312" i="1"/>
  <c r="C22" i="2"/>
  <c r="E14" i="4"/>
  <c r="T330" i="1"/>
  <c r="X330" i="1"/>
  <c r="X338" i="1" s="1"/>
  <c r="B20" i="4"/>
  <c r="B25" i="2"/>
  <c r="E9" i="2"/>
  <c r="D11" i="2"/>
  <c r="X64" i="1"/>
  <c r="T64" i="1"/>
  <c r="T311" i="1"/>
  <c r="D15" i="2"/>
  <c r="C15" i="2"/>
  <c r="C21" i="2" s="1"/>
  <c r="P241" i="1"/>
  <c r="P242" i="1" s="1"/>
  <c r="P330" i="1"/>
  <c r="P338" i="1" s="1"/>
  <c r="M326" i="1"/>
  <c r="R326" i="1"/>
  <c r="N326" i="1"/>
  <c r="Y326" i="1"/>
  <c r="W326" i="1"/>
  <c r="S326" i="1"/>
  <c r="L317" i="1"/>
  <c r="T288" i="1"/>
  <c r="X38" i="1"/>
  <c r="X288" i="1"/>
  <c r="T292" i="1"/>
  <c r="P311" i="1"/>
  <c r="O326" i="1"/>
  <c r="U326" i="1"/>
  <c r="Z326" i="1"/>
  <c r="P277" i="1"/>
  <c r="Q326" i="1"/>
  <c r="V326" i="1"/>
  <c r="AA326" i="1"/>
  <c r="T38" i="1"/>
  <c r="T41" i="1"/>
  <c r="X260" i="1"/>
  <c r="T91" i="1"/>
  <c r="T111" i="1"/>
  <c r="X116" i="1"/>
  <c r="T154" i="1"/>
  <c r="X164" i="1"/>
  <c r="T169" i="1"/>
  <c r="X174" i="1"/>
  <c r="T277" i="1"/>
  <c r="X292" i="1"/>
  <c r="X41" i="1"/>
  <c r="T47" i="1"/>
  <c r="X111" i="1"/>
  <c r="X154" i="1"/>
  <c r="T159" i="1"/>
  <c r="X169" i="1"/>
  <c r="T251" i="1"/>
  <c r="P260" i="1"/>
  <c r="P263" i="1"/>
  <c r="P266" i="1"/>
  <c r="X277" i="1"/>
  <c r="X47" i="1"/>
  <c r="T101" i="1"/>
  <c r="X159" i="1"/>
  <c r="T263" i="1"/>
  <c r="T266" i="1"/>
  <c r="X281" i="1"/>
  <c r="P292" i="1"/>
  <c r="X101" i="1"/>
  <c r="T116" i="1"/>
  <c r="T131" i="1"/>
  <c r="T164" i="1"/>
  <c r="T174" i="1"/>
  <c r="P281" i="1"/>
  <c r="P174" i="1"/>
  <c r="P164" i="1"/>
  <c r="P159" i="1"/>
  <c r="P154" i="1"/>
  <c r="P131" i="1"/>
  <c r="P116" i="1"/>
  <c r="P111" i="1"/>
  <c r="P106" i="1"/>
  <c r="P91" i="1"/>
  <c r="P47" i="1"/>
  <c r="P38" i="1"/>
  <c r="X317" i="1"/>
  <c r="X311" i="1"/>
  <c r="P317" i="1"/>
  <c r="X91" i="1"/>
  <c r="P169" i="1"/>
  <c r="T260" i="1"/>
  <c r="P101" i="1"/>
  <c r="T106" i="1"/>
  <c r="P288" i="1"/>
  <c r="T281" i="1"/>
  <c r="L330" i="1"/>
  <c r="P41" i="1"/>
  <c r="X320" i="1"/>
  <c r="P320" i="1"/>
  <c r="X131" i="1"/>
  <c r="T317" i="1"/>
  <c r="X106" i="1"/>
  <c r="L320" i="1"/>
  <c r="P141" i="1"/>
  <c r="M338" i="1"/>
  <c r="M360" i="1" s="1"/>
  <c r="L337" i="1"/>
  <c r="AA338" i="1"/>
  <c r="R338" i="1"/>
  <c r="W338" i="1"/>
  <c r="T320" i="1"/>
  <c r="Q338" i="1"/>
  <c r="V338" i="1"/>
  <c r="V360" i="1" s="1"/>
  <c r="X358" i="1"/>
  <c r="X359" i="1" s="1"/>
  <c r="X35" i="1"/>
  <c r="X141" i="1"/>
  <c r="X247" i="1"/>
  <c r="P251" i="1"/>
  <c r="N338" i="1"/>
  <c r="N360" i="1" s="1"/>
  <c r="S338" i="1"/>
  <c r="Y338" i="1"/>
  <c r="T337" i="1"/>
  <c r="T338" i="1" s="1"/>
  <c r="P358" i="1"/>
  <c r="P359" i="1" s="1"/>
  <c r="X251" i="1"/>
  <c r="X80" i="1"/>
  <c r="O338" i="1"/>
  <c r="U338" i="1"/>
  <c r="Z338" i="1"/>
  <c r="T358" i="1"/>
  <c r="T359" i="1" s="1"/>
  <c r="T35" i="1"/>
  <c r="T247" i="1"/>
  <c r="T312" i="1" s="1"/>
  <c r="T80" i="1"/>
  <c r="T141" i="1"/>
  <c r="P247" i="1"/>
  <c r="AA360" i="1" l="1"/>
  <c r="Z360" i="1"/>
  <c r="E20" i="4"/>
  <c r="C25" i="2"/>
  <c r="S360" i="1"/>
  <c r="S361" i="1" s="1"/>
  <c r="E11" i="4" s="1"/>
  <c r="P312" i="1"/>
  <c r="W360" i="1"/>
  <c r="W361" i="1" s="1"/>
  <c r="D14" i="4"/>
  <c r="Q360" i="1"/>
  <c r="U360" i="1"/>
  <c r="U361" i="1" s="1"/>
  <c r="O360" i="1"/>
  <c r="O361" i="1" s="1"/>
  <c r="P360" i="1"/>
  <c r="X312" i="1"/>
  <c r="Y360" i="1"/>
  <c r="Y361" i="1" s="1"/>
  <c r="B20" i="2"/>
  <c r="B29" i="2" s="1"/>
  <c r="B31" i="2" s="1"/>
  <c r="N361" i="1"/>
  <c r="R361" i="1"/>
  <c r="E10" i="4" s="1"/>
  <c r="M361" i="1"/>
  <c r="D24" i="2"/>
  <c r="F22" i="4"/>
  <c r="AA361" i="1"/>
  <c r="E16" i="2"/>
  <c r="E21" i="2"/>
  <c r="G24" i="4"/>
  <c r="E22" i="2"/>
  <c r="D22" i="2"/>
  <c r="F24" i="4"/>
  <c r="E24" i="2"/>
  <c r="G22" i="4"/>
  <c r="V361" i="1"/>
  <c r="E24" i="4"/>
  <c r="D24" i="4" s="1"/>
  <c r="C24" i="2"/>
  <c r="E22" i="4"/>
  <c r="C20" i="4"/>
  <c r="B18" i="4"/>
  <c r="Z361" i="1"/>
  <c r="Q361" i="1"/>
  <c r="E9" i="4" s="1"/>
  <c r="L326" i="1"/>
  <c r="B16" i="2"/>
  <c r="X326" i="1"/>
  <c r="X360" i="1" s="1"/>
  <c r="P326" i="1"/>
  <c r="T326" i="1"/>
  <c r="T360" i="1" s="1"/>
  <c r="C16" i="2"/>
  <c r="L338" i="1"/>
  <c r="D16" i="2"/>
  <c r="L360" i="1" l="1"/>
  <c r="C20" i="2"/>
  <c r="C29" i="2" s="1"/>
  <c r="C32" i="2" s="1"/>
  <c r="L361" i="1"/>
  <c r="F6" i="3" s="1"/>
  <c r="F7" i="3" s="1"/>
  <c r="B32" i="2"/>
  <c r="D20" i="2"/>
  <c r="D29" i="2" s="1"/>
  <c r="D32" i="2" s="1"/>
  <c r="P361" i="1"/>
  <c r="T361" i="1"/>
  <c r="N6" i="3" s="1"/>
  <c r="Q6" i="3"/>
  <c r="Q7" i="3" s="1"/>
  <c r="F11" i="4"/>
  <c r="I6" i="3"/>
  <c r="I7" i="3" s="1"/>
  <c r="B11" i="4"/>
  <c r="C11" i="4" s="1"/>
  <c r="D11" i="4" s="1"/>
  <c r="C18" i="4"/>
  <c r="D20" i="4"/>
  <c r="T6" i="3"/>
  <c r="T7" i="3" s="1"/>
  <c r="G10" i="4"/>
  <c r="D22" i="4"/>
  <c r="E18" i="4"/>
  <c r="F18" i="4"/>
  <c r="P6" i="3"/>
  <c r="P7" i="3" s="1"/>
  <c r="F10" i="4"/>
  <c r="G6" i="3"/>
  <c r="G7" i="3" s="1"/>
  <c r="B9" i="4"/>
  <c r="E20" i="2"/>
  <c r="E29" i="2" s="1"/>
  <c r="G18" i="4"/>
  <c r="G11" i="4"/>
  <c r="U6" i="3"/>
  <c r="U7" i="3" s="1"/>
  <c r="S6" i="3"/>
  <c r="S7" i="3" s="1"/>
  <c r="G9" i="4"/>
  <c r="H6" i="3"/>
  <c r="H7" i="3" s="1"/>
  <c r="B10" i="4"/>
  <c r="C10" i="4" s="1"/>
  <c r="D10" i="4" s="1"/>
  <c r="O6" i="3"/>
  <c r="O7" i="3" s="1"/>
  <c r="F9" i="4"/>
  <c r="E8" i="4"/>
  <c r="X361" i="1"/>
  <c r="R6" i="3" s="1"/>
  <c r="R7" i="3" s="1"/>
  <c r="L6" i="3"/>
  <c r="L7" i="3" s="1"/>
  <c r="K6" i="3"/>
  <c r="K7" i="3" s="1"/>
  <c r="M6" i="3"/>
  <c r="M7" i="3" s="1"/>
  <c r="C31" i="2" l="1"/>
  <c r="D31" i="2"/>
  <c r="D18" i="4"/>
  <c r="F8" i="4"/>
  <c r="F13" i="4" s="1"/>
  <c r="F12" i="4" s="1"/>
  <c r="G8" i="4"/>
  <c r="G13" i="4" s="1"/>
  <c r="G12" i="4" s="1"/>
  <c r="E32" i="2"/>
  <c r="E31" i="2"/>
  <c r="C9" i="4"/>
  <c r="D9" i="4" s="1"/>
  <c r="B8" i="4"/>
  <c r="E13" i="4"/>
  <c r="E12" i="4" s="1"/>
  <c r="J6" i="3"/>
  <c r="J7" i="3" s="1"/>
  <c r="N7" i="3"/>
  <c r="B12" i="4" l="1"/>
  <c r="B13" i="4"/>
  <c r="C13" i="4" s="1"/>
  <c r="C12" i="4" s="1"/>
  <c r="D12" i="4" s="1"/>
  <c r="C8" i="4"/>
  <c r="D8" i="4" s="1"/>
  <c r="D13" i="4" s="1"/>
</calcChain>
</file>

<file path=xl/sharedStrings.xml><?xml version="1.0" encoding="utf-8"?>
<sst xmlns="http://schemas.openxmlformats.org/spreadsheetml/2006/main" count="1786" uniqueCount="629">
  <si>
    <t>INVESTICIJŲ PRITRAUKIMO IR VERSLO VYSTYMO PROGRAMOS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</si>
  <si>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</si>
  <si>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</si>
  <si>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</si>
  <si>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</si>
  <si>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</si>
  <si>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</si>
  <si>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</si>
  <si>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</si>
  <si>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</si>
  <si>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</si>
  <si>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</si>
  <si>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</si>
  <si>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03. Infrastruktūros gerinimas/plėtojimas ir žemės ūkio verslo plėtra</t>
  </si>
  <si>
    <t>08 Investicijų pritraukimo ir verslo vystymo programa</t>
  </si>
  <si>
    <t>08</t>
  </si>
  <si>
    <t>01</t>
  </si>
  <si>
    <t xml:space="preserve"> Gerinti infrastruktūrą darnoje su gamtine aplinka</t>
  </si>
  <si>
    <t>Užtikrinti kuo didesnį parengtų ir įgyvendinamų projektų skaičių</t>
  </si>
  <si>
    <t>188723322</t>
  </si>
  <si>
    <t>12</t>
  </si>
  <si>
    <t>VL</t>
  </si>
  <si>
    <t>SL</t>
  </si>
  <si>
    <t>ES</t>
  </si>
  <si>
    <t>Iš viso:</t>
  </si>
  <si>
    <t>02</t>
  </si>
  <si>
    <t>SB</t>
  </si>
  <si>
    <t>04</t>
  </si>
  <si>
    <t>03</t>
  </si>
  <si>
    <t>05</t>
  </si>
  <si>
    <t>09</t>
  </si>
  <si>
    <t>16</t>
  </si>
  <si>
    <t>KTL</t>
  </si>
  <si>
    <t>31</t>
  </si>
  <si>
    <t>14</t>
  </si>
  <si>
    <t>33</t>
  </si>
  <si>
    <t>18</t>
  </si>
  <si>
    <t>Šilutės r. savivaldybės gatvių apšvietimo sistemos modernizavimas</t>
  </si>
  <si>
    <t>34</t>
  </si>
  <si>
    <t>19</t>
  </si>
  <si>
    <t>21</t>
  </si>
  <si>
    <t>Projekto įgyvendinimo metu sukurto turto draudimas</t>
  </si>
  <si>
    <t>36</t>
  </si>
  <si>
    <t>37</t>
  </si>
  <si>
    <t>39</t>
  </si>
  <si>
    <t>40</t>
  </si>
  <si>
    <t>26</t>
  </si>
  <si>
    <t>Rezervas įgyvendinamiems projektams</t>
  </si>
  <si>
    <t>29</t>
  </si>
  <si>
    <t>32</t>
  </si>
  <si>
    <t>35</t>
  </si>
  <si>
    <t>41</t>
  </si>
  <si>
    <t>42</t>
  </si>
  <si>
    <t>43</t>
  </si>
  <si>
    <t>Vaizdo stebėjimo sistemos ir bevielio internetinio ryšio įrengimas ir priežiūra Šilutės mieste</t>
  </si>
  <si>
    <t>44</t>
  </si>
  <si>
    <t>45</t>
  </si>
  <si>
    <t>46</t>
  </si>
  <si>
    <t>47</t>
  </si>
  <si>
    <t>48</t>
  </si>
  <si>
    <t>49</t>
  </si>
  <si>
    <t>50</t>
  </si>
  <si>
    <t>57</t>
  </si>
  <si>
    <t>65</t>
  </si>
  <si>
    <t>68</t>
  </si>
  <si>
    <t>73</t>
  </si>
  <si>
    <t>75</t>
  </si>
  <si>
    <t>76</t>
  </si>
  <si>
    <t>Tinkamai naudoti, saugoti, prižiūrėti ir eksploatuoti Savivaldybės turtą</t>
  </si>
  <si>
    <t>Vydūno gimnazijos pastato Šilutėje Atgimimo al., 3, rekonstravimas ir sporto salės statyba</t>
  </si>
  <si>
    <t>188723323</t>
  </si>
  <si>
    <t xml:space="preserve">SB </t>
  </si>
  <si>
    <t>VIP</t>
  </si>
  <si>
    <t>Ūkio skyriaus nenumatytos išlaidos</t>
  </si>
  <si>
    <t>Šilutės rajono savivaldybės nuosavybės teise priklausančio turto remonto darbai</t>
  </si>
  <si>
    <t>Būstų ir pagalbinių ūkio paskirties pastatų dokumentų parengimas pardavimui</t>
  </si>
  <si>
    <t>Išlaidos įgyvendinamiems projektams</t>
  </si>
  <si>
    <t>01.03.02.09</t>
  </si>
  <si>
    <t>Švėkšnos sinagogos sutvarkymas</t>
  </si>
  <si>
    <t>Šilutės r. Usėnų pagrindinės mokyklos atnaujinimas</t>
  </si>
  <si>
    <t>Šilutės pirmosios gimnazijos pastato K. Kalinausko g. 2, atnaujinimas</t>
  </si>
  <si>
    <t>Lopšelių darželių sutvarkymas</t>
  </si>
  <si>
    <t>Šilutės dvaro sodybos, vadinamos H. Šojaus darbininkų namo pritaikymas jaunimo nakvynės namams</t>
  </si>
  <si>
    <t>Modernizuoti sporto infrastruktūrą</t>
  </si>
  <si>
    <t>Gerinti Šilutės rajono savivaldybės socialinio būsto kokybę, vykdyti jo priežiūrą</t>
  </si>
  <si>
    <t>Būsto pritaikymas specifiniams neįgaliųjų poreikiams</t>
  </si>
  <si>
    <t>06.01.01.01</t>
  </si>
  <si>
    <t>Daugiabučių gyvenamųjų namų esančių Šilutės rajono savivaldybėje, modernizavimo programa(soc.)</t>
  </si>
  <si>
    <t>Daugiabučių gyvenamųjų namų esančių Šilutės rajono savivaldybėje, modernizavimo programa(gyv.)</t>
  </si>
  <si>
    <t>Pritaikyti šeimų, auginančių vaikus su sunkia negalia, gyvenamąją aplinką</t>
  </si>
  <si>
    <t>10.01.02.01</t>
  </si>
  <si>
    <t>Modernizuoti gyvenviečių gatves, privažiavimus, stovėjimo aikšteles, pagerinti eismą</t>
  </si>
  <si>
    <t>Šilutės miesto ir rajono gatvių apšvietimo įrengimas</t>
  </si>
  <si>
    <t>04.05.01.02</t>
  </si>
  <si>
    <t>KPPP</t>
  </si>
  <si>
    <t xml:space="preserve">Seniūnijų vietinės reikšmės kelių priežiūra </t>
  </si>
  <si>
    <t>Potvynių sugadintų vietinės reikšmės kelių remontas</t>
  </si>
  <si>
    <t>Finansavimo šaltiniai</t>
  </si>
  <si>
    <t>Šilutės kultūros ir pramogų centro modernizavimas, siekiant didinti kultūrinių paslaugų prieinamumą</t>
  </si>
  <si>
    <t>Šilutės kultūros ir pramogų centro ir bibliotekos pastato, esančio Tilžės g. 12, pritaikymas bendruomenės poreikiams</t>
  </si>
  <si>
    <t>04.07.04.01</t>
  </si>
  <si>
    <t>Vandens transporto priemonių nuleidimo vietų įrengimas</t>
  </si>
  <si>
    <t>Šilutės miesto stadiono sutvarkymas</t>
  </si>
  <si>
    <t>Strateginio tikslo kodas</t>
  </si>
  <si>
    <t>Programos pavadinimas</t>
  </si>
  <si>
    <t>Iš jų darbo užmokesčiui</t>
  </si>
  <si>
    <t>IŠ VISO: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</si>
  <si>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</si>
  <si>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</si>
  <si>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</si>
  <si>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</si>
  <si>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</si>
  <si>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</si>
  <si>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</si>
  <si>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</si>
  <si>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</si>
  <si>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</si>
  <si>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</si>
  <si>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</si>
  <si>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Investicijų pritraukimo ir verslo vystymosi programa</t>
  </si>
  <si>
    <t>60</t>
  </si>
  <si>
    <t>87</t>
  </si>
  <si>
    <t>09.01.01.01</t>
  </si>
  <si>
    <t>88</t>
  </si>
  <si>
    <t>Bevielio interneto diegimas viešosiose Šilutės rajono savivaldybės erdvėse</t>
  </si>
  <si>
    <t>04.06.01.01</t>
  </si>
  <si>
    <t>Naujų sporto aikštynų įrengimas</t>
  </si>
  <si>
    <t>Šilutės rajono savivaldybės seniūnijų administracinių pastatų sutvarkymas</t>
  </si>
  <si>
    <t>04.03.07.01</t>
  </si>
  <si>
    <t>89</t>
  </si>
  <si>
    <t>08.06.01.01</t>
  </si>
  <si>
    <t>91</t>
  </si>
  <si>
    <t>01.03.02.01</t>
  </si>
  <si>
    <t>05.06.01.01</t>
  </si>
  <si>
    <t>Šilutės Šv.Kryžiaus bažnyčios pastato, Katalikų bažnyčios g. 3, Šilutėje, sutvarkymas</t>
  </si>
  <si>
    <t>Šilutės miesto Šilokarčemos kvartalo kompleksinis sutvarkymas</t>
  </si>
  <si>
    <t>Šilutės miesto istorinio parko infrastruktūros sutvarkymas, sukuriant sąlygas aktyviam poilsiui, sveikatingumo renginiams</t>
  </si>
  <si>
    <t xml:space="preserve">Šilutės miesto Lietuvininkų, Tilžės gatvių eismo saugos gerinimas ir P. Jakšto, H. Zudermano, Knygnešių, M. Jankaus, Lauko, Miško gatvių rekonstravimas </t>
  </si>
  <si>
    <t xml:space="preserve">Rusnės miestelio infrastruktūros atnaujinimas  </t>
  </si>
  <si>
    <t xml:space="preserve">Žemaičių Naumiesčio miestelio infrastruktūros atnaujinimas  </t>
  </si>
  <si>
    <t xml:space="preserve">Socialinių būstų įsigijimas Šilutės rajono savivaldybėje </t>
  </si>
  <si>
    <t xml:space="preserve">Komunalinių atliekų rūšiuojamojo surinkimo infrastruktūros plėtra Šilutės rajono savivaldybėje </t>
  </si>
  <si>
    <t xml:space="preserve">Ramučių gatvės Šilutės mieste pėsčiųjų ir dviračių tako rekonstravimas  </t>
  </si>
  <si>
    <t xml:space="preserve">Paslaugų teikimo ir asmenų aptarnavimo kokybės gerinimas Šilutės rajono savivaldybėje  </t>
  </si>
  <si>
    <t>Šilutės meno mokyklos pastato rekonstrukcija, pritaikant patalpas ugdymui</t>
  </si>
  <si>
    <t>Buvusios katilinės teritorijos Šilutės m., Tulpių g. 14, sutvarkymas</t>
  </si>
  <si>
    <t>Edukacinių erdvių sukūrimas Šilutės r. Vainuto gimnazijoje</t>
  </si>
  <si>
    <t>Šilutės r. Saugų Jurgio Mikšo pagrindinės mokyklos patalpų pritaikymas ikimokyklinio ir priešmokyklinio ugdymo grupėms</t>
  </si>
  <si>
    <t>Žuvininkystės produktų iškrovimo vietos infrastruktūros gerinimas Kintų prieplaukoje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</si>
  <si>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</si>
  <si>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</si>
  <si>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</si>
  <si>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</si>
  <si>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Turtui įsigyti ir finansiniams įsipareigojimams vykdyti</t>
  </si>
  <si>
    <t>tūkst. Eur</t>
  </si>
  <si>
    <t>Macikų lagerio objektų komplekso teritorijos sutvarkymas</t>
  </si>
  <si>
    <t>Sporto aikštelių įrengimas</t>
  </si>
  <si>
    <t>Seniūnijų vietinės reikšmės kelių remontas ir rekonstravimas</t>
  </si>
  <si>
    <t>08.02.01.07</t>
  </si>
  <si>
    <t>56</t>
  </si>
  <si>
    <t>Juknaičių savarankiško gyvenimo namų pastato dalies sutvarkymas</t>
  </si>
  <si>
    <t xml:space="preserve">Šilutės H.Šojaus dvaro pastatų komplekso įveiklinimas, pritaikant viešiems kultūros poreikiams </t>
  </si>
  <si>
    <t>98</t>
  </si>
  <si>
    <t>2014-2020 metų INTERREG  Lietuvos ir Latvijos bendradarbiavimo per sieną programos projektas "Regioninis bendradarbiavimas darniam, integruotam ir sumaniam planavimui"</t>
  </si>
  <si>
    <t>09.08.01.02</t>
  </si>
  <si>
    <t>Šilutės ir Slavsko miestų kultūros paveldo objektų pritaikymas turistiniams bei kultūriniams poreikiams"</t>
  </si>
  <si>
    <t>104</t>
  </si>
  <si>
    <t>06.04.01.01</t>
  </si>
  <si>
    <t>Šilutės rajono savivaldybės seniūnijų apšvietimo modernizavimas</t>
  </si>
  <si>
    <t>30</t>
  </si>
  <si>
    <t xml:space="preserve">Šilutės H. Šojaus dvaro parko teritorijos sutvarkymas ir pritaikymas rekreacijai   </t>
  </si>
  <si>
    <t xml:space="preserve">Daugiabučių gyvenamųjų namų kvartalo, esančio Šilutės mieste, tarp Parko g., Lietuvininkų g. ir Liepų g., kompleksinis sutvarkymas </t>
  </si>
  <si>
    <t>Šilutės miesto istorinės dalies kraštovaizdžio tvarkymas</t>
  </si>
  <si>
    <t>09.02.01.01</t>
  </si>
  <si>
    <t>106</t>
  </si>
  <si>
    <t>EEE</t>
  </si>
  <si>
    <t>Projektas "Kultūros skūnė"</t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</si>
  <si>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</si>
  <si>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t>Žuvininkystės produktų iškrovimo vietos infrastruktūros gerinimas Uostadvario kaimo krantinėje</t>
  </si>
  <si>
    <t>52</t>
  </si>
  <si>
    <t>Pastato, esančio Tulpių g. 10, Šilutės m., sutvarkymas</t>
  </si>
  <si>
    <t>SB(ŠIMP)</t>
  </si>
  <si>
    <t xml:space="preserve"> VIP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</si>
  <si>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</si>
  <si>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</si>
  <si>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Švietimo įstaigų modernizavimo programa </t>
    </r>
    <r>
      <rPr>
        <b/>
        <sz val="10"/>
        <rFont val="Times New Roman"/>
        <family val="1"/>
        <charset val="186"/>
      </rPr>
      <t>SB(ŠIMP)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</si>
  <si>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</si>
  <si>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  <charset val="186"/>
      </rPr>
      <t>VIP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</si>
  <si>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</si>
  <si>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>2.1.4. iš jo: pajamos už suteiktas paslaugas</t>
  </si>
  <si>
    <t>2.2.5. Valstybės lėšos</t>
  </si>
  <si>
    <t>2.2.6. Kelių priežiūros ir plėtros programos lėšos</t>
  </si>
  <si>
    <t>77</t>
  </si>
  <si>
    <t>Šilutės lopšelio-darželio "Gintarėlis" infrastruktūros modernizavimas</t>
  </si>
  <si>
    <t>PATVIRTINTA</t>
  </si>
  <si>
    <t>VIPA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</si>
  <si>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</si>
  <si>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61</t>
  </si>
  <si>
    <t>Ikimokyklinio ir mokyklinio ugdymo įstaigų sveikatos kabinetų aprūpinimas metodinėmis priemonėmis</t>
  </si>
  <si>
    <t>301791595</t>
  </si>
  <si>
    <t>19.1</t>
  </si>
  <si>
    <t>Vandens tiekimo ir nuotekų tvarkymo sistemų renovavimas ir plėtra Šilutės rajono savivaldybėje</t>
  </si>
  <si>
    <t>Pamario progimnazijos  pastato ir stadiono atnaujinimo darbai</t>
  </si>
  <si>
    <t>Smulkiojo ir vidutinio verslo rėmimas</t>
  </si>
  <si>
    <t>17</t>
  </si>
  <si>
    <t>Šilutės miesto stadiono infrastruktūros gerinimas</t>
  </si>
  <si>
    <t>15</t>
  </si>
  <si>
    <t>Bekontakčiai atsiskaitymai Šilutės rajono savivaldybės mokyklose</t>
  </si>
  <si>
    <t>Geresnis gyvenimas mažuose ir vidutinio dydžio miestuose: veiksmai, gerinantys strategijas („A better life in small and mid-sized cities: from Interregional actions to improved Revitalisation strategies“)</t>
  </si>
  <si>
    <t>Atvirų duomenų prieinamumo didinimas, siekiant pagerinti teikiamas viešąsias paslaugas („Strengthening the availability and processing of Open Data to support local growth and urban transformation“)</t>
  </si>
  <si>
    <t xml:space="preserve">04.07.03.01     06.04.01.01   01.03.02.09  04.07.04.01   08.02.01.02      08.06.01.01  08.02.01.08  08.02.01.01  04.05.01.02  10.06.01.01  05.06.01.01   10.02.01.03                09.05.01.01    05.02.01.01 09.02.02.01   09.01.01.01   07.06.01.06   04.06.01.01   01.03.02.01   01.06.01.02   09.08.01.02   09.02.01.01   09.01.02.01  08.01.01.02   06.01.01.01    10.01.02.01  06.02.01.01    01.03.02.01   </t>
  </si>
  <si>
    <t>08.02.01.02</t>
  </si>
  <si>
    <t>08.02.01.08; 08.02.01.01</t>
  </si>
  <si>
    <t>08.02.01.08</t>
  </si>
  <si>
    <t>10.06.01.01</t>
  </si>
  <si>
    <t>05.02.01.01</t>
  </si>
  <si>
    <t>10.02.01.03</t>
  </si>
  <si>
    <t>Atsinaujinančių energijos išteklių (saulės, vėjo, geoterminės energijos ar kitų, išskyrus biokuro) panaudojimas visuomeninės ir gyvenamosios (įvairių socialinių grupių asmenims) paskirties pastatuose</t>
  </si>
  <si>
    <t>07.06.01.06</t>
  </si>
  <si>
    <t>09.05.01.01</t>
  </si>
  <si>
    <t>09.02.02.01</t>
  </si>
  <si>
    <t>08.01.01.02</t>
  </si>
  <si>
    <t>Apsauginių, gaisro signalizacijų, vaizdo stebėjimo sistemų  įrengimas ir priežiūra</t>
  </si>
  <si>
    <t>107</t>
  </si>
  <si>
    <t>Tarptautinių projektų paraiškų koncepcija</t>
  </si>
  <si>
    <t>Šilutės Martyno Jankaus pagrindinės mokyklos pastato ir stadiono atnaujinimo darbai</t>
  </si>
  <si>
    <t>108</t>
  </si>
  <si>
    <t>Socialinio būsto plėtra Šilutės rajono savivaldybėje</t>
  </si>
  <si>
    <t>109</t>
  </si>
  <si>
    <t>Šilutės rajono savivaldybės bendrojo ugdymo mokyklų aplinkos pritaikymas įtraukiajam ugdymui (neįgaliesiems)</t>
  </si>
  <si>
    <t>110</t>
  </si>
  <si>
    <t>Visos dienos mokyklos paslaugų sukūrimas ir užtikrinimas (12 ugdymo įstaigų)</t>
  </si>
  <si>
    <t>111</t>
  </si>
  <si>
    <t>10.09.01.01</t>
  </si>
  <si>
    <t>Nestacionarių socialinių paslaugų, grupinio gyvenimo namų asmenims, turintiems intelekto ir (ar) psichikos negalią, modernizavimas ir plėtra Šilutės rajono savivaldybėje</t>
  </si>
  <si>
    <t>112</t>
  </si>
  <si>
    <t>Šilutės socialinės globos namų plėtra ir modernizavimas, atitinkantys socialinės globos namų gyventojų poreikius</t>
  </si>
  <si>
    <t>10.01.02.02</t>
  </si>
  <si>
    <t>113</t>
  </si>
  <si>
    <t>Laikino apnakvindinimo paslaugų plėtra Šilutės rajono savivaldybėje</t>
  </si>
  <si>
    <t>10.07.01.02</t>
  </si>
  <si>
    <t>114</t>
  </si>
  <si>
    <t>Šilutės atviro jaunimo centro atnaujinimas ir įveiklinimas</t>
  </si>
  <si>
    <t>115</t>
  </si>
  <si>
    <t>Krantinės / prieplaukos įrengimas Šilutės rajono savivaldybėje</t>
  </si>
  <si>
    <t>53</t>
  </si>
  <si>
    <t>Šilutės rajono savivaldybės teritorijoje esančių kapinių tvarkymo darbai</t>
  </si>
  <si>
    <t>04.09.01.01</t>
  </si>
  <si>
    <t>116</t>
  </si>
  <si>
    <t>117</t>
  </si>
  <si>
    <t>Elektromobilių įkrovimo stotelės įrengimas adresu Dariaus ir Girėno g. 1, Šilutėje</t>
  </si>
  <si>
    <t>Vandens telkinių atkūrimas pasitelkiant tarpsienį bendradarbiavimą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</si>
  <si>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2024–2026 ŠILUTĖS RAJONO SAVIVALDYBĖS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</si>
  <si>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Šilutės rajono savivaldybės tarybos 2024 m. sausio 25 d.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</si>
  <si>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</si>
  <si>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</si>
  <si>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</si>
  <si>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</si>
  <si>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</si>
  <si>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</si>
  <si>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Šilutės socialinės globos namų pastato ir teritorijos sutvarkymas</t>
  </si>
  <si>
    <t>Sporto paskirties pastato statyba  Rusnės 10A, Šilutė</t>
  </si>
  <si>
    <t>Iš viso tikslui</t>
  </si>
  <si>
    <t>PP</t>
  </si>
  <si>
    <t>TP</t>
  </si>
  <si>
    <t>-</t>
  </si>
  <si>
    <t>4.1.1.2.</t>
  </si>
  <si>
    <t>RP</t>
  </si>
  <si>
    <t>2.1.1.2</t>
  </si>
  <si>
    <t>1.1.1.11</t>
  </si>
  <si>
    <t>1.1.1.11 2.1.1.2  2.1.1.3</t>
  </si>
  <si>
    <t>4.1.1.3  4.1.1.6</t>
  </si>
  <si>
    <t>3.1.4.3</t>
  </si>
  <si>
    <t>1.2.1.1</t>
  </si>
  <si>
    <t>1.2.1.1 1.2.7.6</t>
  </si>
  <si>
    <t>1.2.1.1  1.2.6.1</t>
  </si>
  <si>
    <t>3.1.1.14</t>
  </si>
  <si>
    <t>4.4.2.1  4.4.2.4  4.4.2.3</t>
  </si>
  <si>
    <t>1.2.1.1  1.2.7.6</t>
  </si>
  <si>
    <t>3.1.1.10  3.1.1.11  3.1.1.12</t>
  </si>
  <si>
    <t>3.1.1.15  3.1.3.1  3.1.5.1</t>
  </si>
  <si>
    <t>4.3.2.2</t>
  </si>
  <si>
    <t>3.1.5.4</t>
  </si>
  <si>
    <t>3.1.4.1</t>
  </si>
  <si>
    <t>3.1.1.17</t>
  </si>
  <si>
    <t>3.1.3.1</t>
  </si>
  <si>
    <t>4.3.1.2  4.3.1.3</t>
  </si>
  <si>
    <t>2.1.1.3  2.1.1.2</t>
  </si>
  <si>
    <t>3.1.4.5</t>
  </si>
  <si>
    <t>4.2.2.3</t>
  </si>
  <si>
    <t>4.1.1.2</t>
  </si>
  <si>
    <t>1.1.3.1</t>
  </si>
  <si>
    <t>3.1.2.1</t>
  </si>
  <si>
    <t>1.2.1.7  1.2.7.10</t>
  </si>
  <si>
    <t>1.2.8.6  1.2.1.7</t>
  </si>
  <si>
    <t>4.3.2.1  4.3.2.2</t>
  </si>
  <si>
    <t>4.1.2.1  4.1.1.2</t>
  </si>
  <si>
    <t>4.3.1.2</t>
  </si>
  <si>
    <t>4.3.1.3</t>
  </si>
  <si>
    <t>4.1.2.3  4.3.1.3</t>
  </si>
  <si>
    <t>1.2.1.5  3.1.2.1</t>
  </si>
  <si>
    <t>1.2.4.2</t>
  </si>
  <si>
    <t>4.1.1.2  4.1.1.3</t>
  </si>
  <si>
    <t>4.1.1.2  4.1.1.4</t>
  </si>
  <si>
    <t>1.2.7.10  1.2.7.14</t>
  </si>
  <si>
    <t>4.4.2.1</t>
  </si>
  <si>
    <t>1.2.7.6</t>
  </si>
  <si>
    <t>1.2.7.13</t>
  </si>
  <si>
    <t>4.1.1.2  4.1.1.5</t>
  </si>
  <si>
    <t>4.1.1.6</t>
  </si>
  <si>
    <t>4.1.1.3  4.1.1.5  4.1.1.6</t>
  </si>
  <si>
    <t>4.3.1.4</t>
  </si>
  <si>
    <t>3.1.1.15</t>
  </si>
  <si>
    <t>3.1.5.5</t>
  </si>
  <si>
    <t>4.1.1.4</t>
  </si>
  <si>
    <t>Šilutės rajono savivaldybės administracijos 2024–2026 m. Investicijų pritraukimo ir verslo vystymosi programos išlaidų suvestinė</t>
  </si>
  <si>
    <t>08. Investicijų pritraukimo ir verslo vystymo programos lėšų poreikis</t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</si>
  <si>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</si>
  <si>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</si>
  <si>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</si>
  <si>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</si>
  <si>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</si>
  <si>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</si>
  <si>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</si>
  <si>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</si>
  <si>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</si>
  <si>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</si>
  <si>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</si>
  <si>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</si>
  <si>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</si>
  <si>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</si>
  <si>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</t>
  </si>
  <si>
    <t>2023 m. asignavimai</t>
  </si>
  <si>
    <t xml:space="preserve">2.2.1. švietimo įstaigų modernizavimo programa </t>
  </si>
  <si>
    <t>2.2.2. skolintos lėšos</t>
  </si>
  <si>
    <t xml:space="preserve">2.2.4.Užsienio valstybių, tarptautinių organizacijų ir Europos Sąjungos lėšos </t>
  </si>
  <si>
    <t>2.2.7. kitos lėšos</t>
  </si>
  <si>
    <t>2.2.3. Valstybės investicijų plėtros agentūros lėšos</t>
  </si>
  <si>
    <t>08. Investicijų pritraukimo ir verslo vystymosi programos bendras lėšų poreikis ir numatomi finansavimo šaltiniai</t>
  </si>
  <si>
    <t>TIKSLŲ, PROGRAMŲ, UŽDAVINIŲ, PRIEMONIŲ IR PRIEMONIŲ IŠLAIDŲ SUVESTINĖ</t>
  </si>
  <si>
    <t>RP - regiono pažangos priemonė (projektas), PP - pažangos priemonė (projektas), TP - tęstinės veiklos priemonė, NF - nefinansinė priemonė</t>
  </si>
  <si>
    <t>Šilutės kultūros ir pramogų pastato Lietuvininkų g. 6, Šilutėje, rekonstravimas</t>
  </si>
  <si>
    <t>sprendimu Nr. T1-205</t>
  </si>
  <si>
    <t>(Šilutės rajono savivaldybės tarybos 2024 m. kovo 28 d.</t>
  </si>
  <si>
    <t>sprendimo Nr. T1-     redakcija)</t>
  </si>
  <si>
    <t>Šilutės miesto Lietuvininkų g. ir Tilžės g. gretutinių teritorijų viešųjų erdvių sutvarkymas, suformuojant rekreacijai ir aktyviai miestiečių veiklai patrauklias erdves</t>
  </si>
  <si>
    <t>SB(VB)</t>
  </si>
  <si>
    <t>83</t>
  </si>
  <si>
    <t>2014-2020 metų INTERREG V-A Pietų Baltijos bendradarbiavimo abipus sienos programos projektas "Baltic for all" ("Baltija visiems")</t>
  </si>
  <si>
    <t>04.07.03.01</t>
  </si>
  <si>
    <t>85</t>
  </si>
  <si>
    <t>Pažink Pamario kraštą keliaudamas paukščių keliu</t>
  </si>
  <si>
    <t>Ž. Naumiesčio gimnazijos sutvarkymas</t>
  </si>
  <si>
    <t>51</t>
  </si>
  <si>
    <t>Šilutės meno mokyklos atnaujinimas</t>
  </si>
  <si>
    <t>06</t>
  </si>
  <si>
    <t>Modernizuoti inžinerinio aprūpinimo sistemų infrastruktūrą</t>
  </si>
  <si>
    <t>Inžineriniai magistraliniai tinklai</t>
  </si>
  <si>
    <t>06.02.01.01</t>
  </si>
  <si>
    <t>Stebėsenos rodiklio kodas</t>
  </si>
  <si>
    <t>Stebėsenos rodiklio pavadinimas (matavimo vnt.)</t>
  </si>
  <si>
    <t>Siektinos stebėsenos rodiklių reikšmės</t>
  </si>
  <si>
    <t>Savivaldybės strateginio plėtros plano rodiklis</t>
  </si>
  <si>
    <t>2024 m.</t>
  </si>
  <si>
    <t>2025 m.</t>
  </si>
  <si>
    <t>2026 m.</t>
  </si>
  <si>
    <t>08. Programos uždaviniai, priemonės ir jų stebėsenos rodikliai</t>
  </si>
  <si>
    <t>08.01.01 uždavinys „Užtikrinti kuo didesnį parengtų ir įgyvendinamų projektų skaičių“</t>
  </si>
  <si>
    <t>P-08-01-01-14</t>
  </si>
  <si>
    <t>Mokyklų, įsidiegusių bekontaktį atsiskaitymą, skaičius, vnt.</t>
  </si>
  <si>
    <t>2.1.1.2.</t>
  </si>
  <si>
    <t>P-08-01-01-15</t>
  </si>
  <si>
    <t>Įgyvendintas projektas (Geresnis gyvenimas mažuose ir vidutinio dydžio miestuose: veiksmai, gerinantys strategijas), proc.</t>
  </si>
  <si>
    <t>1.1.1.11.</t>
  </si>
  <si>
    <t>P-08-01-01-16</t>
  </si>
  <si>
    <t>Įgyvendintas projektas (Atvirų duomenų prieinamumo didinimas, siekiant pagerinti teikiamas viešąsias paslaugas), proc.</t>
  </si>
  <si>
    <t>1.1.1.11.
2.1.1.2.
2.1.1.3.</t>
  </si>
  <si>
    <t>P-08-01-01-17</t>
  </si>
  <si>
    <t>Įgyvendintas projektas (Šilutės miesto stadiono infrastruktūros gerinimas), vnt.</t>
  </si>
  <si>
    <t>4.1.1.3.
4.1.1.6.</t>
  </si>
  <si>
    <t>P-08-01-01-18</t>
  </si>
  <si>
    <t>Modernizavimo metu pakeistų miesto gatvių šviestuvų kiekis, vnt.</t>
  </si>
  <si>
    <t>3.1.4.3.</t>
  </si>
  <si>
    <t>P-08-01-01-21</t>
  </si>
  <si>
    <t>Apdraustas projekto įgyvendinimo metu įsigytas turtas, vnt.</t>
  </si>
  <si>
    <t>P-08-01-01-26</t>
  </si>
  <si>
    <t>Įgyvendinti projektai (Rezervas įgyvendinamiems projektams), proc.</t>
  </si>
  <si>
    <t>P-08-01-01-29</t>
  </si>
  <si>
    <t>1.2.1.1.</t>
  </si>
  <si>
    <t>P-08-01-01-30</t>
  </si>
  <si>
    <t>1.2.1.1.
1.2.7.6.</t>
  </si>
  <si>
    <t>P-08-01-01-31</t>
  </si>
  <si>
    <t xml:space="preserve">1.2.1.1  1.2.3.4  </t>
  </si>
  <si>
    <t>1.2.1.1.
1.2.3.4.</t>
  </si>
  <si>
    <t>P-08-01-01-32</t>
  </si>
  <si>
    <t>P-08-01-01-33</t>
  </si>
  <si>
    <t>3.1.1.14.</t>
  </si>
  <si>
    <t>1.2.1.1.
1.2.6.1.</t>
  </si>
  <si>
    <t>P-08-01-01-34</t>
  </si>
  <si>
    <t>P-08-01-01-35</t>
  </si>
  <si>
    <t>P-08-01-01-36</t>
  </si>
  <si>
    <t>Modernizuoti kultūros infrastruktūros objektai, vnt.</t>
  </si>
  <si>
    <t>4.4.2.1.
4.4.2.3.
4.4.2.4.</t>
  </si>
  <si>
    <t>4.4.2.1.
4.4.2.4.
4.4.2.3.</t>
  </si>
  <si>
    <t>P-08-01-01-37</t>
  </si>
  <si>
    <t>Bendras rekonstruotų arba atnaujintų kelių ilgis, km</t>
  </si>
  <si>
    <t>3.1.1.10.
3.1.1.11.
3.1.1.12.</t>
  </si>
  <si>
    <t>P-08-01-01-39</t>
  </si>
  <si>
    <t>3.1.1.15.
3.1.3.1.
3.1.5.1.</t>
  </si>
  <si>
    <t>P-08-01-01-40</t>
  </si>
  <si>
    <t>P-08-01-01-41</t>
  </si>
  <si>
    <t>Įsigyti socialiniai būstai, vnt.</t>
  </si>
  <si>
    <t>4.3.2.2.</t>
  </si>
  <si>
    <t>P-08-01-01-42</t>
  </si>
  <si>
    <t>Pagerinti atskiro komunalinio atliekų surinkimo pajėgumai, proc.</t>
  </si>
  <si>
    <t>3.1.5.4.</t>
  </si>
  <si>
    <t>P-08-01-01-44</t>
  </si>
  <si>
    <t>Rekonstruotų vandens tiekimo ir nuotekų tinklų ilgis, km</t>
  </si>
  <si>
    <t>3.1.4.1.</t>
  </si>
  <si>
    <t>P-08-01-01-48</t>
  </si>
  <si>
    <t>Įgyvendintas projektas (Šilutės miesto istorinės dalies kraštovaizdžio tvarkymas), vnt.</t>
  </si>
  <si>
    <t>3.1.1.17.</t>
  </si>
  <si>
    <t>P-08-01-01-49</t>
  </si>
  <si>
    <t>Rekonstruotų dviračių ir/ar pėsčiųjų takų ir/ar trasų ilgis, km</t>
  </si>
  <si>
    <t>3.1.3.1.</t>
  </si>
  <si>
    <t>P-08-01-01-56</t>
  </si>
  <si>
    <t>Įgyvendintas projektas (Juknaičių savarankiško gyvenimo namų pastato dalies sutvarkymas), vnt.</t>
  </si>
  <si>
    <t>4.3.1.2.
4.3.1.3.</t>
  </si>
  <si>
    <t>P-08-01-01-57</t>
  </si>
  <si>
    <t>Įdiegtos aptarnavimo kokybei gerinti skirtos priemonės, vnt.</t>
  </si>
  <si>
    <t>2.1.1.2.
2.1.1.3.</t>
  </si>
  <si>
    <t>P-08-01-01-60</t>
  </si>
  <si>
    <t>Atsinaujinančių energijos išteklių panaudojimas pastatuose, proc.</t>
  </si>
  <si>
    <t>3.1.4.5.</t>
  </si>
  <si>
    <t>P-08-01-01-61</t>
  </si>
  <si>
    <t>Įgyvendintas projektas (Ikimokyklinio ir mokyklinio ugdymo įstaigų sveikatos kabinetų aprūpinimas metodinėmis priemonėmis), proc.</t>
  </si>
  <si>
    <t>4.2.2.3.</t>
  </si>
  <si>
    <t>P-08-01-01-65</t>
  </si>
  <si>
    <t>Įgyvendintas projektas (Šilutės meno mokyklos pastato rekonstrukcija, pritaikant patalpas ugdymui), vnt.</t>
  </si>
  <si>
    <t>P-08-01-01-68</t>
  </si>
  <si>
    <t>Paramos gavėjai (Smulkiojo ir vidutinio verslo rėmimas), vnt.</t>
  </si>
  <si>
    <t>1.1.3.1.</t>
  </si>
  <si>
    <t>P-08-01-01-73</t>
  </si>
  <si>
    <t>Įgyvendintas projektas (Buvusios katilinės teritorijos Šilutės m., Tulpių g. 14, sutvarkymas), proc.</t>
  </si>
  <si>
    <t>P-08-01-01-75</t>
  </si>
  <si>
    <t>Įgyvendintas projektas (Edukacinių erdvių sukūrimas Šilutės r. Vainuto gimnazijoje), vnt.</t>
  </si>
  <si>
    <t>P-08-01-01-76</t>
  </si>
  <si>
    <t>Įgyvendintas projektas (Šilutės r. Saugų Jurgio Mikšo pagrindinės mokyklos patalpų pritaikymas ikimokyklinio ir priešmokyklinio ugdymo grupėms), vnt.</t>
  </si>
  <si>
    <t>P-08-01-01-77</t>
  </si>
  <si>
    <t>P-08-01-01-83</t>
  </si>
  <si>
    <t>P-08-01-01-85</t>
  </si>
  <si>
    <t>1.2.1.12 1.2.8.5</t>
  </si>
  <si>
    <t>1.2.8.4 1.2.8.6</t>
  </si>
  <si>
    <t>1.2.1.12.
1.2.8.5.</t>
  </si>
  <si>
    <t>Sutvarkytų grupių skaičius (Šilutės lopšelio-darželio "Gintarėlis" infrastruktūros modernizavimas), vnt.</t>
  </si>
  <si>
    <t>Įgyvendintas projektas (2014-2020 metų INTERREG V-A Pietų Baltijos bendradarbiavimo abipus sienos programos projektas "Baltic for all" ("Baltija visiems"), vnt.</t>
  </si>
  <si>
    <t>Įgyvendintas projektas (Pažink Pamario kraštą keliaudamas paukščių keliu), vnt.</t>
  </si>
  <si>
    <t>1.2.8.4.
1.2.8.6.</t>
  </si>
  <si>
    <t>P-08-01-01-87</t>
  </si>
  <si>
    <t>Įgyvendintas projektas (Žuvininkystės produktų iškrovimo vietos infrastruktūros gerinimas Kintų prieplaukoje), vnt.</t>
  </si>
  <si>
    <t>P-08-01-01-88</t>
  </si>
  <si>
    <t>Interneto ryšio stotelių palaikymas, vnt.</t>
  </si>
  <si>
    <t>P-08-01-01-89</t>
  </si>
  <si>
    <t>Sutvarkytas pastatas (Šilutės ir Slavsko miestų kultūros paveldo objektų pritaikymas turistiniams bei kultūriniams poreikiams), vnt.</t>
  </si>
  <si>
    <t>1.2.1.7.
1.2.7.10.</t>
  </si>
  <si>
    <t>P-08-01-01-91</t>
  </si>
  <si>
    <t>P-08-01-01-98</t>
  </si>
  <si>
    <t>Įgyvendintas projektas („Regioninis bendradarbiavimas darniam, integruotam ir sumaniam planavimui“), vnt.</t>
  </si>
  <si>
    <t>Rekonstruota krantinė (Žuvininkystės produktų iškrovimo vietos infrastruktūros gerinimas Uostadvario kaimo krantinėje), vnt.</t>
  </si>
  <si>
    <t>3.1.2.1.</t>
  </si>
  <si>
    <t>P-08-01-01-104</t>
  </si>
  <si>
    <t>P-08-01-01-106</t>
  </si>
  <si>
    <t>P-08-01-01-107</t>
  </si>
  <si>
    <t>P-08-01-01-108</t>
  </si>
  <si>
    <t>P-08-01-01-109</t>
  </si>
  <si>
    <t>P-08-01-01-110</t>
  </si>
  <si>
    <t>Modernizuotų šviestuvų skaičius (Šilutės rajono savivaldybės seniūnijų apšvietimo modernizavimas), vnt.</t>
  </si>
  <si>
    <t>Įgyvendintas projektas (Projektas „Kultūros skūnė“), vnt.</t>
  </si>
  <si>
    <t>1.2.8.6.
1.2.1.7.</t>
  </si>
  <si>
    <t>Parengtos paraiškos, vnt.</t>
  </si>
  <si>
    <t>Įsigyti socialiniai būstai (Socialinio būsto plėtra Šilutės rajono savivaldybėje), vnt.</t>
  </si>
  <si>
    <t>4.3.2.1.
4.3.2.2.</t>
  </si>
  <si>
    <t>Mokyklos, kuriose buvo įdiegtos universalaus dizaino ir kitos inžinerinės priemonės pritaikant aplinką asmenims, turintiems negalią, skaičius, vnt.</t>
  </si>
  <si>
    <t>4.1.1.2.
4.1.2.1.</t>
  </si>
  <si>
    <t>Tikslinės transporto priemonės, skaičius vnt.</t>
  </si>
  <si>
    <t>Mokinių, kurie naudojasi sukurta visos dienos mokyklos infrastruktūra, skaičius, asmenys per metus</t>
  </si>
  <si>
    <t>P-08-01-01-111</t>
  </si>
  <si>
    <t>P-08-01-01-112</t>
  </si>
  <si>
    <t>P-08-01-01-113</t>
  </si>
  <si>
    <t>P-08-01-01-114</t>
  </si>
  <si>
    <t>P-08-01-01-115</t>
  </si>
  <si>
    <t>P-08-01-01-116</t>
  </si>
  <si>
    <t>P-08-01-01-117</t>
  </si>
  <si>
    <t>Paslaugų intelekto ir (ar) psichikos negalią turintiems asmenims vietų skaičius socialinėse dirbtuvėse, vietos</t>
  </si>
  <si>
    <t>4.3.1.2.</t>
  </si>
  <si>
    <t>Paslaugų intelekto ir (ar) psichikos negalią turintiems asmenims vietų skaičius Dienos užimtumo centre, vietos</t>
  </si>
  <si>
    <t>Įsigyta apsaugotų būstų, vnt.</t>
  </si>
  <si>
    <t>Įsigyta grupinių gyvenimo namų, vnt.</t>
  </si>
  <si>
    <t>Naujos arba modernizuotos socialinės rūpybos infrastruktūros (ne būsto) talpumas, asmenys</t>
  </si>
  <si>
    <t>Teritorijos sutvarkymas, vnt.</t>
  </si>
  <si>
    <t>4.3.1.3.</t>
  </si>
  <si>
    <t>Paslaugų socialiai pažeidžiamiems, socialinę riziką (atskirtį) patiriantiems asmenims vietų skaičius naujoje ar modernizuotoje infrastruktūroje, skaičius</t>
  </si>
  <si>
    <t>4.1.2.3.
4.3.1.3.</t>
  </si>
  <si>
    <t>Sutvarkyta prieplauka / krantinė, vnt.</t>
  </si>
  <si>
    <t>1.2.1.5.</t>
  </si>
  <si>
    <t>Įrengta elektromobilių įkrovimo stotelė, vnt.</t>
  </si>
  <si>
    <t>Sukurta tarpvalstybinė monitoringo sistema, vnt.</t>
  </si>
  <si>
    <t>Išvalyti vandens telkiniai, vnt.</t>
  </si>
  <si>
    <t>Bandomųjų augalų ir žuvų rūšių veisimas ir priežiūra, vnt.</t>
  </si>
  <si>
    <t>1.2.4.2.</t>
  </si>
  <si>
    <t>08.01.02 uždavinys „Tinkamai naudoti, saugoti, prižiūrėti ir eksploatuoti Savivaldybės turtą“</t>
  </si>
  <si>
    <t>P-08-01-02-03</t>
  </si>
  <si>
    <t>P-08-01-02-04</t>
  </si>
  <si>
    <t>P-08-01-02-08</t>
  </si>
  <si>
    <t>Pastato remontas (Vydūno gimnazija), vnt.</t>
  </si>
  <si>
    <t>Atlikti sutvarkymo darbai (Martyno Jankus pagrindinė mokykla), vnt.</t>
  </si>
  <si>
    <t>Įrengtos apsauginės signalizacijos sistemos, vnt.</t>
  </si>
  <si>
    <t>Įrengtos gaisro signalizacijos sistemos, vnt.</t>
  </si>
  <si>
    <t>Įrengtos vaizdo stebėjimo sistemos, vnt.</t>
  </si>
  <si>
    <t>Sistemos priežiūra (aptarnavimas), vnt.</t>
  </si>
  <si>
    <t>4.1.1.2.
4.1.1.3.</t>
  </si>
  <si>
    <t>4.1.1.2.
4.1.1.4.</t>
  </si>
  <si>
    <t>P-08-01-02-19</t>
  </si>
  <si>
    <t>P-08-01-02-16</t>
  </si>
  <si>
    <t>Atlikti sutvarkymo darbai (Pamario progimnazija), vnt.</t>
  </si>
  <si>
    <t>Sutvarkytas pastatas (Ž. Naumiesčio mokykla-darželis), vnt.</t>
  </si>
  <si>
    <t xml:space="preserve">4.1.1.2 </t>
  </si>
  <si>
    <t>P-08-01-02-31</t>
  </si>
  <si>
    <t>Atsiskaityta su rangovais už įvairius mažos apimties darbus (Ūkio skyriaus nenumatytos išlaidos), proc.</t>
  </si>
  <si>
    <t>P-08-01-02-32</t>
  </si>
  <si>
    <t>Atsiskaityta su rangovais (Šilutės rajono savivaldybės nuosavybės teise priklausančio turto remonto darbai), proc.</t>
  </si>
  <si>
    <t>P-08-01-02-33</t>
  </si>
  <si>
    <t>Parengti dokumentai (Būstų ir pagalbinių ūkio paskirties pastatų dokumentų parengimas pardavimui), vnt.</t>
  </si>
  <si>
    <t>6 but., 10 pag.</t>
  </si>
  <si>
    <t>P-08-01-02-34</t>
  </si>
  <si>
    <t>P-08-01-02-36</t>
  </si>
  <si>
    <t>P-08-01-02-39</t>
  </si>
  <si>
    <t>Parengti projektai,  proc.</t>
  </si>
  <si>
    <t>Sutvarkyta Švėkšnos sinagoga, vnt.</t>
  </si>
  <si>
    <t>1.2.7.10.
1.2.7.14.</t>
  </si>
  <si>
    <t>Pastato remontas (Šilutės r. Usėnų pagrindinė mokyklos), vnt.</t>
  </si>
  <si>
    <t>P-08-01-02-41</t>
  </si>
  <si>
    <t>Pastato remontas (Šilutės Pirmoji gimnazija), vnt.</t>
  </si>
  <si>
    <t>P-08-01-02-43</t>
  </si>
  <si>
    <t>Pastato remontas (Lopšeliai darželiai), vnt.</t>
  </si>
  <si>
    <t>P-08-01-02-44</t>
  </si>
  <si>
    <t>Slipo įrengimas (Vandens transporto priemonių nuleidimo vietų įrengimas), vnt.</t>
  </si>
  <si>
    <t>P-08-01-02-45</t>
  </si>
  <si>
    <t>Pastato remontas (Šilutės kultūros ir pramogų centras), vnt.</t>
  </si>
  <si>
    <t>4.4.2.1.</t>
  </si>
  <si>
    <t>P-08-01-02-46</t>
  </si>
  <si>
    <t>Pastato remontas (Šilutės dvaro sodybos, vadinamos H. Šojaus darbininkų namu pritaikymas jaunimo nakvynės namams), vnt.</t>
  </si>
  <si>
    <t>1.2.7.6.</t>
  </si>
  <si>
    <t>P-08-01-02-47</t>
  </si>
  <si>
    <t>P-08-01-02-48</t>
  </si>
  <si>
    <t>P-08-01-02-49</t>
  </si>
  <si>
    <t>Sutvarkytas pastatas (Šilutės socialinės globos namai), vnt.</t>
  </si>
  <si>
    <t>Sutvarkyta teritorija (Šilutės socialinės globos namai), vnt.</t>
  </si>
  <si>
    <t>Pastato remontas (Šilutės rajono savivaldybės seniūnijų administraciniai pastatai), vnt.</t>
  </si>
  <si>
    <t>Pastato remontas (Šilutės Šv. Kryžiaus bažnyčios pastatas), vnt.</t>
  </si>
  <si>
    <t>P-08-01-02-50</t>
  </si>
  <si>
    <t>P-08-01-02-51</t>
  </si>
  <si>
    <t>P-08-01-02-52</t>
  </si>
  <si>
    <t>P-08-01-02-53</t>
  </si>
  <si>
    <t>Sutvarkyta teritorija (Macikų lagerio objektų komplekso teritorija), proc.</t>
  </si>
  <si>
    <t>Parengtas investicinis projektas (Macikų lagerio objektų komplekso teritorija), vnt.</t>
  </si>
  <si>
    <t>Sutvarkytas pastatas (Šilutės meno mokykla), vnt.</t>
  </si>
  <si>
    <t>Pastato remontas (Pastatas, esantis Tulpių g. 10, Šilutės m.), vnt.</t>
  </si>
  <si>
    <t>Sutvarkytos kapinės, vnt.</t>
  </si>
  <si>
    <t>1.2.7.13.</t>
  </si>
  <si>
    <t>08.01.03 uždavinys „Modernizuoti sporto infrastruktūrą“</t>
  </si>
  <si>
    <t>P-08-01-03-02</t>
  </si>
  <si>
    <t>P-08-01-03-04</t>
  </si>
  <si>
    <t>P-08-01-03-08</t>
  </si>
  <si>
    <t>P-08-01-03-09</t>
  </si>
  <si>
    <t>Parengtas techninis projektas (Sporto paskirties pastato statyba  Rusnės 10A, Šilutė), vnt.</t>
  </si>
  <si>
    <t>Pastato statyba (Sporto paskirties pastato statyba  Rusnės 10A, Šilutė), vnt.</t>
  </si>
  <si>
    <t>Įrengta sporto aikštė, vnt.</t>
  </si>
  <si>
    <t>Sutvarkytas Šilutės miesto stadionas, vnt.</t>
  </si>
  <si>
    <t>Naujų sporto aikštynų įrengimas, vnt.</t>
  </si>
  <si>
    <t>4.1.1.2.
4.1.1.5.</t>
  </si>
  <si>
    <t>4.1.1.6.</t>
  </si>
  <si>
    <t>4.1.1.3.
4.1.1.5.
4.1.1.6.</t>
  </si>
  <si>
    <t>08.01.04 uždavinys „Gerinti Šilutės rajono savivaldybės socialinio būsto kokybę, vykdyti jo priežiūrą“</t>
  </si>
  <si>
    <t>P-08-01-04-01</t>
  </si>
  <si>
    <t>P-08-01-04-02</t>
  </si>
  <si>
    <t>P-08-01-04-03</t>
  </si>
  <si>
    <t>P-08-01-04-04</t>
  </si>
  <si>
    <t>Pritaikytas būsto neįgaliesiems skaičius, vnt.</t>
  </si>
  <si>
    <t>Administravimas (Daugiabučių gyvenamųjų namų esančių Šilutės rajono savivaldybėje, modernizavimo programa (soc.)), proc.</t>
  </si>
  <si>
    <t>Administravimas (Daugiabučių gyvenamųjų namų esančių Šilutės rajono savivaldybėje, modernizavimo programa (gyv.)), proc.</t>
  </si>
  <si>
    <t>Pritaikyti būstai šeimoms, auginančioms vaikus su negalia, vnt.</t>
  </si>
  <si>
    <t>08.01.05 uždavinys „Modernizuoti gyvenviečių gatves, privažiavimus, stovėjimo aikšteles, pagerinti eismą“</t>
  </si>
  <si>
    <t>P-08-01-05-01</t>
  </si>
  <si>
    <t>P-08-01-05-02</t>
  </si>
  <si>
    <t>P-08-01-05-03</t>
  </si>
  <si>
    <t>P-08-01-05-04</t>
  </si>
  <si>
    <t>P-08-01-05-05</t>
  </si>
  <si>
    <t>Gatvių skaičius, kuriose įrengtas apšvietimas, vnt.</t>
  </si>
  <si>
    <t>Suremontuotų kelių, gatvių, aikštelių, kiemų (Šilutės miesto Knygnešių, Melioratorių al. ir kt.) skaičius, vnt.</t>
  </si>
  <si>
    <t>Prižiūrimų kelių ilgis (Seniūnijų vietinės reikšmės kelių priežiūra), km</t>
  </si>
  <si>
    <t>Suremontuoti keliai (Potvynių sugadintų vietinės reikšmės kelių remontas), vnt.</t>
  </si>
  <si>
    <t>Stebėjimo sistemų ir bevielio interneto įrengimas ir priežiūra Šilutės mieste, vnt.</t>
  </si>
  <si>
    <t>3.1.1.15.</t>
  </si>
  <si>
    <t>3.1.5.5.</t>
  </si>
  <si>
    <t>4.11.4.</t>
  </si>
  <si>
    <t>3.1.4.1 3.1.4.3 3.1.4.4 3.1.4.5</t>
  </si>
  <si>
    <t>08.01.06 uždavinys "Modernizuoti inžinerinio aprūpinimo sistemų infrastruktūrą"</t>
  </si>
  <si>
    <t>3.1.4.1.
3.1.4.3.
3.1.4.4.
3.1.4.5.</t>
  </si>
  <si>
    <t>P-08-01-06-02</t>
  </si>
  <si>
    <t>Įrengta magistralinė trasa, vnt.</t>
  </si>
  <si>
    <t>38</t>
  </si>
  <si>
    <t xml:space="preserve">Švėkšnos miestelio infrastruktūros atnaujinimas  </t>
  </si>
  <si>
    <t>Iš viso programai</t>
  </si>
  <si>
    <t>P-08-01-01-38</t>
  </si>
  <si>
    <t>Sutvarkytos viešosios erdvės (Švėkšnos miestelio infrastruktūros atnaujinimas), kv. m</t>
  </si>
  <si>
    <t>Sukurtos arba atnaujintos atviros erdvės miestų vietovėse, (Šilutės miesto Šilokarčemos kvartalo kompleksinis sutvarkymas), kv. m</t>
  </si>
  <si>
    <t>Sukurtos arba atnaujintos atviros erdvės miestų vietovėse, (Šilutės H. Šojaus dvaro parko teritorijos sutvarkymas ir pritaikymas rekreacijai), kv. m</t>
  </si>
  <si>
    <t>Sukurtos arba atnaujintos atviros erdvės miestų vietovėse, (Šilutės miesto Lietuvininkų g. ir Tilžės g. gretutinių teritorijų viešųjų erdvių sutvarkymas, suformuojant rekreacijai ir aktyviai miestiečių veiklai patrauklias erdves), kv. m</t>
  </si>
  <si>
    <t>Sukurtos arba atnaujintos atviros erdvės miestų vietovėse , (Šilutės miesto istorinio parko infrastruktūros sutvarkymas, sukuriant sąlygas aktyviam poilsiui, sveikatingumo renginiams), kv. m</t>
  </si>
  <si>
    <t>Sukurtos arba atnaujintos atviros erdvės miestų vietovėse, (Daugiabučių gyvenamųjų namų kvartalo, esančio Šilutės mieste, tarp Parko g., Lietuvininkų g. ir Liepų g., kompleksinis sutvarkymas), kv. m</t>
  </si>
  <si>
    <t>Pastatyti arba atnaujinti viešieji arba komerciniai pastatai miestų vietovėse, (Šilutės kultūros ir pramogų centro ir bibliotekos pastato, esančio Tilžės g. 12, pritaikymas bendruomenės poreikiams), kv. m</t>
  </si>
  <si>
    <t>Sutvarkyti, įrengti ir pritaikyti lankymui kultūros paveldo objektai (Šilutės H. Šojaus dvaro pastatų komplekso įveiklinimas, pritaikant viešiems kultūros poreikiams), vnt.</t>
  </si>
  <si>
    <t>Sutvarkytos viešosios erdvės (Rusnės miestelio infrastruktūros atnaujinimas), kv. m</t>
  </si>
  <si>
    <t>Sutvarkytos viešosios erdvės, (Žemaičių Naumiesčio miestelio infrastruktūros atnaujinimas), kv. m</t>
  </si>
  <si>
    <t>118</t>
  </si>
  <si>
    <t>Tvarios sporto turizmo plėtros rėmimas Europoje („Support the development of a sustainable sports tourism in Europe“)</t>
  </si>
  <si>
    <t>P-08-01-01-118</t>
  </si>
  <si>
    <t>Strategijos parengimas,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</si>
</sst>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0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  <charset val="186"/>
    </font>
    <font>
      <i/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8080"/>
        <bgColor rgb="FFFF99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B2B2B2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3" tint="0.79998168889431442"/>
        <bgColor indexed="64"/>
      </patternFill>
    </fill>
  </fills>
  <borders count="18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2" borderId="1" applyProtection="0"/>
  </cellStyleXfs>
  <cellXfs count="1087">
    <xf numFmtId="0" fontId="0" fillId="0" borderId="0" xfId="0"/>
    <xf numFmtId="164" fontId="2" fillId="11" borderId="13" xfId="0" applyNumberFormat="1" applyFont="1" applyFill="1" applyBorder="1" applyAlignment="1">
      <alignment horizontal="center" vertical="top"/>
    </xf>
    <xf numFmtId="164" fontId="2" fillId="11" borderId="14" xfId="0" applyNumberFormat="1" applyFont="1" applyFill="1" applyBorder="1" applyAlignment="1">
      <alignment horizontal="center" vertical="top"/>
    </xf>
    <xf numFmtId="164" fontId="2" fillId="9" borderId="14" xfId="0" applyNumberFormat="1" applyFont="1" applyFill="1" applyBorder="1" applyAlignment="1">
      <alignment horizontal="center" vertical="top"/>
    </xf>
    <xf numFmtId="164" fontId="2" fillId="11" borderId="20" xfId="0" applyNumberFormat="1" applyFont="1" applyFill="1" applyBorder="1" applyAlignment="1">
      <alignment horizontal="center" vertical="top"/>
    </xf>
    <xf numFmtId="164" fontId="2" fillId="11" borderId="18" xfId="0" applyNumberFormat="1" applyFont="1" applyFill="1" applyBorder="1" applyAlignment="1">
      <alignment horizontal="center" vertical="top"/>
    </xf>
    <xf numFmtId="164" fontId="2" fillId="11" borderId="51" xfId="0" applyNumberFormat="1" applyFont="1" applyFill="1" applyBorder="1" applyAlignment="1">
      <alignment horizontal="center" vertical="top"/>
    </xf>
    <xf numFmtId="164" fontId="2" fillId="11" borderId="40" xfId="0" applyNumberFormat="1" applyFont="1" applyFill="1" applyBorder="1" applyAlignment="1">
      <alignment horizontal="center" vertical="top"/>
    </xf>
    <xf numFmtId="164" fontId="2" fillId="11" borderId="37" xfId="0" applyNumberFormat="1" applyFont="1" applyFill="1" applyBorder="1" applyAlignment="1">
      <alignment horizontal="center" vertical="top"/>
    </xf>
    <xf numFmtId="164" fontId="2" fillId="5" borderId="37" xfId="0" applyNumberFormat="1" applyFont="1" applyFill="1" applyBorder="1" applyAlignment="1">
      <alignment horizontal="center" vertical="top"/>
    </xf>
    <xf numFmtId="164" fontId="2" fillId="11" borderId="24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 applyProtection="1">
      <alignment horizontal="center"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19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2" fillId="20" borderId="51" xfId="0" applyNumberFormat="1" applyFont="1" applyFill="1" applyBorder="1" applyAlignment="1">
      <alignment horizontal="center" vertical="top"/>
    </xf>
    <xf numFmtId="164" fontId="2" fillId="20" borderId="14" xfId="0" applyNumberFormat="1" applyFont="1" applyFill="1" applyBorder="1" applyAlignment="1">
      <alignment horizontal="center" vertical="top"/>
    </xf>
    <xf numFmtId="164" fontId="2" fillId="20" borderId="24" xfId="0" applyNumberFormat="1" applyFont="1" applyFill="1" applyBorder="1" applyAlignment="1">
      <alignment horizontal="center" vertical="top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top"/>
    </xf>
    <xf numFmtId="164" fontId="2" fillId="6" borderId="14" xfId="0" applyNumberFormat="1" applyFont="1" applyFill="1" applyBorder="1" applyAlignment="1">
      <alignment horizontal="center" vertical="top"/>
    </xf>
    <xf numFmtId="164" fontId="2" fillId="6" borderId="13" xfId="0" applyNumberFormat="1" applyFont="1" applyFill="1" applyBorder="1" applyAlignment="1">
      <alignment horizontal="center" vertical="top"/>
    </xf>
    <xf numFmtId="164" fontId="2" fillId="6" borderId="24" xfId="0" applyNumberFormat="1" applyFont="1" applyFill="1" applyBorder="1" applyAlignment="1">
      <alignment horizontal="center" vertical="top"/>
    </xf>
    <xf numFmtId="164" fontId="2" fillId="5" borderId="14" xfId="0" applyNumberFormat="1" applyFont="1" applyFill="1" applyBorder="1" applyAlignment="1">
      <alignment horizontal="center" vertical="top"/>
    </xf>
    <xf numFmtId="164" fontId="1" fillId="6" borderId="18" xfId="0" applyNumberFormat="1" applyFont="1" applyFill="1" applyBorder="1" applyAlignment="1">
      <alignment horizontal="center" vertical="top" wrapText="1"/>
    </xf>
    <xf numFmtId="49" fontId="2" fillId="5" borderId="13" xfId="0" applyNumberFormat="1" applyFont="1" applyFill="1" applyBorder="1" applyAlignment="1">
      <alignment horizontal="center" vertical="top"/>
    </xf>
    <xf numFmtId="164" fontId="2" fillId="6" borderId="37" xfId="0" applyNumberFormat="1" applyFont="1" applyFill="1" applyBorder="1" applyAlignment="1">
      <alignment horizontal="center" vertical="center"/>
    </xf>
    <xf numFmtId="164" fontId="2" fillId="6" borderId="14" xfId="0" applyNumberFormat="1" applyFont="1" applyFill="1" applyBorder="1" applyAlignment="1">
      <alignment horizontal="center" vertical="center"/>
    </xf>
    <xf numFmtId="164" fontId="2" fillId="6" borderId="40" xfId="0" applyNumberFormat="1" applyFont="1" applyFill="1" applyBorder="1" applyAlignment="1">
      <alignment horizontal="center" vertical="center"/>
    </xf>
    <xf numFmtId="49" fontId="2" fillId="6" borderId="18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3" borderId="0" xfId="0" applyFont="1" applyFill="1"/>
    <xf numFmtId="0" fontId="2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2" fillId="3" borderId="0" xfId="0" applyFont="1" applyFill="1"/>
    <xf numFmtId="164" fontId="1" fillId="0" borderId="0" xfId="0" applyNumberFormat="1" applyFont="1"/>
    <xf numFmtId="0" fontId="1" fillId="14" borderId="0" xfId="0" applyFont="1" applyFill="1"/>
    <xf numFmtId="0" fontId="2" fillId="14" borderId="0" xfId="0" applyFont="1" applyFill="1"/>
    <xf numFmtId="0" fontId="1" fillId="15" borderId="0" xfId="0" applyFont="1" applyFill="1"/>
    <xf numFmtId="0" fontId="1" fillId="16" borderId="0" xfId="0" applyFont="1" applyFill="1"/>
    <xf numFmtId="0" fontId="2" fillId="16" borderId="0" xfId="0" applyFont="1" applyFill="1"/>
    <xf numFmtId="0" fontId="2" fillId="15" borderId="0" xfId="0" applyFont="1" applyFill="1"/>
    <xf numFmtId="0" fontId="1" fillId="7" borderId="0" xfId="0" applyFont="1" applyFill="1"/>
    <xf numFmtId="0" fontId="1" fillId="4" borderId="0" xfId="0" applyFont="1" applyFill="1"/>
    <xf numFmtId="0" fontId="1" fillId="12" borderId="0" xfId="0" applyFont="1" applyFill="1"/>
    <xf numFmtId="0" fontId="2" fillId="12" borderId="0" xfId="0" applyFont="1" applyFill="1"/>
    <xf numFmtId="0" fontId="1" fillId="10" borderId="0" xfId="0" applyFont="1" applyFill="1"/>
    <xf numFmtId="0" fontId="2" fillId="10" borderId="0" xfId="0" applyFont="1" applyFill="1"/>
    <xf numFmtId="164" fontId="1" fillId="3" borderId="0" xfId="0" applyNumberFormat="1" applyFont="1" applyFill="1"/>
    <xf numFmtId="164" fontId="1" fillId="15" borderId="0" xfId="0" applyNumberFormat="1" applyFont="1" applyFill="1"/>
    <xf numFmtId="164" fontId="2" fillId="15" borderId="0" xfId="0" applyNumberFormat="1" applyFont="1" applyFill="1"/>
    <xf numFmtId="164" fontId="1" fillId="14" borderId="0" xfId="0" applyNumberFormat="1" applyFont="1" applyFill="1"/>
    <xf numFmtId="164" fontId="2" fillId="14" borderId="0" xfId="0" applyNumberFormat="1" applyFont="1" applyFill="1"/>
    <xf numFmtId="164" fontId="1" fillId="8" borderId="0" xfId="0" applyNumberFormat="1" applyFont="1" applyFill="1"/>
    <xf numFmtId="164" fontId="1" fillId="10" borderId="0" xfId="0" applyNumberFormat="1" applyFont="1" applyFill="1"/>
    <xf numFmtId="164" fontId="2" fillId="10" borderId="0" xfId="0" applyNumberFormat="1" applyFont="1" applyFill="1"/>
    <xf numFmtId="0" fontId="1" fillId="8" borderId="0" xfId="0" applyFont="1" applyFill="1"/>
    <xf numFmtId="165" fontId="1" fillId="6" borderId="0" xfId="0" applyNumberFormat="1" applyFont="1" applyFill="1"/>
    <xf numFmtId="165" fontId="1" fillId="0" borderId="0" xfId="0" applyNumberFormat="1" applyFont="1"/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164" fontId="1" fillId="14" borderId="30" xfId="0" applyNumberFormat="1" applyFont="1" applyFill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53" xfId="0" applyNumberFormat="1" applyFont="1" applyBorder="1" applyAlignment="1" applyProtection="1">
      <alignment horizontal="center" vertical="center"/>
      <protection locked="0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20" xfId="0" applyNumberFormat="1" applyFont="1" applyFill="1" applyBorder="1" applyAlignment="1">
      <alignment horizontal="center" vertical="top"/>
    </xf>
    <xf numFmtId="164" fontId="1" fillId="0" borderId="46" xfId="0" applyNumberFormat="1" applyFont="1" applyBorder="1" applyAlignment="1" applyProtection="1">
      <alignment horizontal="center" vertical="center"/>
      <protection locked="0"/>
    </xf>
    <xf numFmtId="164" fontId="1" fillId="0" borderId="34" xfId="0" applyNumberFormat="1" applyFont="1" applyBorder="1" applyAlignment="1" applyProtection="1">
      <alignment horizontal="center" vertical="center"/>
      <protection locked="0"/>
    </xf>
    <xf numFmtId="164" fontId="1" fillId="0" borderId="64" xfId="0" applyNumberFormat="1" applyFont="1" applyBorder="1" applyAlignment="1" applyProtection="1">
      <alignment horizontal="center" vertical="center"/>
      <protection locked="0"/>
    </xf>
    <xf numFmtId="164" fontId="1" fillId="3" borderId="16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top" wrapText="1"/>
    </xf>
    <xf numFmtId="164" fontId="1" fillId="3" borderId="67" xfId="0" applyNumberFormat="1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top" wrapText="1"/>
    </xf>
    <xf numFmtId="164" fontId="2" fillId="9" borderId="44" xfId="0" applyNumberFormat="1" applyFont="1" applyFill="1" applyBorder="1" applyAlignment="1">
      <alignment horizontal="center" vertical="top"/>
    </xf>
    <xf numFmtId="164" fontId="2" fillId="9" borderId="21" xfId="0" applyNumberFormat="1" applyFont="1" applyFill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83" xfId="0" applyNumberFormat="1" applyFont="1" applyBorder="1" applyAlignment="1">
      <alignment horizontal="center" vertical="center"/>
    </xf>
    <xf numFmtId="164" fontId="1" fillId="0" borderId="85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3" borderId="53" xfId="0" applyNumberFormat="1" applyFont="1" applyFill="1" applyBorder="1" applyAlignment="1">
      <alignment horizontal="center" vertical="center"/>
    </xf>
    <xf numFmtId="164" fontId="1" fillId="3" borderId="30" xfId="0" applyNumberFormat="1" applyFont="1" applyFill="1" applyBorder="1" applyAlignment="1">
      <alignment horizontal="center" vertical="center"/>
    </xf>
    <xf numFmtId="164" fontId="1" fillId="3" borderId="78" xfId="0" applyNumberFormat="1" applyFont="1" applyFill="1" applyBorder="1" applyAlignment="1">
      <alignment horizontal="center" vertical="center"/>
    </xf>
    <xf numFmtId="164" fontId="1" fillId="3" borderId="46" xfId="0" applyNumberFormat="1" applyFont="1" applyFill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78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164" fontId="1" fillId="3" borderId="45" xfId="0" applyNumberFormat="1" applyFont="1" applyFill="1" applyBorder="1" applyAlignment="1">
      <alignment horizontal="center" vertical="center"/>
    </xf>
    <xf numFmtId="164" fontId="1" fillId="3" borderId="74" xfId="0" applyNumberFormat="1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3" borderId="75" xfId="0" applyNumberFormat="1" applyFont="1" applyFill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/>
    </xf>
    <xf numFmtId="164" fontId="1" fillId="3" borderId="41" xfId="0" applyNumberFormat="1" applyFont="1" applyFill="1" applyBorder="1" applyAlignment="1">
      <alignment horizontal="center" vertical="center"/>
    </xf>
    <xf numFmtId="164" fontId="1" fillId="3" borderId="81" xfId="0" applyNumberFormat="1" applyFont="1" applyFill="1" applyBorder="1" applyAlignment="1">
      <alignment horizontal="center" vertical="center"/>
    </xf>
    <xf numFmtId="49" fontId="2" fillId="5" borderId="25" xfId="0" applyNumberFormat="1" applyFont="1" applyFill="1" applyBorder="1" applyAlignment="1">
      <alignment horizontal="center" vertical="top"/>
    </xf>
    <xf numFmtId="164" fontId="1" fillId="0" borderId="30" xfId="0" applyNumberFormat="1" applyFont="1" applyBorder="1" applyAlignment="1">
      <alignment horizontal="center" vertical="center"/>
    </xf>
    <xf numFmtId="164" fontId="2" fillId="21" borderId="14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21" borderId="13" xfId="0" applyNumberFormat="1" applyFont="1" applyFill="1" applyBorder="1" applyAlignment="1">
      <alignment horizontal="center" vertical="top"/>
    </xf>
    <xf numFmtId="164" fontId="1" fillId="0" borderId="22" xfId="0" applyNumberFormat="1" applyFont="1" applyBorder="1" applyAlignment="1" applyProtection="1">
      <alignment horizontal="center" vertical="center"/>
      <protection locked="0"/>
    </xf>
    <xf numFmtId="164" fontId="1" fillId="0" borderId="80" xfId="0" applyNumberFormat="1" applyFont="1" applyBorder="1" applyAlignment="1">
      <alignment horizontal="center" vertical="center"/>
    </xf>
    <xf numFmtId="164" fontId="1" fillId="0" borderId="69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3" borderId="52" xfId="0" applyNumberFormat="1" applyFont="1" applyFill="1" applyBorder="1" applyAlignment="1">
      <alignment horizontal="center" vertical="center"/>
    </xf>
    <xf numFmtId="164" fontId="1" fillId="3" borderId="80" xfId="0" applyNumberFormat="1" applyFont="1" applyFill="1" applyBorder="1" applyAlignment="1">
      <alignment horizontal="center" vertical="center"/>
    </xf>
    <xf numFmtId="164" fontId="1" fillId="3" borderId="69" xfId="0" applyNumberFormat="1" applyFont="1" applyFill="1" applyBorder="1" applyAlignment="1">
      <alignment horizontal="center" vertical="center"/>
    </xf>
    <xf numFmtId="164" fontId="1" fillId="3" borderId="47" xfId="0" applyNumberFormat="1" applyFont="1" applyFill="1" applyBorder="1" applyAlignment="1">
      <alignment horizontal="center" vertical="center"/>
    </xf>
    <xf numFmtId="164" fontId="1" fillId="0" borderId="83" xfId="0" applyNumberFormat="1" applyFont="1" applyBorder="1" applyAlignment="1" applyProtection="1">
      <alignment horizontal="center" vertical="center"/>
      <protection locked="0"/>
    </xf>
    <xf numFmtId="164" fontId="1" fillId="0" borderId="85" xfId="0" applyNumberFormat="1" applyFont="1" applyBorder="1" applyAlignment="1" applyProtection="1">
      <alignment horizontal="center" vertical="center"/>
      <protection locked="0"/>
    </xf>
    <xf numFmtId="164" fontId="1" fillId="0" borderId="84" xfId="0" applyNumberFormat="1" applyFont="1" applyBorder="1" applyAlignment="1" applyProtection="1">
      <alignment horizontal="center" vertical="center"/>
      <protection locked="0"/>
    </xf>
    <xf numFmtId="164" fontId="2" fillId="21" borderId="51" xfId="0" applyNumberFormat="1" applyFont="1" applyFill="1" applyBorder="1" applyAlignment="1">
      <alignment horizontal="center" vertical="top"/>
    </xf>
    <xf numFmtId="164" fontId="2" fillId="21" borderId="40" xfId="0" applyNumberFormat="1" applyFont="1" applyFill="1" applyBorder="1" applyAlignment="1">
      <alignment horizontal="center" vertical="top"/>
    </xf>
    <xf numFmtId="164" fontId="1" fillId="14" borderId="3" xfId="0" applyNumberFormat="1" applyFont="1" applyFill="1" applyBorder="1" applyAlignment="1" applyProtection="1">
      <alignment horizontal="center" vertical="center"/>
      <protection locked="0"/>
    </xf>
    <xf numFmtId="164" fontId="2" fillId="11" borderId="21" xfId="0" applyNumberFormat="1" applyFont="1" applyFill="1" applyBorder="1" applyAlignment="1">
      <alignment horizontal="center" vertical="top"/>
    </xf>
    <xf numFmtId="164" fontId="2" fillId="11" borderId="56" xfId="0" applyNumberFormat="1" applyFont="1" applyFill="1" applyBorder="1" applyAlignment="1">
      <alignment horizontal="center" vertical="top"/>
    </xf>
    <xf numFmtId="164" fontId="2" fillId="11" borderId="71" xfId="0" applyNumberFormat="1" applyFont="1" applyFill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/>
    </xf>
    <xf numFmtId="164" fontId="1" fillId="14" borderId="14" xfId="0" applyNumberFormat="1" applyFont="1" applyFill="1" applyBorder="1" applyAlignment="1">
      <alignment horizontal="center" vertical="top"/>
    </xf>
    <xf numFmtId="164" fontId="1" fillId="14" borderId="40" xfId="0" applyNumberFormat="1" applyFont="1" applyFill="1" applyBorder="1" applyAlignment="1">
      <alignment horizontal="center" vertical="top"/>
    </xf>
    <xf numFmtId="164" fontId="1" fillId="14" borderId="37" xfId="0" applyNumberFormat="1" applyFont="1" applyFill="1" applyBorder="1" applyAlignment="1">
      <alignment horizontal="center" vertical="top"/>
    </xf>
    <xf numFmtId="0" fontId="1" fillId="0" borderId="31" xfId="0" applyFont="1" applyBorder="1" applyAlignment="1">
      <alignment horizontal="center" vertical="center" wrapText="1"/>
    </xf>
    <xf numFmtId="164" fontId="1" fillId="0" borderId="73" xfId="0" applyNumberFormat="1" applyFont="1" applyBorder="1" applyAlignment="1" applyProtection="1">
      <alignment horizontal="center" vertical="center"/>
      <protection locked="0"/>
    </xf>
    <xf numFmtId="164" fontId="1" fillId="0" borderId="43" xfId="0" applyNumberFormat="1" applyFont="1" applyBorder="1" applyAlignment="1" applyProtection="1">
      <alignment horizontal="center" vertical="center"/>
      <protection locked="0"/>
    </xf>
    <xf numFmtId="164" fontId="1" fillId="3" borderId="46" xfId="0" applyNumberFormat="1" applyFont="1" applyFill="1" applyBorder="1" applyAlignment="1" applyProtection="1">
      <alignment horizontal="center" vertical="center"/>
      <protection locked="0"/>
    </xf>
    <xf numFmtId="164" fontId="1" fillId="0" borderId="67" xfId="0" applyNumberFormat="1" applyFont="1" applyBorder="1" applyAlignment="1" applyProtection="1">
      <alignment horizontal="center" vertical="center"/>
      <protection locked="0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1" fillId="14" borderId="29" xfId="0" applyNumberFormat="1" applyFont="1" applyFill="1" applyBorder="1" applyAlignment="1" applyProtection="1">
      <alignment horizontal="center" vertical="center"/>
      <protection locked="0"/>
    </xf>
    <xf numFmtId="164" fontId="1" fillId="0" borderId="58" xfId="0" applyNumberFormat="1" applyFont="1" applyBorder="1" applyAlignment="1">
      <alignment horizontal="center" vertical="center"/>
    </xf>
    <xf numFmtId="164" fontId="1" fillId="14" borderId="45" xfId="0" applyNumberFormat="1" applyFont="1" applyFill="1" applyBorder="1" applyAlignment="1">
      <alignment horizontal="center" vertical="center"/>
    </xf>
    <xf numFmtId="164" fontId="1" fillId="14" borderId="74" xfId="0" applyNumberFormat="1" applyFont="1" applyFill="1" applyBorder="1" applyAlignment="1" applyProtection="1">
      <alignment horizontal="center" vertic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 wrapText="1"/>
    </xf>
    <xf numFmtId="0" fontId="1" fillId="12" borderId="34" xfId="0" applyFont="1" applyFill="1" applyBorder="1" applyAlignment="1" applyProtection="1">
      <alignment horizontal="center" vertical="center" textRotation="90" wrapText="1"/>
      <protection locked="0"/>
    </xf>
    <xf numFmtId="0" fontId="1" fillId="3" borderId="34" xfId="0" applyFont="1" applyFill="1" applyBorder="1" applyAlignment="1" applyProtection="1">
      <alignment horizontal="center" vertical="center" textRotation="90" wrapText="1"/>
      <protection locked="0"/>
    </xf>
    <xf numFmtId="0" fontId="1" fillId="0" borderId="34" xfId="0" applyFont="1" applyBorder="1" applyAlignment="1" applyProtection="1">
      <alignment horizontal="center" vertical="center" textRotation="90" wrapText="1"/>
      <protection locked="0"/>
    </xf>
    <xf numFmtId="49" fontId="2" fillId="5" borderId="20" xfId="0" applyNumberFormat="1" applyFont="1" applyFill="1" applyBorder="1" applyAlignment="1" applyProtection="1">
      <alignment horizontal="center" vertical="top"/>
      <protection locked="0"/>
    </xf>
    <xf numFmtId="164" fontId="1" fillId="0" borderId="88" xfId="0" applyNumberFormat="1" applyFont="1" applyBorder="1" applyAlignment="1" applyProtection="1">
      <alignment horizontal="center" vertical="center"/>
      <protection locked="0"/>
    </xf>
    <xf numFmtId="49" fontId="2" fillId="5" borderId="13" xfId="0" applyNumberFormat="1" applyFont="1" applyFill="1" applyBorder="1" applyAlignment="1" applyProtection="1">
      <alignment horizontal="center" vertical="top"/>
      <protection locked="0"/>
    </xf>
    <xf numFmtId="49" fontId="2" fillId="6" borderId="14" xfId="0" applyNumberFormat="1" applyFont="1" applyFill="1" applyBorder="1" applyAlignment="1" applyProtection="1">
      <alignment horizontal="center" vertical="top"/>
      <protection locked="0"/>
    </xf>
    <xf numFmtId="0" fontId="1" fillId="0" borderId="8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164" fontId="1" fillId="0" borderId="50" xfId="0" applyNumberFormat="1" applyFont="1" applyBorder="1" applyAlignment="1" applyProtection="1">
      <alignment horizontal="center" vertical="center"/>
      <protection locked="0"/>
    </xf>
    <xf numFmtId="164" fontId="1" fillId="3" borderId="50" xfId="0" applyNumberFormat="1" applyFont="1" applyFill="1" applyBorder="1" applyAlignment="1" applyProtection="1">
      <alignment horizontal="center" vertical="center"/>
      <protection locked="0"/>
    </xf>
    <xf numFmtId="164" fontId="1" fillId="3" borderId="84" xfId="0" applyNumberFormat="1" applyFont="1" applyFill="1" applyBorder="1" applyAlignment="1" applyProtection="1">
      <alignment horizontal="center" vertical="center"/>
      <protection locked="0"/>
    </xf>
    <xf numFmtId="164" fontId="1" fillId="3" borderId="67" xfId="0" applyNumberFormat="1" applyFont="1" applyFill="1" applyBorder="1" applyAlignment="1" applyProtection="1">
      <alignment horizontal="center" vertical="center"/>
      <protection locked="0"/>
    </xf>
    <xf numFmtId="164" fontId="1" fillId="3" borderId="43" xfId="0" applyNumberFormat="1" applyFont="1" applyFill="1" applyBorder="1" applyAlignment="1" applyProtection="1">
      <alignment horizontal="center" vertical="center"/>
      <protection locked="0"/>
    </xf>
    <xf numFmtId="164" fontId="1" fillId="0" borderId="74" xfId="0" applyNumberFormat="1" applyFont="1" applyBorder="1" applyAlignment="1" applyProtection="1">
      <alignment horizontal="center" vertical="center"/>
      <protection locked="0"/>
    </xf>
    <xf numFmtId="164" fontId="1" fillId="3" borderId="48" xfId="0" applyNumberFormat="1" applyFont="1" applyFill="1" applyBorder="1" applyAlignment="1">
      <alignment horizontal="center" vertical="center"/>
    </xf>
    <xf numFmtId="164" fontId="1" fillId="3" borderId="64" xfId="0" applyNumberFormat="1" applyFont="1" applyFill="1" applyBorder="1" applyAlignment="1" applyProtection="1">
      <alignment horizontal="center" vertical="center"/>
      <protection locked="0"/>
    </xf>
    <xf numFmtId="0" fontId="1" fillId="0" borderId="70" xfId="0" applyFont="1" applyBorder="1" applyAlignment="1">
      <alignment horizontal="center" vertical="center" wrapText="1"/>
    </xf>
    <xf numFmtId="164" fontId="1" fillId="0" borderId="102" xfId="0" applyNumberFormat="1" applyFont="1" applyBorder="1" applyAlignment="1" applyProtection="1">
      <alignment horizontal="center" vertical="center"/>
      <protection locked="0"/>
    </xf>
    <xf numFmtId="164" fontId="1" fillId="0" borderId="75" xfId="0" applyNumberFormat="1" applyFont="1" applyBorder="1" applyAlignment="1" applyProtection="1">
      <alignment horizontal="center" vertical="center"/>
      <protection locked="0"/>
    </xf>
    <xf numFmtId="164" fontId="1" fillId="0" borderId="39" xfId="0" applyNumberFormat="1" applyFont="1" applyBorder="1" applyAlignment="1" applyProtection="1">
      <alignment horizontal="center" vertical="center"/>
      <protection locked="0"/>
    </xf>
    <xf numFmtId="0" fontId="1" fillId="14" borderId="86" xfId="0" applyFont="1" applyFill="1" applyBorder="1" applyAlignment="1">
      <alignment horizontal="center" vertical="center" wrapText="1"/>
    </xf>
    <xf numFmtId="164" fontId="1" fillId="0" borderId="77" xfId="0" applyNumberFormat="1" applyFont="1" applyBorder="1" applyAlignment="1" applyProtection="1">
      <alignment horizontal="center" vertical="center"/>
      <protection locked="0"/>
    </xf>
    <xf numFmtId="164" fontId="1" fillId="0" borderId="36" xfId="0" applyNumberFormat="1" applyFont="1" applyBorder="1" applyAlignment="1" applyProtection="1">
      <alignment horizontal="center" vertical="center"/>
      <protection locked="0"/>
    </xf>
    <xf numFmtId="164" fontId="1" fillId="14" borderId="80" xfId="0" applyNumberFormat="1" applyFont="1" applyFill="1" applyBorder="1" applyAlignment="1">
      <alignment horizontal="center" vertical="center"/>
    </xf>
    <xf numFmtId="0" fontId="1" fillId="14" borderId="31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86" xfId="0" applyFont="1" applyFill="1" applyBorder="1" applyAlignment="1">
      <alignment horizontal="center" vertical="center" wrapText="1"/>
    </xf>
    <xf numFmtId="0" fontId="1" fillId="3" borderId="68" xfId="0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 applyProtection="1">
      <alignment horizontal="center" vertical="center"/>
      <protection locked="0"/>
    </xf>
    <xf numFmtId="164" fontId="1" fillId="3" borderId="74" xfId="0" applyNumberFormat="1" applyFont="1" applyFill="1" applyBorder="1" applyAlignment="1" applyProtection="1">
      <alignment horizontal="center" vertical="center"/>
      <protection locked="0"/>
    </xf>
    <xf numFmtId="164" fontId="1" fillId="3" borderId="77" xfId="0" applyNumberFormat="1" applyFont="1" applyFill="1" applyBorder="1" applyAlignment="1" applyProtection="1">
      <alignment horizontal="center" vertical="center"/>
      <protection locked="0"/>
    </xf>
    <xf numFmtId="164" fontId="1" fillId="3" borderId="85" xfId="0" applyNumberFormat="1" applyFont="1" applyFill="1" applyBorder="1" applyAlignment="1" applyProtection="1">
      <alignment horizontal="center" vertical="center"/>
      <protection locked="0"/>
    </xf>
    <xf numFmtId="0" fontId="2" fillId="20" borderId="12" xfId="0" applyFont="1" applyFill="1" applyBorder="1" applyAlignment="1">
      <alignment horizontal="center" vertical="top" wrapText="1"/>
    </xf>
    <xf numFmtId="0" fontId="2" fillId="11" borderId="61" xfId="0" applyFont="1" applyFill="1" applyBorder="1" applyAlignment="1">
      <alignment horizontal="center" vertical="top" wrapText="1"/>
    </xf>
    <xf numFmtId="164" fontId="2" fillId="9" borderId="71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1" fillId="15" borderId="80" xfId="0" applyNumberFormat="1" applyFont="1" applyFill="1" applyBorder="1" applyAlignment="1">
      <alignment horizontal="center" vertical="center"/>
    </xf>
    <xf numFmtId="164" fontId="1" fillId="14" borderId="83" xfId="0" applyNumberFormat="1" applyFont="1" applyFill="1" applyBorder="1" applyAlignment="1">
      <alignment horizontal="center" vertical="center"/>
    </xf>
    <xf numFmtId="164" fontId="1" fillId="14" borderId="85" xfId="0" applyNumberFormat="1" applyFont="1" applyFill="1" applyBorder="1" applyAlignment="1">
      <alignment horizontal="center" vertical="center"/>
    </xf>
    <xf numFmtId="0" fontId="1" fillId="14" borderId="49" xfId="0" applyFont="1" applyFill="1" applyBorder="1" applyAlignment="1">
      <alignment horizontal="center" vertical="center" wrapText="1"/>
    </xf>
    <xf numFmtId="0" fontId="1" fillId="14" borderId="57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3" borderId="37" xfId="0" applyNumberFormat="1" applyFont="1" applyFill="1" applyBorder="1" applyAlignment="1">
      <alignment horizontal="center" vertical="center"/>
    </xf>
    <xf numFmtId="164" fontId="1" fillId="3" borderId="40" xfId="0" applyNumberFormat="1" applyFont="1" applyFill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3" borderId="34" xfId="0" applyNumberFormat="1" applyFont="1" applyFill="1" applyBorder="1" applyAlignment="1" applyProtection="1">
      <alignment horizontal="center" vertical="center"/>
      <protection locked="0"/>
    </xf>
    <xf numFmtId="164" fontId="1" fillId="3" borderId="73" xfId="0" applyNumberFormat="1" applyFont="1" applyFill="1" applyBorder="1" applyAlignment="1" applyProtection="1">
      <alignment horizontal="center" vertical="center"/>
      <protection locked="0"/>
    </xf>
    <xf numFmtId="164" fontId="2" fillId="9" borderId="54" xfId="0" applyNumberFormat="1" applyFont="1" applyFill="1" applyBorder="1" applyAlignment="1">
      <alignment horizontal="center" vertical="top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1" fillId="3" borderId="40" xfId="0" applyNumberFormat="1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 applyProtection="1">
      <alignment horizontal="center" vertical="center"/>
      <protection locked="0"/>
    </xf>
    <xf numFmtId="164" fontId="1" fillId="0" borderId="40" xfId="0" applyNumberFormat="1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49" fontId="2" fillId="6" borderId="26" xfId="0" applyNumberFormat="1" applyFont="1" applyFill="1" applyBorder="1" applyAlignment="1">
      <alignment horizontal="center" vertical="top"/>
    </xf>
    <xf numFmtId="0" fontId="1" fillId="17" borderId="31" xfId="0" applyFont="1" applyFill="1" applyBorder="1" applyAlignment="1">
      <alignment horizontal="center" vertical="center" wrapText="1"/>
    </xf>
    <xf numFmtId="0" fontId="1" fillId="17" borderId="70" xfId="0" applyFont="1" applyFill="1" applyBorder="1" applyAlignment="1">
      <alignment horizontal="center" vertical="center" wrapText="1"/>
    </xf>
    <xf numFmtId="164" fontId="2" fillId="5" borderId="44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 wrapText="1"/>
    </xf>
    <xf numFmtId="0" fontId="1" fillId="0" borderId="26" xfId="0" applyFont="1" applyBorder="1" applyAlignment="1" applyProtection="1">
      <alignment horizontal="center" vertical="center" textRotation="90"/>
      <protection locked="0"/>
    </xf>
    <xf numFmtId="0" fontId="1" fillId="0" borderId="26" xfId="0" applyFont="1" applyBorder="1" applyAlignment="1" applyProtection="1">
      <alignment horizontal="center" vertical="center" textRotation="90" wrapText="1"/>
      <protection locked="0"/>
    </xf>
    <xf numFmtId="0" fontId="1" fillId="0" borderId="37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 indent="1"/>
    </xf>
    <xf numFmtId="0" fontId="1" fillId="0" borderId="18" xfId="0" applyFont="1" applyBorder="1" applyAlignment="1">
      <alignment horizontal="center" vertical="center" textRotation="90" wrapText="1"/>
    </xf>
    <xf numFmtId="164" fontId="1" fillId="0" borderId="14" xfId="0" applyNumberFormat="1" applyFont="1" applyBorder="1" applyAlignment="1">
      <alignment horizontal="center" vertical="top"/>
    </xf>
    <xf numFmtId="164" fontId="1" fillId="0" borderId="40" xfId="0" applyNumberFormat="1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2" fillId="11" borderId="14" xfId="0" applyFont="1" applyFill="1" applyBorder="1" applyAlignment="1">
      <alignment horizontal="center" vertical="center" wrapText="1"/>
    </xf>
    <xf numFmtId="0" fontId="2" fillId="11" borderId="51" xfId="0" applyFont="1" applyFill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/>
    </xf>
    <xf numFmtId="164" fontId="1" fillId="3" borderId="55" xfId="0" applyNumberFormat="1" applyFont="1" applyFill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49" fontId="2" fillId="22" borderId="37" xfId="0" applyNumberFormat="1" applyFont="1" applyFill="1" applyBorder="1" applyAlignment="1" applyProtection="1">
      <alignment horizontal="center" vertical="top"/>
      <protection locked="0"/>
    </xf>
    <xf numFmtId="0" fontId="1" fillId="0" borderId="109" xfId="0" applyFont="1" applyBorder="1" applyAlignment="1">
      <alignment horizontal="center" vertical="center" wrapText="1"/>
    </xf>
    <xf numFmtId="49" fontId="2" fillId="22" borderId="17" xfId="0" applyNumberFormat="1" applyFont="1" applyFill="1" applyBorder="1" applyAlignment="1">
      <alignment horizontal="center" vertical="top"/>
    </xf>
    <xf numFmtId="49" fontId="2" fillId="22" borderId="87" xfId="0" applyNumberFormat="1" applyFont="1" applyFill="1" applyBorder="1" applyAlignment="1">
      <alignment horizontal="center" vertical="top"/>
    </xf>
    <xf numFmtId="49" fontId="2" fillId="24" borderId="51" xfId="0" applyNumberFormat="1" applyFont="1" applyFill="1" applyBorder="1" applyAlignment="1">
      <alignment horizontal="center" vertical="top" wrapText="1"/>
    </xf>
    <xf numFmtId="164" fontId="2" fillId="24" borderId="26" xfId="0" applyNumberFormat="1" applyFont="1" applyFill="1" applyBorder="1" applyAlignment="1">
      <alignment horizontal="center" vertical="top"/>
    </xf>
    <xf numFmtId="164" fontId="2" fillId="24" borderId="22" xfId="0" applyNumberFormat="1" applyFont="1" applyFill="1" applyBorder="1" applyAlignment="1">
      <alignment horizontal="center" vertical="top"/>
    </xf>
    <xf numFmtId="164" fontId="2" fillId="24" borderId="75" xfId="0" applyNumberFormat="1" applyFont="1" applyFill="1" applyBorder="1" applyAlignment="1">
      <alignment horizontal="center" vertical="top"/>
    </xf>
    <xf numFmtId="164" fontId="2" fillId="24" borderId="41" xfId="0" applyNumberFormat="1" applyFont="1" applyFill="1" applyBorder="1" applyAlignment="1">
      <alignment horizontal="center" vertical="top"/>
    </xf>
    <xf numFmtId="49" fontId="2" fillId="22" borderId="71" xfId="0" applyNumberFormat="1" applyFont="1" applyFill="1" applyBorder="1" applyAlignment="1">
      <alignment horizontal="center" vertical="top"/>
    </xf>
    <xf numFmtId="49" fontId="2" fillId="22" borderId="37" xfId="0" applyNumberFormat="1" applyFont="1" applyFill="1" applyBorder="1" applyAlignment="1">
      <alignment horizontal="center" vertical="top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0" fontId="1" fillId="0" borderId="104" xfId="0" applyFont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center" vertical="top" wrapText="1"/>
    </xf>
    <xf numFmtId="0" fontId="5" fillId="14" borderId="32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 wrapText="1"/>
    </xf>
    <xf numFmtId="164" fontId="2" fillId="6" borderId="71" xfId="0" applyNumberFormat="1" applyFont="1" applyFill="1" applyBorder="1" applyAlignment="1">
      <alignment horizontal="center" vertical="top"/>
    </xf>
    <xf numFmtId="164" fontId="2" fillId="6" borderId="21" xfId="0" applyNumberFormat="1" applyFont="1" applyFill="1" applyBorder="1" applyAlignment="1">
      <alignment horizontal="center" vertical="top"/>
    </xf>
    <xf numFmtId="164" fontId="2" fillId="6" borderId="56" xfId="0" applyNumberFormat="1" applyFont="1" applyFill="1" applyBorder="1" applyAlignment="1">
      <alignment horizontal="center" vertical="top"/>
    </xf>
    <xf numFmtId="0" fontId="4" fillId="0" borderId="0" xfId="0" applyFont="1"/>
    <xf numFmtId="164" fontId="1" fillId="0" borderId="108" xfId="0" applyNumberFormat="1" applyFont="1" applyBorder="1" applyAlignment="1">
      <alignment wrapText="1"/>
    </xf>
    <xf numFmtId="0" fontId="2" fillId="11" borderId="37" xfId="0" applyFont="1" applyFill="1" applyBorder="1" applyAlignment="1">
      <alignment vertical="center"/>
    </xf>
    <xf numFmtId="0" fontId="4" fillId="0" borderId="0" xfId="0" applyFont="1" applyAlignment="1">
      <alignment horizontal="right"/>
    </xf>
    <xf numFmtId="164" fontId="1" fillId="0" borderId="110" xfId="0" applyNumberFormat="1" applyFont="1" applyBorder="1" applyAlignment="1">
      <alignment horizontal="center"/>
    </xf>
    <xf numFmtId="164" fontId="1" fillId="0" borderId="111" xfId="0" applyNumberFormat="1" applyFont="1" applyBorder="1"/>
    <xf numFmtId="164" fontId="1" fillId="3" borderId="112" xfId="0" applyNumberFormat="1" applyFont="1" applyFill="1" applyBorder="1" applyAlignment="1">
      <alignment horizontal="center"/>
    </xf>
    <xf numFmtId="164" fontId="1" fillId="0" borderId="112" xfId="0" applyNumberFormat="1" applyFont="1" applyBorder="1" applyAlignment="1">
      <alignment horizontal="center"/>
    </xf>
    <xf numFmtId="164" fontId="1" fillId="0" borderId="113" xfId="0" applyNumberFormat="1" applyFont="1" applyBorder="1" applyAlignment="1">
      <alignment horizontal="center"/>
    </xf>
    <xf numFmtId="164" fontId="1" fillId="0" borderId="106" xfId="0" applyNumberFormat="1" applyFont="1" applyBorder="1"/>
    <xf numFmtId="164" fontId="1" fillId="3" borderId="110" xfId="0" applyNumberFormat="1" applyFont="1" applyFill="1" applyBorder="1" applyAlignment="1">
      <alignment horizontal="center"/>
    </xf>
    <xf numFmtId="164" fontId="1" fillId="0" borderId="107" xfId="0" applyNumberFormat="1" applyFont="1" applyBorder="1" applyAlignment="1">
      <alignment horizontal="center"/>
    </xf>
    <xf numFmtId="164" fontId="1" fillId="0" borderId="105" xfId="0" applyNumberFormat="1" applyFont="1" applyBorder="1" applyAlignment="1">
      <alignment horizontal="center"/>
    </xf>
    <xf numFmtId="164" fontId="1" fillId="0" borderId="106" xfId="0" applyNumberFormat="1" applyFont="1" applyBorder="1" applyAlignment="1">
      <alignment wrapText="1"/>
    </xf>
    <xf numFmtId="164" fontId="1" fillId="3" borderId="110" xfId="0" applyNumberFormat="1" applyFont="1" applyFill="1" applyBorder="1" applyAlignment="1">
      <alignment horizontal="center" vertical="top"/>
    </xf>
    <xf numFmtId="164" fontId="1" fillId="0" borderId="110" xfId="0" applyNumberFormat="1" applyFont="1" applyBorder="1" applyAlignment="1">
      <alignment horizontal="center" vertical="top"/>
    </xf>
    <xf numFmtId="0" fontId="1" fillId="0" borderId="114" xfId="0" applyFont="1" applyBorder="1"/>
    <xf numFmtId="164" fontId="1" fillId="0" borderId="115" xfId="0" applyNumberFormat="1" applyFont="1" applyBorder="1" applyAlignment="1">
      <alignment horizontal="center"/>
    </xf>
    <xf numFmtId="164" fontId="1" fillId="0" borderId="116" xfId="0" applyNumberFormat="1" applyFont="1" applyBorder="1"/>
    <xf numFmtId="164" fontId="1" fillId="0" borderId="117" xfId="0" applyNumberFormat="1" applyFont="1" applyBorder="1" applyAlignment="1">
      <alignment horizontal="center"/>
    </xf>
    <xf numFmtId="164" fontId="1" fillId="0" borderId="118" xfId="0" applyNumberFormat="1" applyFont="1" applyBorder="1"/>
    <xf numFmtId="164" fontId="2" fillId="11" borderId="119" xfId="0" applyNumberFormat="1" applyFont="1" applyFill="1" applyBorder="1" applyAlignment="1">
      <alignment horizontal="right"/>
    </xf>
    <xf numFmtId="164" fontId="2" fillId="11" borderId="120" xfId="0" applyNumberFormat="1" applyFont="1" applyFill="1" applyBorder="1" applyAlignment="1">
      <alignment horizontal="center"/>
    </xf>
    <xf numFmtId="164" fontId="2" fillId="11" borderId="121" xfId="0" applyNumberFormat="1" applyFont="1" applyFill="1" applyBorder="1" applyAlignment="1">
      <alignment horizontal="center"/>
    </xf>
    <xf numFmtId="164" fontId="2" fillId="11" borderId="122" xfId="0" applyNumberFormat="1" applyFont="1" applyFill="1" applyBorder="1" applyAlignment="1">
      <alignment horizontal="center"/>
    </xf>
    <xf numFmtId="0" fontId="2" fillId="9" borderId="51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" fillId="25" borderId="58" xfId="0" applyFont="1" applyFill="1" applyBorder="1" applyAlignment="1">
      <alignment horizontal="left" vertical="top" wrapText="1"/>
    </xf>
    <xf numFmtId="164" fontId="2" fillId="25" borderId="31" xfId="0" applyNumberFormat="1" applyFont="1" applyFill="1" applyBorder="1" applyAlignment="1">
      <alignment horizontal="center" vertical="top" wrapText="1"/>
    </xf>
    <xf numFmtId="0" fontId="1" fillId="0" borderId="123" xfId="0" applyFont="1" applyBorder="1" applyAlignment="1">
      <alignment vertical="top" wrapText="1"/>
    </xf>
    <xf numFmtId="164" fontId="1" fillId="0" borderId="103" xfId="0" applyNumberFormat="1" applyFont="1" applyBorder="1" applyAlignment="1">
      <alignment horizontal="center" vertical="top" wrapText="1"/>
    </xf>
    <xf numFmtId="0" fontId="1" fillId="0" borderId="124" xfId="0" applyFont="1" applyBorder="1" applyAlignment="1">
      <alignment vertical="top" wrapText="1"/>
    </xf>
    <xf numFmtId="164" fontId="1" fillId="0" borderId="125" xfId="0" applyNumberFormat="1" applyFont="1" applyBorder="1" applyAlignment="1">
      <alignment horizontal="center" vertical="top" wrapText="1"/>
    </xf>
    <xf numFmtId="0" fontId="2" fillId="26" borderId="51" xfId="0" applyFont="1" applyFill="1" applyBorder="1" applyAlignment="1">
      <alignment horizontal="left" vertical="top" wrapText="1"/>
    </xf>
    <xf numFmtId="164" fontId="2" fillId="26" borderId="12" xfId="0" applyNumberFormat="1" applyFont="1" applyFill="1" applyBorder="1" applyAlignment="1">
      <alignment horizontal="center" vertical="top" wrapText="1"/>
    </xf>
    <xf numFmtId="0" fontId="1" fillId="0" borderId="126" xfId="0" applyFont="1" applyBorder="1" applyAlignment="1">
      <alignment horizontal="left" vertical="top" wrapText="1"/>
    </xf>
    <xf numFmtId="164" fontId="1" fillId="0" borderId="127" xfId="0" applyNumberFormat="1" applyFont="1" applyBorder="1" applyAlignment="1">
      <alignment horizontal="center" vertical="top" wrapText="1"/>
    </xf>
    <xf numFmtId="0" fontId="2" fillId="27" borderId="128" xfId="0" applyFont="1" applyFill="1" applyBorder="1" applyAlignment="1">
      <alignment horizontal="right" vertical="top" wrapText="1"/>
    </xf>
    <xf numFmtId="164" fontId="2" fillId="27" borderId="129" xfId="0" applyNumberFormat="1" applyFont="1" applyFill="1" applyBorder="1" applyAlignment="1">
      <alignment horizontal="center" vertical="top" wrapText="1"/>
    </xf>
    <xf numFmtId="0" fontId="2" fillId="9" borderId="144" xfId="0" applyFont="1" applyFill="1" applyBorder="1" applyAlignment="1">
      <alignment vertical="top" wrapText="1"/>
    </xf>
    <xf numFmtId="164" fontId="2" fillId="9" borderId="145" xfId="0" applyNumberFormat="1" applyFont="1" applyFill="1" applyBorder="1" applyAlignment="1">
      <alignment horizontal="center" vertical="top" wrapText="1"/>
    </xf>
    <xf numFmtId="164" fontId="2" fillId="9" borderId="88" xfId="0" applyNumberFormat="1" applyFont="1" applyFill="1" applyBorder="1" applyAlignment="1">
      <alignment horizontal="center" vertical="top" wrapText="1"/>
    </xf>
    <xf numFmtId="164" fontId="2" fillId="9" borderId="146" xfId="0" applyNumberFormat="1" applyFont="1" applyFill="1" applyBorder="1" applyAlignment="1">
      <alignment horizontal="center" vertical="top" wrapText="1"/>
    </xf>
    <xf numFmtId="164" fontId="2" fillId="9" borderId="104" xfId="0" applyNumberFormat="1" applyFont="1" applyFill="1" applyBorder="1" applyAlignment="1">
      <alignment horizontal="center" vertical="top" wrapText="1"/>
    </xf>
    <xf numFmtId="0" fontId="2" fillId="9" borderId="134" xfId="0" applyFont="1" applyFill="1" applyBorder="1" applyAlignment="1">
      <alignment vertical="top" wrapText="1"/>
    </xf>
    <xf numFmtId="164" fontId="2" fillId="9" borderId="152" xfId="0" applyNumberFormat="1" applyFont="1" applyFill="1" applyBorder="1" applyAlignment="1">
      <alignment horizontal="center" vertical="top" wrapText="1"/>
    </xf>
    <xf numFmtId="164" fontId="2" fillId="9" borderId="153" xfId="0" applyNumberFormat="1" applyFont="1" applyFill="1" applyBorder="1" applyAlignment="1">
      <alignment horizontal="center" vertical="top" wrapText="1"/>
    </xf>
    <xf numFmtId="164" fontId="2" fillId="9" borderId="154" xfId="0" applyNumberFormat="1" applyFont="1" applyFill="1" applyBorder="1" applyAlignment="1">
      <alignment horizontal="center" vertical="top" wrapText="1"/>
    </xf>
    <xf numFmtId="164" fontId="2" fillId="9" borderId="155" xfId="0" applyNumberFormat="1" applyFont="1" applyFill="1" applyBorder="1" applyAlignment="1">
      <alignment horizontal="center" vertical="top" wrapText="1"/>
    </xf>
    <xf numFmtId="164" fontId="2" fillId="9" borderId="156" xfId="0" applyNumberFormat="1" applyFont="1" applyFill="1" applyBorder="1" applyAlignment="1">
      <alignment horizontal="center" vertical="top" wrapText="1"/>
    </xf>
    <xf numFmtId="164" fontId="2" fillId="0" borderId="88" xfId="0" applyNumberFormat="1" applyFont="1" applyBorder="1" applyAlignment="1">
      <alignment horizontal="center" vertical="top" wrapText="1"/>
    </xf>
    <xf numFmtId="0" fontId="2" fillId="0" borderId="144" xfId="0" applyFont="1" applyBorder="1" applyAlignment="1">
      <alignment horizontal="left" vertical="top" wrapText="1" indent="1"/>
    </xf>
    <xf numFmtId="164" fontId="1" fillId="0" borderId="145" xfId="0" applyNumberFormat="1" applyFont="1" applyBorder="1" applyAlignment="1">
      <alignment horizontal="center" vertical="top" wrapText="1"/>
    </xf>
    <xf numFmtId="164" fontId="1" fillId="0" borderId="147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1" fillId="0" borderId="88" xfId="0" applyNumberFormat="1" applyFont="1" applyBorder="1" applyAlignment="1">
      <alignment horizontal="center" vertical="top" wrapText="1"/>
    </xf>
    <xf numFmtId="164" fontId="1" fillId="0" borderId="104" xfId="0" applyNumberFormat="1" applyFont="1" applyBorder="1" applyAlignment="1">
      <alignment horizontal="center" vertical="top" wrapText="1"/>
    </xf>
    <xf numFmtId="0" fontId="1" fillId="0" borderId="144" xfId="0" applyFont="1" applyBorder="1" applyAlignment="1">
      <alignment horizontal="left" vertical="top" wrapText="1" indent="2"/>
    </xf>
    <xf numFmtId="164" fontId="1" fillId="0" borderId="148" xfId="0" applyNumberFormat="1" applyFont="1" applyBorder="1" applyAlignment="1">
      <alignment horizontal="center" vertical="top" wrapText="1"/>
    </xf>
    <xf numFmtId="164" fontId="1" fillId="0" borderId="149" xfId="0" applyNumberFormat="1" applyFont="1" applyBorder="1" applyAlignment="1">
      <alignment horizontal="center" vertical="top" wrapText="1"/>
    </xf>
    <xf numFmtId="164" fontId="1" fillId="0" borderId="109" xfId="0" applyNumberFormat="1" applyFont="1" applyBorder="1" applyAlignment="1">
      <alignment horizontal="center" vertical="top" wrapText="1"/>
    </xf>
    <xf numFmtId="0" fontId="2" fillId="0" borderId="139" xfId="0" applyFont="1" applyBorder="1" applyAlignment="1">
      <alignment horizontal="left" vertical="top" wrapText="1" indent="1"/>
    </xf>
    <xf numFmtId="164" fontId="1" fillId="0" borderId="150" xfId="0" applyNumberFormat="1" applyFont="1" applyBorder="1" applyAlignment="1">
      <alignment horizontal="center" vertical="top" wrapText="1"/>
    </xf>
    <xf numFmtId="164" fontId="1" fillId="0" borderId="138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151" xfId="0" applyNumberFormat="1" applyFont="1" applyBorder="1" applyAlignment="1">
      <alignment horizontal="center" vertical="top" wrapText="1"/>
    </xf>
    <xf numFmtId="0" fontId="2" fillId="0" borderId="134" xfId="0" applyFont="1" applyBorder="1" applyAlignment="1">
      <alignment vertical="top" wrapText="1"/>
    </xf>
    <xf numFmtId="0" fontId="2" fillId="0" borderId="157" xfId="0" applyFont="1" applyBorder="1" applyAlignment="1">
      <alignment horizontal="left" vertical="top" wrapText="1" indent="1"/>
    </xf>
    <xf numFmtId="164" fontId="2" fillId="0" borderId="108" xfId="0" applyNumberFormat="1" applyFont="1" applyBorder="1" applyAlignment="1">
      <alignment horizontal="center" vertical="top" wrapText="1"/>
    </xf>
    <xf numFmtId="164" fontId="2" fillId="0" borderId="105" xfId="0" applyNumberFormat="1" applyFont="1" applyBorder="1" applyAlignment="1">
      <alignment horizontal="center" vertical="top" wrapText="1"/>
    </xf>
    <xf numFmtId="164" fontId="2" fillId="0" borderId="158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0" fontId="1" fillId="0" borderId="157" xfId="0" applyFont="1" applyBorder="1" applyAlignment="1">
      <alignment horizontal="left" vertical="top" wrapText="1" indent="2"/>
    </xf>
    <xf numFmtId="164" fontId="1" fillId="0" borderId="108" xfId="0" applyNumberFormat="1" applyFont="1" applyBorder="1" applyAlignment="1">
      <alignment horizontal="center" vertical="top" wrapText="1"/>
    </xf>
    <xf numFmtId="164" fontId="1" fillId="0" borderId="106" xfId="0" applyNumberFormat="1" applyFont="1" applyBorder="1" applyAlignment="1">
      <alignment horizontal="center" vertical="top" wrapText="1"/>
    </xf>
    <xf numFmtId="164" fontId="1" fillId="0" borderId="105" xfId="0" applyNumberFormat="1" applyFont="1" applyBorder="1" applyAlignment="1">
      <alignment horizontal="center" vertical="top" wrapText="1"/>
    </xf>
    <xf numFmtId="164" fontId="1" fillId="0" borderId="158" xfId="0" applyNumberFormat="1" applyFont="1" applyBorder="1" applyAlignment="1">
      <alignment horizontal="center" vertical="top" wrapText="1"/>
    </xf>
    <xf numFmtId="0" fontId="1" fillId="0" borderId="134" xfId="0" applyFont="1" applyBorder="1" applyAlignment="1">
      <alignment horizontal="left" vertical="top" wrapText="1" indent="2"/>
    </xf>
    <xf numFmtId="164" fontId="1" fillId="0" borderId="79" xfId="0" applyNumberFormat="1" applyFont="1" applyBorder="1" applyAlignment="1">
      <alignment horizontal="center" vertical="top" wrapText="1"/>
    </xf>
    <xf numFmtId="164" fontId="1" fillId="0" borderId="80" xfId="0" applyNumberFormat="1" applyFont="1" applyBorder="1" applyAlignment="1">
      <alignment horizontal="center" vertical="top" wrapText="1"/>
    </xf>
    <xf numFmtId="164" fontId="1" fillId="0" borderId="86" xfId="0" applyNumberFormat="1" applyFont="1" applyBorder="1" applyAlignment="1">
      <alignment horizontal="center" vertical="top" wrapText="1"/>
    </xf>
    <xf numFmtId="164" fontId="1" fillId="0" borderId="79" xfId="0" applyNumberFormat="1" applyFont="1" applyBorder="1" applyAlignment="1">
      <alignment horizontal="center" vertical="top"/>
    </xf>
    <xf numFmtId="164" fontId="1" fillId="0" borderId="80" xfId="0" applyNumberFormat="1" applyFont="1" applyBorder="1" applyAlignment="1">
      <alignment horizontal="center" vertical="top"/>
    </xf>
    <xf numFmtId="164" fontId="1" fillId="0" borderId="88" xfId="0" applyNumberFormat="1" applyFont="1" applyBorder="1" applyAlignment="1">
      <alignment horizontal="center" vertical="top"/>
    </xf>
    <xf numFmtId="164" fontId="1" fillId="0" borderId="86" xfId="0" applyNumberFormat="1" applyFont="1" applyBorder="1" applyAlignment="1">
      <alignment horizontal="center" vertical="top"/>
    </xf>
    <xf numFmtId="164" fontId="2" fillId="0" borderId="79" xfId="0" applyNumberFormat="1" applyFont="1" applyBorder="1" applyAlignment="1">
      <alignment horizontal="center" vertical="top" wrapText="1"/>
    </xf>
    <xf numFmtId="164" fontId="2" fillId="0" borderId="106" xfId="0" applyNumberFormat="1" applyFont="1" applyBorder="1" applyAlignment="1">
      <alignment horizontal="center" vertical="top" wrapText="1"/>
    </xf>
    <xf numFmtId="164" fontId="2" fillId="0" borderId="159" xfId="0" applyNumberFormat="1" applyFont="1" applyBorder="1" applyAlignment="1">
      <alignment horizontal="center" vertical="top" wrapText="1"/>
    </xf>
    <xf numFmtId="164" fontId="2" fillId="0" borderId="86" xfId="0" applyNumberFormat="1" applyFont="1" applyBorder="1" applyAlignment="1">
      <alignment horizontal="center" vertical="top" wrapText="1"/>
    </xf>
    <xf numFmtId="0" fontId="1" fillId="0" borderId="79" xfId="0" applyFont="1" applyBorder="1" applyAlignment="1">
      <alignment horizontal="left" vertical="top" wrapText="1" indent="2"/>
    </xf>
    <xf numFmtId="164" fontId="1" fillId="0" borderId="79" xfId="0" applyNumberFormat="1" applyFont="1" applyBorder="1" applyAlignment="1">
      <alignment horizontal="center" wrapText="1"/>
    </xf>
    <xf numFmtId="164" fontId="1" fillId="0" borderId="80" xfId="0" applyNumberFormat="1" applyFont="1" applyBorder="1" applyAlignment="1">
      <alignment horizontal="center" wrapText="1"/>
    </xf>
    <xf numFmtId="164" fontId="1" fillId="0" borderId="76" xfId="0" applyNumberFormat="1" applyFont="1" applyBorder="1" applyAlignment="1">
      <alignment horizontal="center" wrapText="1"/>
    </xf>
    <xf numFmtId="164" fontId="1" fillId="0" borderId="88" xfId="0" applyNumberFormat="1" applyFont="1" applyBorder="1" applyAlignment="1">
      <alignment horizontal="center" wrapText="1"/>
    </xf>
    <xf numFmtId="164" fontId="1" fillId="0" borderId="86" xfId="0" applyNumberFormat="1" applyFont="1" applyBorder="1" applyAlignment="1">
      <alignment horizontal="center" wrapText="1"/>
    </xf>
    <xf numFmtId="0" fontId="1" fillId="0" borderId="108" xfId="0" applyFont="1" applyBorder="1" applyAlignment="1">
      <alignment horizontal="left" vertical="top" wrapText="1" indent="2"/>
    </xf>
    <xf numFmtId="164" fontId="1" fillId="0" borderId="160" xfId="0" applyNumberFormat="1" applyFont="1" applyBorder="1" applyAlignment="1">
      <alignment horizontal="center" vertical="top" wrapText="1"/>
    </xf>
    <xf numFmtId="164" fontId="1" fillId="0" borderId="161" xfId="0" applyNumberFormat="1" applyFont="1" applyBorder="1" applyAlignment="1">
      <alignment horizontal="center" vertical="top" wrapText="1"/>
    </xf>
    <xf numFmtId="0" fontId="1" fillId="0" borderId="65" xfId="0" applyFont="1" applyBorder="1" applyAlignment="1">
      <alignment horizontal="left" vertical="top" wrapText="1" indent="2"/>
    </xf>
    <xf numFmtId="164" fontId="1" fillId="0" borderId="65" xfId="0" applyNumberFormat="1" applyFont="1" applyBorder="1" applyAlignment="1">
      <alignment horizontal="center" vertical="top" wrapText="1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162" xfId="0" applyNumberFormat="1" applyFont="1" applyBorder="1" applyAlignment="1">
      <alignment horizontal="center" vertical="top" wrapText="1"/>
    </xf>
    <xf numFmtId="164" fontId="1" fillId="0" borderId="32" xfId="0" applyNumberFormat="1" applyFont="1" applyBorder="1" applyAlignment="1">
      <alignment horizontal="center" vertical="top" wrapText="1"/>
    </xf>
    <xf numFmtId="0" fontId="1" fillId="14" borderId="70" xfId="0" applyFont="1" applyFill="1" applyBorder="1" applyAlignment="1">
      <alignment horizontal="center" vertical="center" wrapText="1"/>
    </xf>
    <xf numFmtId="0" fontId="1" fillId="14" borderId="109" xfId="0" applyFont="1" applyFill="1" applyBorder="1" applyAlignment="1">
      <alignment horizontal="center" vertical="center" wrapText="1"/>
    </xf>
    <xf numFmtId="0" fontId="4" fillId="28" borderId="106" xfId="0" applyFont="1" applyFill="1" applyBorder="1" applyAlignment="1">
      <alignment horizontal="center"/>
    </xf>
    <xf numFmtId="0" fontId="4" fillId="28" borderId="105" xfId="0" applyFont="1" applyFill="1" applyBorder="1" applyAlignment="1">
      <alignment horizontal="center"/>
    </xf>
    <xf numFmtId="0" fontId="4" fillId="28" borderId="107" xfId="0" applyFont="1" applyFill="1" applyBorder="1" applyAlignment="1">
      <alignment horizontal="center"/>
    </xf>
    <xf numFmtId="0" fontId="4" fillId="28" borderId="32" xfId="0" applyFont="1" applyFill="1" applyBorder="1" applyAlignment="1">
      <alignment horizontal="center"/>
    </xf>
    <xf numFmtId="0" fontId="4" fillId="28" borderId="48" xfId="0" applyFont="1" applyFill="1" applyBorder="1" applyAlignment="1">
      <alignment horizontal="center"/>
    </xf>
    <xf numFmtId="0" fontId="4" fillId="28" borderId="34" xfId="0" applyFont="1" applyFill="1" applyBorder="1" applyAlignment="1">
      <alignment horizontal="center"/>
    </xf>
    <xf numFmtId="0" fontId="4" fillId="28" borderId="64" xfId="0" applyFont="1" applyFill="1" applyBorder="1" applyAlignment="1">
      <alignment horizontal="center"/>
    </xf>
    <xf numFmtId="0" fontId="7" fillId="0" borderId="156" xfId="0" applyFont="1" applyBorder="1" applyAlignment="1">
      <alignment horizontal="center"/>
    </xf>
    <xf numFmtId="0" fontId="7" fillId="0" borderId="61" xfId="0" applyFont="1" applyBorder="1"/>
    <xf numFmtId="0" fontId="7" fillId="0" borderId="106" xfId="0" applyFont="1" applyBorder="1" applyAlignment="1">
      <alignment horizontal="center"/>
    </xf>
    <xf numFmtId="0" fontId="7" fillId="0" borderId="105" xfId="0" applyFont="1" applyBorder="1" applyAlignment="1">
      <alignment horizontal="center"/>
    </xf>
    <xf numFmtId="0" fontId="7" fillId="0" borderId="107" xfId="0" applyFont="1" applyBorder="1" applyAlignment="1">
      <alignment horizontal="center"/>
    </xf>
    <xf numFmtId="0" fontId="7" fillId="0" borderId="109" xfId="0" applyFont="1" applyBorder="1" applyAlignment="1">
      <alignment horizontal="center" vertical="top"/>
    </xf>
    <xf numFmtId="0" fontId="7" fillId="0" borderId="106" xfId="0" applyFont="1" applyBorder="1" applyAlignment="1">
      <alignment horizontal="center" vertical="top"/>
    </xf>
    <xf numFmtId="0" fontId="7" fillId="0" borderId="105" xfId="0" applyFont="1" applyBorder="1" applyAlignment="1">
      <alignment horizontal="center" vertical="top"/>
    </xf>
    <xf numFmtId="0" fontId="7" fillId="0" borderId="107" xfId="0" applyFont="1" applyBorder="1" applyAlignment="1">
      <alignment horizontal="center" vertical="top"/>
    </xf>
    <xf numFmtId="0" fontId="7" fillId="0" borderId="109" xfId="0" applyFont="1" applyBorder="1" applyAlignment="1">
      <alignment vertical="top"/>
    </xf>
    <xf numFmtId="0" fontId="7" fillId="0" borderId="109" xfId="0" applyFont="1" applyBorder="1" applyAlignment="1">
      <alignment horizontal="center" vertical="top" wrapText="1"/>
    </xf>
    <xf numFmtId="0" fontId="7" fillId="0" borderId="109" xfId="0" applyFont="1" applyBorder="1" applyAlignment="1">
      <alignment vertical="top" wrapText="1"/>
    </xf>
    <xf numFmtId="0" fontId="7" fillId="0" borderId="109" xfId="0" applyFont="1" applyBorder="1" applyAlignment="1">
      <alignment horizontal="left" vertical="top" wrapText="1"/>
    </xf>
    <xf numFmtId="0" fontId="7" fillId="0" borderId="70" xfId="0" applyFont="1" applyBorder="1" applyAlignment="1">
      <alignment horizontal="center" vertical="top"/>
    </xf>
    <xf numFmtId="0" fontId="7" fillId="0" borderId="70" xfId="0" applyFont="1" applyBorder="1" applyAlignment="1">
      <alignment vertical="top"/>
    </xf>
    <xf numFmtId="0" fontId="7" fillId="0" borderId="151" xfId="0" applyFont="1" applyBorder="1" applyAlignment="1">
      <alignment horizontal="center" vertical="top"/>
    </xf>
    <xf numFmtId="0" fontId="7" fillId="0" borderId="151" xfId="0" applyFont="1" applyBorder="1" applyAlignment="1">
      <alignment vertical="top"/>
    </xf>
    <xf numFmtId="0" fontId="7" fillId="0" borderId="171" xfId="0" applyFont="1" applyBorder="1" applyAlignment="1">
      <alignment horizontal="center" vertical="top"/>
    </xf>
    <xf numFmtId="0" fontId="7" fillId="0" borderId="136" xfId="0" applyFont="1" applyBorder="1" applyAlignment="1">
      <alignment horizontal="center" vertical="top"/>
    </xf>
    <xf numFmtId="0" fontId="7" fillId="0" borderId="172" xfId="0" applyFont="1" applyBorder="1" applyAlignment="1">
      <alignment horizontal="center" vertical="top"/>
    </xf>
    <xf numFmtId="0" fontId="7" fillId="0" borderId="151" xfId="0" applyFont="1" applyBorder="1" applyAlignment="1">
      <alignment horizontal="center" vertical="top" wrapText="1"/>
    </xf>
    <xf numFmtId="0" fontId="7" fillId="0" borderId="104" xfId="0" applyFont="1" applyBorder="1" applyAlignment="1">
      <alignment horizontal="center" vertical="top"/>
    </xf>
    <xf numFmtId="0" fontId="7" fillId="0" borderId="104" xfId="0" applyFont="1" applyBorder="1" applyAlignment="1">
      <alignment vertical="top"/>
    </xf>
    <xf numFmtId="0" fontId="7" fillId="0" borderId="164" xfId="0" applyFont="1" applyBorder="1" applyAlignment="1">
      <alignment horizontal="center" vertical="top"/>
    </xf>
    <xf numFmtId="0" fontId="7" fillId="0" borderId="165" xfId="0" applyFont="1" applyBorder="1" applyAlignment="1">
      <alignment horizontal="center" vertical="top"/>
    </xf>
    <xf numFmtId="0" fontId="7" fillId="0" borderId="173" xfId="0" applyFont="1" applyBorder="1" applyAlignment="1">
      <alignment horizontal="center" vertical="top"/>
    </xf>
    <xf numFmtId="0" fontId="7" fillId="0" borderId="104" xfId="0" applyFont="1" applyBorder="1" applyAlignment="1">
      <alignment horizontal="center" vertical="top" wrapText="1"/>
    </xf>
    <xf numFmtId="0" fontId="7" fillId="0" borderId="104" xfId="0" applyFont="1" applyBorder="1" applyAlignment="1">
      <alignment vertical="top" wrapText="1"/>
    </xf>
    <xf numFmtId="0" fontId="7" fillId="0" borderId="151" xfId="0" applyFont="1" applyBorder="1" applyAlignment="1">
      <alignment horizontal="left" vertical="top" wrapText="1"/>
    </xf>
    <xf numFmtId="0" fontId="7" fillId="0" borderId="70" xfId="0" applyFont="1" applyBorder="1" applyAlignment="1">
      <alignment horizontal="center" vertical="top" wrapText="1"/>
    </xf>
    <xf numFmtId="1" fontId="7" fillId="0" borderId="41" xfId="0" applyNumberFormat="1" applyFont="1" applyBorder="1" applyAlignment="1">
      <alignment horizontal="center" vertical="top"/>
    </xf>
    <xf numFmtId="1" fontId="7" fillId="0" borderId="22" xfId="0" applyNumberFormat="1" applyFont="1" applyBorder="1" applyAlignment="1">
      <alignment horizontal="center" vertical="top"/>
    </xf>
    <xf numFmtId="1" fontId="7" fillId="0" borderId="75" xfId="0" applyNumberFormat="1" applyFont="1" applyBorder="1" applyAlignment="1">
      <alignment horizontal="center" vertical="top"/>
    </xf>
    <xf numFmtId="164" fontId="2" fillId="6" borderId="105" xfId="0" applyNumberFormat="1" applyFont="1" applyFill="1" applyBorder="1" applyAlignment="1">
      <alignment horizontal="center" vertical="center"/>
    </xf>
    <xf numFmtId="164" fontId="2" fillId="6" borderId="159" xfId="0" applyNumberFormat="1" applyFont="1" applyFill="1" applyBorder="1" applyAlignment="1">
      <alignment horizontal="center" vertical="center"/>
    </xf>
    <xf numFmtId="164" fontId="2" fillId="11" borderId="174" xfId="0" applyNumberFormat="1" applyFont="1" applyFill="1" applyBorder="1" applyAlignment="1">
      <alignment horizontal="center" vertical="top"/>
    </xf>
    <xf numFmtId="164" fontId="2" fillId="11" borderId="25" xfId="0" applyNumberFormat="1" applyFont="1" applyFill="1" applyBorder="1" applyAlignment="1">
      <alignment horizontal="center" vertical="top"/>
    </xf>
    <xf numFmtId="164" fontId="2" fillId="11" borderId="175" xfId="0" applyNumberFormat="1" applyFont="1" applyFill="1" applyBorder="1" applyAlignment="1">
      <alignment horizontal="center" vertical="top"/>
    </xf>
    <xf numFmtId="164" fontId="2" fillId="6" borderId="174" xfId="0" applyNumberFormat="1" applyFont="1" applyFill="1" applyBorder="1" applyAlignment="1">
      <alignment horizontal="center" vertical="top"/>
    </xf>
    <xf numFmtId="164" fontId="2" fillId="6" borderId="176" xfId="0" applyNumberFormat="1" applyFont="1" applyFill="1" applyBorder="1" applyAlignment="1">
      <alignment horizontal="center" vertical="top"/>
    </xf>
    <xf numFmtId="164" fontId="2" fillId="6" borderId="177" xfId="0" applyNumberFormat="1" applyFont="1" applyFill="1" applyBorder="1" applyAlignment="1">
      <alignment horizontal="center" vertical="top"/>
    </xf>
    <xf numFmtId="164" fontId="8" fillId="0" borderId="45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64" fontId="8" fillId="0" borderId="46" xfId="0" applyNumberFormat="1" applyFont="1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64" fontId="8" fillId="0" borderId="43" xfId="0" applyNumberFormat="1" applyFont="1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>
      <alignment horizontal="center" vertical="center"/>
    </xf>
    <xf numFmtId="164" fontId="8" fillId="0" borderId="34" xfId="0" applyNumberFormat="1" applyFont="1" applyBorder="1" applyAlignment="1" applyProtection="1">
      <alignment horizontal="center" vertical="center"/>
      <protection locked="0"/>
    </xf>
    <xf numFmtId="164" fontId="8" fillId="0" borderId="64" xfId="0" applyNumberFormat="1" applyFont="1" applyBorder="1" applyAlignment="1" applyProtection="1">
      <alignment horizontal="center" vertical="center"/>
      <protection locked="0"/>
    </xf>
    <xf numFmtId="164" fontId="8" fillId="0" borderId="41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64" fontId="8" fillId="0" borderId="106" xfId="0" applyNumberFormat="1" applyFont="1" applyBorder="1" applyAlignment="1">
      <alignment horizontal="center" vertical="center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64" fontId="8" fillId="0" borderId="107" xfId="0" applyNumberFormat="1" applyFont="1" applyBorder="1" applyAlignment="1" applyProtection="1">
      <alignment horizontal="center" vertical="center"/>
      <protection locked="0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4" fontId="8" fillId="0" borderId="50" xfId="0" applyNumberFormat="1" applyFont="1" applyBorder="1" applyAlignment="1" applyProtection="1">
      <alignment horizontal="center" vertical="center"/>
      <protection locked="0"/>
    </xf>
    <xf numFmtId="164" fontId="8" fillId="0" borderId="47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8" fillId="0" borderId="22" xfId="0" applyNumberFormat="1" applyFont="1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64" fontId="8" fillId="0" borderId="26" xfId="0" applyNumberFormat="1" applyFont="1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64" fontId="8" fillId="0" borderId="159" xfId="0" applyNumberFormat="1" applyFont="1" applyBorder="1" applyAlignment="1" applyProtection="1">
      <alignment horizontal="center" vertical="center"/>
      <protection locked="0"/>
    </xf>
    <xf numFmtId="164" fontId="8" fillId="0" borderId="168" xfId="0" applyNumberFormat="1" applyFont="1" applyBorder="1" applyAlignment="1" applyProtection="1">
      <alignment horizontal="center" vertical="center"/>
      <protection locked="0"/>
    </xf>
    <xf numFmtId="164" fontId="8" fillId="3" borderId="45" xfId="0" applyNumberFormat="1" applyFont="1" applyFill="1" applyBorder="1" applyAlignment="1">
      <alignment horizontal="center" vertical="center"/>
    </xf>
    <xf numFmtId="164" fontId="8" fillId="3" borderId="47" xfId="0" applyNumberFormat="1" applyFont="1" applyFill="1" applyBorder="1" applyAlignment="1">
      <alignment horizontal="center" vertical="center"/>
    </xf>
    <xf numFmtId="164" fontId="8" fillId="0" borderId="80" xfId="0" applyNumberFormat="1" applyFont="1" applyBorder="1" applyAlignment="1">
      <alignment horizontal="center" vertical="center"/>
    </xf>
    <xf numFmtId="164" fontId="8" fillId="3" borderId="48" xfId="0" applyNumberFormat="1" applyFont="1" applyFill="1" applyBorder="1" applyAlignment="1">
      <alignment horizontal="center" vertical="center"/>
    </xf>
    <xf numFmtId="164" fontId="8" fillId="0" borderId="73" xfId="0" applyNumberFormat="1" applyFont="1" applyBorder="1" applyAlignment="1" applyProtection="1">
      <alignment horizontal="center" vertical="center"/>
      <protection locked="0"/>
    </xf>
    <xf numFmtId="164" fontId="8" fillId="3" borderId="102" xfId="0" applyNumberFormat="1" applyFont="1" applyFill="1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64" fontId="8" fillId="0" borderId="5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164" fontId="8" fillId="0" borderId="53" xfId="0" applyNumberFormat="1" applyFont="1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64" fontId="8" fillId="0" borderId="67" xfId="0" applyNumberFormat="1" applyFont="1" applyBorder="1" applyAlignment="1" applyProtection="1">
      <alignment horizontal="center" vertical="center"/>
      <protection locked="0"/>
    </xf>
    <xf numFmtId="164" fontId="8" fillId="3" borderId="52" xfId="0" applyNumberFormat="1" applyFont="1" applyFill="1" applyBorder="1" applyAlignment="1">
      <alignment horizontal="center"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88" xfId="0" applyNumberFormat="1" applyFont="1" applyBorder="1" applyAlignment="1" applyProtection="1">
      <alignment horizontal="center" vertical="center"/>
      <protection locked="0"/>
    </xf>
    <xf numFmtId="164" fontId="8" fillId="0" borderId="85" xfId="0" applyNumberFormat="1" applyFont="1" applyBorder="1" applyAlignment="1" applyProtection="1">
      <alignment horizontal="center" vertical="center"/>
      <protection locked="0"/>
    </xf>
    <xf numFmtId="164" fontId="8" fillId="0" borderId="83" xfId="0" applyNumberFormat="1" applyFont="1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64" fontId="8" fillId="3" borderId="41" xfId="0" applyNumberFormat="1" applyFont="1" applyFill="1" applyBorder="1" applyAlignment="1">
      <alignment horizontal="center" vertical="center"/>
    </xf>
    <xf numFmtId="164" fontId="8" fillId="0" borderId="19" xfId="0" applyNumberFormat="1" applyFont="1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164" fontId="8" fillId="0" borderId="79" xfId="0" applyNumberFormat="1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164" fontId="8" fillId="0" borderId="72" xfId="0" applyNumberFormat="1" applyFont="1" applyBorder="1" applyAlignment="1">
      <alignment horizontal="center" vertical="center"/>
    </xf>
    <xf numFmtId="164" fontId="8" fillId="0" borderId="64" xfId="0" applyNumberFormat="1" applyFont="1" applyBorder="1" applyAlignment="1">
      <alignment horizontal="center" vertical="center"/>
    </xf>
    <xf numFmtId="164" fontId="8" fillId="15" borderId="47" xfId="0" applyNumberFormat="1" applyFont="1" applyFill="1" applyBorder="1" applyAlignment="1">
      <alignment horizontal="center" vertical="center"/>
    </xf>
    <xf numFmtId="164" fontId="8" fillId="14" borderId="83" xfId="0" applyNumberFormat="1" applyFont="1" applyFill="1" applyBorder="1" applyAlignment="1" applyProtection="1">
      <alignment horizontal="center" vertical="center"/>
      <protection locked="0"/>
    </xf>
    <xf numFmtId="164" fontId="8" fillId="14" borderId="88" xfId="0" applyNumberFormat="1" applyFont="1" applyFill="1" applyBorder="1" applyAlignment="1" applyProtection="1">
      <alignment horizontal="center" vertical="center"/>
      <protection locked="0"/>
    </xf>
    <xf numFmtId="164" fontId="8" fillId="14" borderId="85" xfId="0" applyNumberFormat="1" applyFont="1" applyFill="1" applyBorder="1" applyAlignment="1" applyProtection="1">
      <alignment horizontal="center" vertical="center"/>
      <protection locked="0"/>
    </xf>
    <xf numFmtId="164" fontId="8" fillId="14" borderId="47" xfId="0" applyNumberFormat="1" applyFont="1" applyFill="1" applyBorder="1" applyAlignment="1">
      <alignment horizontal="center" vertical="center"/>
    </xf>
    <xf numFmtId="164" fontId="8" fillId="14" borderId="84" xfId="0" applyNumberFormat="1" applyFont="1" applyFill="1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64" fontId="8" fillId="0" borderId="77" xfId="0" applyNumberFormat="1" applyFont="1" applyBorder="1" applyAlignment="1" applyProtection="1">
      <alignment horizontal="center" vertical="center"/>
      <protection locked="0"/>
    </xf>
    <xf numFmtId="164" fontId="8" fillId="14" borderId="45" xfId="0" applyNumberFormat="1" applyFont="1" applyFill="1" applyBorder="1" applyAlignment="1">
      <alignment horizontal="center" vertical="center"/>
    </xf>
    <xf numFmtId="164" fontId="8" fillId="14" borderId="43" xfId="0" applyNumberFormat="1" applyFont="1" applyFill="1" applyBorder="1" applyAlignment="1" applyProtection="1">
      <alignment horizontal="center" vertical="center"/>
      <protection locked="0"/>
    </xf>
    <xf numFmtId="164" fontId="8" fillId="14" borderId="30" xfId="0" applyNumberFormat="1" applyFont="1" applyFill="1" applyBorder="1" applyAlignment="1" applyProtection="1">
      <alignment horizontal="center" vertical="center"/>
      <protection locked="0"/>
    </xf>
    <xf numFmtId="164" fontId="8" fillId="14" borderId="74" xfId="0" applyNumberFormat="1" applyFont="1" applyFill="1" applyBorder="1" applyAlignment="1" applyProtection="1">
      <alignment horizontal="center" vertical="center"/>
      <protection locked="0"/>
    </xf>
    <xf numFmtId="164" fontId="8" fillId="14" borderId="46" xfId="0" applyNumberFormat="1" applyFont="1" applyFill="1" applyBorder="1" applyAlignment="1" applyProtection="1">
      <alignment horizontal="center" vertical="center"/>
      <protection locked="0"/>
    </xf>
    <xf numFmtId="164" fontId="8" fillId="14" borderId="3" xfId="0" applyNumberFormat="1" applyFont="1" applyFill="1" applyBorder="1" applyAlignment="1" applyProtection="1">
      <alignment horizontal="center" vertical="center"/>
      <protection locked="0"/>
    </xf>
    <xf numFmtId="164" fontId="8" fillId="14" borderId="77" xfId="0" applyNumberFormat="1" applyFont="1" applyFill="1" applyBorder="1" applyAlignment="1" applyProtection="1">
      <alignment horizontal="center" vertical="center"/>
      <protection locked="0"/>
    </xf>
    <xf numFmtId="164" fontId="8" fillId="14" borderId="48" xfId="0" applyNumberFormat="1" applyFont="1" applyFill="1" applyBorder="1" applyAlignment="1">
      <alignment horizontal="center" vertical="center"/>
    </xf>
    <xf numFmtId="164" fontId="8" fillId="14" borderId="102" xfId="0" applyNumberFormat="1" applyFont="1" applyFill="1" applyBorder="1" applyAlignment="1" applyProtection="1">
      <alignment horizontal="center" vertical="center"/>
      <protection locked="0"/>
    </xf>
    <xf numFmtId="164" fontId="8" fillId="14" borderId="34" xfId="0" applyNumberFormat="1" applyFont="1" applyFill="1" applyBorder="1" applyAlignment="1" applyProtection="1">
      <alignment horizontal="center" vertical="center"/>
      <protection locked="0"/>
    </xf>
    <xf numFmtId="164" fontId="8" fillId="14" borderId="81" xfId="0" applyNumberFormat="1" applyFont="1" applyFill="1" applyBorder="1" applyAlignment="1" applyProtection="1">
      <alignment horizontal="center" vertical="center"/>
      <protection locked="0"/>
    </xf>
    <xf numFmtId="164" fontId="8" fillId="14" borderId="75" xfId="0" applyNumberFormat="1" applyFont="1" applyFill="1" applyBorder="1" applyAlignment="1" applyProtection="1">
      <alignment horizontal="center" vertical="center"/>
      <protection locked="0"/>
    </xf>
    <xf numFmtId="164" fontId="8" fillId="0" borderId="74" xfId="0" applyNumberFormat="1" applyFont="1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64" fontId="8" fillId="3" borderId="6" xfId="0" applyNumberFormat="1" applyFont="1" applyFill="1" applyBorder="1" applyAlignment="1" applyProtection="1">
      <alignment horizontal="center" vertical="center"/>
      <protection locked="0"/>
    </xf>
    <xf numFmtId="164" fontId="8" fillId="3" borderId="4" xfId="0" applyNumberFormat="1" applyFont="1" applyFill="1" applyBorder="1" applyAlignment="1" applyProtection="1">
      <alignment horizontal="center" vertical="center"/>
      <protection locked="0"/>
    </xf>
    <xf numFmtId="164" fontId="8" fillId="3" borderId="55" xfId="0" applyNumberFormat="1" applyFont="1" applyFill="1" applyBorder="1" applyAlignment="1" applyProtection="1">
      <alignment horizontal="center" vertical="center"/>
      <protection locked="0"/>
    </xf>
    <xf numFmtId="164" fontId="8" fillId="0" borderId="55" xfId="0" applyNumberFormat="1" applyFont="1" applyBorder="1" applyAlignment="1" applyProtection="1">
      <alignment horizontal="center" vertical="center"/>
      <protection locked="0"/>
    </xf>
    <xf numFmtId="164" fontId="8" fillId="3" borderId="53" xfId="0" applyNumberFormat="1" applyFont="1" applyFill="1" applyBorder="1" applyAlignment="1" applyProtection="1">
      <alignment horizontal="center" vertical="center"/>
      <protection locked="0"/>
    </xf>
    <xf numFmtId="164" fontId="8" fillId="0" borderId="76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164" fontId="8" fillId="14" borderId="41" xfId="0" applyNumberFormat="1" applyFont="1" applyFill="1" applyBorder="1" applyAlignment="1">
      <alignment horizontal="center" vertical="center"/>
    </xf>
    <xf numFmtId="164" fontId="8" fillId="14" borderId="22" xfId="0" applyNumberFormat="1" applyFont="1" applyFill="1" applyBorder="1" applyAlignment="1" applyProtection="1">
      <alignment horizontal="center" vertical="center"/>
      <protection locked="0"/>
    </xf>
    <xf numFmtId="164" fontId="8" fillId="15" borderId="45" xfId="0" applyNumberFormat="1" applyFont="1" applyFill="1" applyBorder="1" applyAlignment="1">
      <alignment horizontal="center" vertical="center"/>
    </xf>
    <xf numFmtId="164" fontId="8" fillId="14" borderId="30" xfId="0" applyNumberFormat="1" applyFont="1" applyFill="1" applyBorder="1" applyAlignment="1">
      <alignment horizontal="center" vertical="center"/>
    </xf>
    <xf numFmtId="164" fontId="8" fillId="14" borderId="46" xfId="0" applyNumberFormat="1" applyFont="1" applyFill="1" applyBorder="1" applyAlignment="1">
      <alignment horizontal="center" vertical="center"/>
    </xf>
    <xf numFmtId="164" fontId="8" fillId="14" borderId="34" xfId="0" applyNumberFormat="1" applyFont="1" applyFill="1" applyBorder="1" applyAlignment="1">
      <alignment horizontal="center" vertical="center"/>
    </xf>
    <xf numFmtId="164" fontId="8" fillId="14" borderId="64" xfId="0" applyNumberFormat="1" applyFont="1" applyFill="1" applyBorder="1" applyAlignment="1">
      <alignment horizontal="center" vertical="center"/>
    </xf>
    <xf numFmtId="164" fontId="9" fillId="20" borderId="51" xfId="0" applyNumberFormat="1" applyFont="1" applyFill="1" applyBorder="1" applyAlignment="1">
      <alignment horizontal="center" vertical="top"/>
    </xf>
    <xf numFmtId="164" fontId="9" fillId="20" borderId="14" xfId="0" applyNumberFormat="1" applyFont="1" applyFill="1" applyBorder="1" applyAlignment="1">
      <alignment horizontal="center" vertical="top"/>
    </xf>
    <xf numFmtId="164" fontId="9" fillId="20" borderId="24" xfId="0" applyNumberFormat="1" applyFont="1" applyFill="1" applyBorder="1" applyAlignment="1">
      <alignment horizontal="center" vertical="top"/>
    </xf>
    <xf numFmtId="164" fontId="8" fillId="0" borderId="71" xfId="0" applyNumberFormat="1" applyFont="1" applyBorder="1" applyAlignment="1">
      <alignment horizontal="center" vertical="center"/>
    </xf>
    <xf numFmtId="164" fontId="8" fillId="3" borderId="21" xfId="0" applyNumberFormat="1" applyFont="1" applyFill="1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64" fontId="8" fillId="3" borderId="56" xfId="0" applyNumberFormat="1" applyFont="1" applyFill="1" applyBorder="1" applyAlignment="1" applyProtection="1">
      <alignment horizontal="center" vertical="center"/>
      <protection locked="0"/>
    </xf>
    <xf numFmtId="164" fontId="8" fillId="0" borderId="56" xfId="0" applyNumberFormat="1" applyFont="1" applyBorder="1" applyAlignment="1" applyProtection="1">
      <alignment horizontal="center" vertical="center"/>
      <protection locked="0"/>
    </xf>
    <xf numFmtId="164" fontId="8" fillId="3" borderId="71" xfId="0" applyNumberFormat="1" applyFont="1" applyFill="1" applyBorder="1" applyAlignment="1">
      <alignment horizontal="center" vertical="center"/>
    </xf>
    <xf numFmtId="164" fontId="9" fillId="11" borderId="37" xfId="0" applyNumberFormat="1" applyFont="1" applyFill="1" applyBorder="1" applyAlignment="1">
      <alignment horizontal="center" vertical="top"/>
    </xf>
    <xf numFmtId="164" fontId="9" fillId="11" borderId="14" xfId="0" applyNumberFormat="1" applyFont="1" applyFill="1" applyBorder="1" applyAlignment="1">
      <alignment horizontal="center" vertical="top"/>
    </xf>
    <xf numFmtId="164" fontId="9" fillId="11" borderId="24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/>
    </xf>
    <xf numFmtId="164" fontId="9" fillId="9" borderId="14" xfId="0" applyNumberFormat="1" applyFont="1" applyFill="1" applyBorder="1" applyAlignment="1">
      <alignment horizontal="center" vertical="top"/>
    </xf>
    <xf numFmtId="164" fontId="9" fillId="9" borderId="40" xfId="0" applyNumberFormat="1" applyFont="1" applyFill="1" applyBorder="1" applyAlignment="1">
      <alignment horizontal="center" vertical="top"/>
    </xf>
    <xf numFmtId="164" fontId="9" fillId="11" borderId="40" xfId="0" applyNumberFormat="1" applyFont="1" applyFill="1" applyBorder="1" applyAlignment="1">
      <alignment horizontal="center" vertical="top"/>
    </xf>
    <xf numFmtId="164" fontId="8" fillId="14" borderId="80" xfId="0" applyNumberFormat="1" applyFont="1" applyFill="1" applyBorder="1" applyAlignment="1">
      <alignment horizontal="center" vertical="center"/>
    </xf>
    <xf numFmtId="164" fontId="8" fillId="14" borderId="52" xfId="0" applyNumberFormat="1" applyFont="1" applyFill="1" applyBorder="1" applyAlignment="1">
      <alignment horizontal="center" vertical="center"/>
    </xf>
    <xf numFmtId="164" fontId="8" fillId="14" borderId="19" xfId="0" applyNumberFormat="1" applyFont="1" applyFill="1" applyBorder="1" applyAlignment="1" applyProtection="1">
      <alignment horizontal="center" vertical="center"/>
      <protection locked="0"/>
    </xf>
    <xf numFmtId="164" fontId="8" fillId="14" borderId="4" xfId="0" applyNumberFormat="1" applyFont="1" applyFill="1" applyBorder="1" applyAlignment="1" applyProtection="1">
      <alignment horizontal="center" vertical="center"/>
      <protection locked="0"/>
    </xf>
    <xf numFmtId="164" fontId="8" fillId="14" borderId="55" xfId="0" applyNumberFormat="1" applyFont="1" applyFill="1" applyBorder="1" applyAlignment="1" applyProtection="1">
      <alignment horizontal="center" vertical="center"/>
      <protection locked="0"/>
    </xf>
    <xf numFmtId="164" fontId="8" fillId="14" borderId="106" xfId="0" applyNumberFormat="1" applyFont="1" applyFill="1" applyBorder="1" applyAlignment="1">
      <alignment horizontal="center" vertical="center"/>
    </xf>
    <xf numFmtId="164" fontId="8" fillId="14" borderId="105" xfId="0" applyNumberFormat="1" applyFont="1" applyFill="1" applyBorder="1" applyAlignment="1" applyProtection="1">
      <alignment horizontal="center" vertical="center"/>
      <protection locked="0"/>
    </xf>
    <xf numFmtId="164" fontId="8" fillId="14" borderId="163" xfId="0" applyNumberFormat="1" applyFont="1" applyFill="1" applyBorder="1" applyAlignment="1" applyProtection="1">
      <alignment horizontal="center" vertical="center"/>
      <protection locked="0"/>
    </xf>
    <xf numFmtId="164" fontId="8" fillId="14" borderId="69" xfId="0" applyNumberFormat="1" applyFont="1" applyFill="1" applyBorder="1" applyAlignment="1">
      <alignment horizontal="center" vertical="center"/>
    </xf>
    <xf numFmtId="164" fontId="8" fillId="3" borderId="30" xfId="0" applyNumberFormat="1" applyFont="1" applyFill="1" applyBorder="1" applyAlignment="1" applyProtection="1">
      <alignment horizontal="center" vertical="center"/>
      <protection locked="0"/>
    </xf>
    <xf numFmtId="164" fontId="8" fillId="3" borderId="46" xfId="0" applyNumberFormat="1" applyFont="1" applyFill="1" applyBorder="1" applyAlignment="1" applyProtection="1">
      <alignment horizontal="center" vertical="center"/>
      <protection locked="0"/>
    </xf>
    <xf numFmtId="164" fontId="8" fillId="3" borderId="3" xfId="0" applyNumberFormat="1" applyFont="1" applyFill="1" applyBorder="1" applyAlignment="1" applyProtection="1">
      <alignment horizontal="center" vertical="center"/>
      <protection locked="0"/>
    </xf>
    <xf numFmtId="164" fontId="8" fillId="3" borderId="50" xfId="0" applyNumberFormat="1" applyFont="1" applyFill="1" applyBorder="1" applyAlignment="1" applyProtection="1">
      <alignment horizontal="center" vertical="center"/>
      <protection locked="0"/>
    </xf>
    <xf numFmtId="164" fontId="8" fillId="15" borderId="80" xfId="0" applyNumberFormat="1" applyFont="1" applyFill="1" applyBorder="1" applyAlignment="1">
      <alignment horizontal="center" vertical="center"/>
    </xf>
    <xf numFmtId="164" fontId="8" fillId="15" borderId="83" xfId="0" applyNumberFormat="1" applyFont="1" applyFill="1" applyBorder="1" applyAlignment="1" applyProtection="1">
      <alignment horizontal="center" vertical="center"/>
      <protection locked="0"/>
    </xf>
    <xf numFmtId="164" fontId="8" fillId="15" borderId="85" xfId="0" applyNumberFormat="1" applyFont="1" applyFill="1" applyBorder="1" applyAlignment="1" applyProtection="1">
      <alignment horizontal="center" vertical="center"/>
      <protection locked="0"/>
    </xf>
    <xf numFmtId="164" fontId="8" fillId="14" borderId="67" xfId="0" applyNumberFormat="1" applyFont="1" applyFill="1" applyBorder="1" applyAlignment="1" applyProtection="1">
      <alignment horizontal="center" vertical="center"/>
      <protection locked="0"/>
    </xf>
    <xf numFmtId="164" fontId="8" fillId="15" borderId="52" xfId="0" applyNumberFormat="1" applyFont="1" applyFill="1" applyBorder="1" applyAlignment="1">
      <alignment horizontal="center" vertical="center"/>
    </xf>
    <xf numFmtId="164" fontId="8" fillId="14" borderId="66" xfId="0" applyNumberFormat="1" applyFont="1" applyFill="1" applyBorder="1" applyAlignment="1" applyProtection="1">
      <alignment horizontal="center" vertical="center"/>
      <protection locked="0"/>
    </xf>
    <xf numFmtId="164" fontId="8" fillId="14" borderId="33" xfId="0" applyNumberFormat="1" applyFont="1" applyFill="1" applyBorder="1" applyAlignment="1" applyProtection="1">
      <alignment horizontal="center" vertical="center"/>
      <protection locked="0"/>
    </xf>
    <xf numFmtId="164" fontId="8" fillId="14" borderId="64" xfId="0" applyNumberFormat="1" applyFont="1" applyFill="1" applyBorder="1" applyAlignment="1" applyProtection="1">
      <alignment horizontal="center" vertical="center"/>
      <protection locked="0"/>
    </xf>
    <xf numFmtId="164" fontId="8" fillId="15" borderId="48" xfId="0" applyNumberFormat="1" applyFont="1" applyFill="1" applyBorder="1" applyAlignment="1">
      <alignment horizontal="center" vertical="center"/>
    </xf>
    <xf numFmtId="164" fontId="8" fillId="14" borderId="62" xfId="0" applyNumberFormat="1" applyFont="1" applyFill="1" applyBorder="1" applyAlignment="1" applyProtection="1">
      <alignment horizontal="center" vertical="center"/>
      <protection locked="0"/>
    </xf>
    <xf numFmtId="164" fontId="9" fillId="11" borderId="13" xfId="0" applyNumberFormat="1" applyFont="1" applyFill="1" applyBorder="1" applyAlignment="1">
      <alignment horizontal="center" vertical="top"/>
    </xf>
    <xf numFmtId="164" fontId="9" fillId="9" borderId="13" xfId="0" applyNumberFormat="1" applyFont="1" applyFill="1" applyBorder="1" applyAlignment="1">
      <alignment horizontal="center" vertical="top"/>
    </xf>
    <xf numFmtId="164" fontId="8" fillId="3" borderId="75" xfId="0" applyNumberFormat="1" applyFont="1" applyFill="1" applyBorder="1" applyAlignment="1" applyProtection="1">
      <alignment horizontal="center" vertical="center"/>
      <protection locked="0"/>
    </xf>
    <xf numFmtId="164" fontId="8" fillId="3" borderId="80" xfId="0" applyNumberFormat="1" applyFont="1" applyFill="1" applyBorder="1" applyAlignment="1">
      <alignment horizontal="center" vertical="center"/>
    </xf>
    <xf numFmtId="164" fontId="8" fillId="3" borderId="84" xfId="0" applyNumberFormat="1" applyFont="1" applyFill="1" applyBorder="1" applyAlignment="1" applyProtection="1">
      <alignment horizontal="center" vertical="center"/>
      <protection locked="0"/>
    </xf>
    <xf numFmtId="164" fontId="8" fillId="3" borderId="85" xfId="0" applyNumberFormat="1" applyFont="1" applyFill="1" applyBorder="1" applyAlignment="1" applyProtection="1">
      <alignment horizontal="center" vertical="center"/>
      <protection locked="0"/>
    </xf>
    <xf numFmtId="164" fontId="8" fillId="3" borderId="37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164" fontId="8" fillId="3" borderId="40" xfId="0" applyNumberFormat="1" applyFont="1" applyFill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40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3" borderId="21" xfId="0" applyNumberFormat="1" applyFont="1" applyFill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82" xfId="0" applyNumberFormat="1" applyFont="1" applyBorder="1" applyAlignment="1">
      <alignment horizontal="center" vertical="center"/>
    </xf>
    <xf numFmtId="164" fontId="8" fillId="0" borderId="54" xfId="0" applyNumberFormat="1" applyFont="1" applyBorder="1" applyAlignment="1">
      <alignment horizontal="center" vertical="center"/>
    </xf>
    <xf numFmtId="164" fontId="8" fillId="3" borderId="34" xfId="0" applyNumberFormat="1" applyFont="1" applyFill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164" fontId="8" fillId="3" borderId="73" xfId="0" applyNumberFormat="1" applyFont="1" applyFill="1" applyBorder="1" applyAlignment="1" applyProtection="1">
      <alignment horizontal="center" vertical="center"/>
      <protection locked="0"/>
    </xf>
    <xf numFmtId="164" fontId="8" fillId="3" borderId="10" xfId="0" applyNumberFormat="1" applyFont="1" applyFill="1" applyBorder="1" applyAlignment="1" applyProtection="1">
      <alignment horizontal="center" vertical="center"/>
      <protection locked="0"/>
    </xf>
    <xf numFmtId="164" fontId="8" fillId="14" borderId="73" xfId="0" applyNumberFormat="1" applyFont="1" applyFill="1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>
      <alignment horizontal="center" vertical="center"/>
    </xf>
    <xf numFmtId="164" fontId="8" fillId="0" borderId="56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67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14" borderId="83" xfId="0" applyNumberFormat="1" applyFont="1" applyFill="1" applyBorder="1" applyAlignment="1">
      <alignment horizontal="center" vertical="center"/>
    </xf>
    <xf numFmtId="164" fontId="8" fillId="14" borderId="85" xfId="0" applyNumberFormat="1" applyFont="1" applyFill="1" applyBorder="1" applyAlignment="1">
      <alignment horizontal="center" vertical="center"/>
    </xf>
    <xf numFmtId="164" fontId="8" fillId="14" borderId="16" xfId="0" applyNumberFormat="1" applyFont="1" applyFill="1" applyBorder="1" applyAlignment="1">
      <alignment horizontal="center" vertical="center"/>
    </xf>
    <xf numFmtId="164" fontId="8" fillId="14" borderId="67" xfId="0" applyNumberFormat="1" applyFont="1" applyFill="1" applyBorder="1" applyAlignment="1">
      <alignment horizontal="center" vertical="center"/>
    </xf>
    <xf numFmtId="164" fontId="8" fillId="14" borderId="4" xfId="0" applyNumberFormat="1" applyFont="1" applyFill="1" applyBorder="1" applyAlignment="1">
      <alignment horizontal="center" vertical="center"/>
    </xf>
    <xf numFmtId="164" fontId="8" fillId="15" borderId="4" xfId="0" applyNumberFormat="1" applyFont="1" applyFill="1" applyBorder="1" applyAlignment="1">
      <alignment horizontal="center" vertical="center"/>
    </xf>
    <xf numFmtId="164" fontId="8" fillId="15" borderId="16" xfId="0" applyNumberFormat="1" applyFont="1" applyFill="1" applyBorder="1" applyAlignment="1">
      <alignment horizontal="center" vertical="center"/>
    </xf>
    <xf numFmtId="164" fontId="8" fillId="15" borderId="67" xfId="0" applyNumberFormat="1" applyFont="1" applyFill="1" applyBorder="1" applyAlignment="1">
      <alignment horizontal="center" vertical="center"/>
    </xf>
    <xf numFmtId="49" fontId="2" fillId="22" borderId="178" xfId="0" applyNumberFormat="1" applyFont="1" applyFill="1" applyBorder="1" applyAlignment="1">
      <alignment horizontal="center" vertical="top"/>
    </xf>
    <xf numFmtId="49" fontId="2" fillId="22" borderId="179" xfId="0" applyNumberFormat="1" applyFont="1" applyFill="1" applyBorder="1" applyAlignment="1">
      <alignment horizontal="center" vertical="top"/>
    </xf>
    <xf numFmtId="49" fontId="2" fillId="5" borderId="174" xfId="0" applyNumberFormat="1" applyFont="1" applyFill="1" applyBorder="1" applyAlignment="1">
      <alignment horizontal="center" vertical="top"/>
    </xf>
    <xf numFmtId="49" fontId="2" fillId="6" borderId="176" xfId="0" applyNumberFormat="1" applyFont="1" applyFill="1" applyBorder="1" applyAlignment="1">
      <alignment horizontal="center" vertical="top"/>
    </xf>
    <xf numFmtId="164" fontId="2" fillId="6" borderId="183" xfId="0" applyNumberFormat="1" applyFont="1" applyFill="1" applyBorder="1" applyAlignment="1">
      <alignment horizontal="center" vertical="center"/>
    </xf>
    <xf numFmtId="164" fontId="2" fillId="6" borderId="182" xfId="0" applyNumberFormat="1" applyFont="1" applyFill="1" applyBorder="1" applyAlignment="1">
      <alignment horizontal="center" vertical="center"/>
    </xf>
    <xf numFmtId="164" fontId="2" fillId="6" borderId="181" xfId="0" applyNumberFormat="1" applyFont="1" applyFill="1" applyBorder="1" applyAlignment="1">
      <alignment horizontal="center" vertical="center"/>
    </xf>
    <xf numFmtId="49" fontId="2" fillId="5" borderId="37" xfId="0" applyNumberFormat="1" applyFont="1" applyFill="1" applyBorder="1" applyAlignment="1">
      <alignment horizontal="center" vertical="top"/>
    </xf>
    <xf numFmtId="49" fontId="2" fillId="6" borderId="184" xfId="0" applyNumberFormat="1" applyFont="1" applyFill="1" applyBorder="1" applyAlignment="1">
      <alignment horizontal="center" vertical="top"/>
    </xf>
    <xf numFmtId="164" fontId="8" fillId="0" borderId="43" xfId="0" applyNumberFormat="1" applyFont="1" applyBorder="1" applyAlignment="1">
      <alignment horizontal="center" vertical="center"/>
    </xf>
    <xf numFmtId="164" fontId="8" fillId="3" borderId="30" xfId="0" applyNumberFormat="1" applyFont="1" applyFill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67" xfId="0" applyNumberFormat="1" applyFont="1" applyFill="1" applyBorder="1" applyAlignment="1">
      <alignment horizontal="center" vertical="center"/>
    </xf>
    <xf numFmtId="164" fontId="9" fillId="11" borderId="20" xfId="0" applyNumberFormat="1" applyFont="1" applyFill="1" applyBorder="1" applyAlignment="1">
      <alignment horizontal="center" vertical="top"/>
    </xf>
    <xf numFmtId="164" fontId="9" fillId="11" borderId="18" xfId="0" applyNumberFormat="1" applyFont="1" applyFill="1" applyBorder="1" applyAlignment="1">
      <alignment horizontal="center" vertical="top"/>
    </xf>
    <xf numFmtId="164" fontId="9" fillId="11" borderId="51" xfId="0" applyNumberFormat="1" applyFont="1" applyFill="1" applyBorder="1" applyAlignment="1">
      <alignment horizontal="center" vertical="top"/>
    </xf>
    <xf numFmtId="164" fontId="8" fillId="3" borderId="56" xfId="0" applyNumberFormat="1" applyFont="1" applyFill="1" applyBorder="1" applyAlignment="1">
      <alignment horizontal="center" vertical="center"/>
    </xf>
    <xf numFmtId="164" fontId="9" fillId="9" borderId="20" xfId="0" applyNumberFormat="1" applyFont="1" applyFill="1" applyBorder="1" applyAlignment="1">
      <alignment horizontal="center" vertical="top"/>
    </xf>
    <xf numFmtId="164" fontId="8" fillId="3" borderId="22" xfId="0" applyNumberFormat="1" applyFont="1" applyFill="1" applyBorder="1" applyAlignment="1">
      <alignment horizontal="center" vertical="center"/>
    </xf>
    <xf numFmtId="164" fontId="8" fillId="3" borderId="75" xfId="0" applyNumberFormat="1" applyFont="1" applyFill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75" xfId="0" applyNumberFormat="1" applyFont="1" applyBorder="1" applyAlignment="1">
      <alignment horizontal="center" vertical="center"/>
    </xf>
    <xf numFmtId="164" fontId="8" fillId="3" borderId="46" xfId="0" applyNumberFormat="1" applyFont="1" applyFill="1" applyBorder="1" applyAlignment="1">
      <alignment horizontal="center" vertical="center"/>
    </xf>
    <xf numFmtId="164" fontId="8" fillId="3" borderId="28" xfId="0" applyNumberFormat="1" applyFont="1" applyFill="1" applyBorder="1" applyAlignment="1">
      <alignment horizontal="center" vertical="center"/>
    </xf>
    <xf numFmtId="164" fontId="8" fillId="3" borderId="66" xfId="0" applyNumberFormat="1" applyFont="1" applyFill="1" applyBorder="1" applyAlignment="1">
      <alignment horizontal="center" vertical="center"/>
    </xf>
    <xf numFmtId="164" fontId="8" fillId="3" borderId="63" xfId="0" applyNumberFormat="1" applyFont="1" applyFill="1" applyBorder="1" applyAlignment="1">
      <alignment horizontal="center" vertical="center"/>
    </xf>
    <xf numFmtId="164" fontId="8" fillId="3" borderId="62" xfId="0" applyNumberFormat="1" applyFont="1" applyFill="1" applyBorder="1" applyAlignment="1">
      <alignment horizontal="center" vertical="center"/>
    </xf>
    <xf numFmtId="164" fontId="8" fillId="3" borderId="72" xfId="0" applyNumberFormat="1" applyFont="1" applyFill="1" applyBorder="1" applyAlignment="1">
      <alignment horizontal="center" vertical="center"/>
    </xf>
    <xf numFmtId="49" fontId="1" fillId="3" borderId="61" xfId="0" applyNumberFormat="1" applyFont="1" applyFill="1" applyBorder="1" applyAlignment="1">
      <alignment horizontal="center" vertical="top" wrapText="1"/>
    </xf>
    <xf numFmtId="49" fontId="1" fillId="3" borderId="70" xfId="0" applyNumberFormat="1" applyFont="1" applyFill="1" applyBorder="1" applyAlignment="1">
      <alignment horizontal="center" vertical="top" wrapText="1"/>
    </xf>
    <xf numFmtId="49" fontId="2" fillId="22" borderId="45" xfId="0" applyNumberFormat="1" applyFont="1" applyFill="1" applyBorder="1" applyAlignment="1">
      <alignment horizontal="center" vertical="top"/>
    </xf>
    <xf numFmtId="49" fontId="2" fillId="22" borderId="41" xfId="0" applyNumberFormat="1" applyFont="1" applyFill="1" applyBorder="1" applyAlignment="1">
      <alignment horizontal="center" vertical="top"/>
    </xf>
    <xf numFmtId="49" fontId="2" fillId="5" borderId="21" xfId="0" applyNumberFormat="1" applyFont="1" applyFill="1" applyBorder="1" applyAlignment="1">
      <alignment horizontal="center" vertical="top"/>
    </xf>
    <xf numFmtId="49" fontId="2" fillId="5" borderId="22" xfId="0" applyNumberFormat="1" applyFont="1" applyFill="1" applyBorder="1" applyAlignment="1">
      <alignment horizontal="center" vertical="top"/>
    </xf>
    <xf numFmtId="49" fontId="2" fillId="6" borderId="30" xfId="0" applyNumberFormat="1" applyFont="1" applyFill="1" applyBorder="1" applyAlignment="1">
      <alignment horizontal="center" vertical="top"/>
    </xf>
    <xf numFmtId="49" fontId="2" fillId="6" borderId="22" xfId="0" applyNumberFormat="1" applyFont="1" applyFill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/>
    </xf>
    <xf numFmtId="49" fontId="2" fillId="0" borderId="22" xfId="0" applyNumberFormat="1" applyFont="1" applyBorder="1" applyAlignment="1">
      <alignment horizontal="center" vertical="top"/>
    </xf>
    <xf numFmtId="0" fontId="1" fillId="3" borderId="30" xfId="0" applyFont="1" applyFill="1" applyBorder="1" applyAlignment="1">
      <alignment horizontal="left" vertical="top" wrapText="1"/>
    </xf>
    <xf numFmtId="0" fontId="1" fillId="3" borderId="34" xfId="0" applyFont="1" applyFill="1" applyBorder="1" applyAlignment="1">
      <alignment horizontal="left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49" fontId="1" fillId="0" borderId="74" xfId="0" applyNumberFormat="1" applyFont="1" applyBorder="1" applyAlignment="1">
      <alignment horizontal="center" vertical="top" textRotation="90"/>
    </xf>
    <xf numFmtId="49" fontId="1" fillId="0" borderId="81" xfId="0" applyNumberFormat="1" applyFont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left" vertical="top" textRotation="90"/>
    </xf>
    <xf numFmtId="49" fontId="1" fillId="0" borderId="70" xfId="0" applyNumberFormat="1" applyFont="1" applyBorder="1" applyAlignment="1">
      <alignment horizontal="left" vertical="top" textRotation="90"/>
    </xf>
    <xf numFmtId="49" fontId="1" fillId="0" borderId="31" xfId="0" applyNumberFormat="1" applyFont="1" applyBorder="1" applyAlignment="1">
      <alignment horizontal="center" vertical="top"/>
    </xf>
    <xf numFmtId="49" fontId="1" fillId="0" borderId="70" xfId="0" applyNumberFormat="1" applyFont="1" applyBorder="1" applyAlignment="1">
      <alignment horizontal="center" vertical="top"/>
    </xf>
    <xf numFmtId="49" fontId="2" fillId="22" borderId="71" xfId="0" applyNumberFormat="1" applyFont="1" applyFill="1" applyBorder="1" applyAlignment="1">
      <alignment horizontal="center" vertical="top"/>
    </xf>
    <xf numFmtId="49" fontId="2" fillId="6" borderId="21" xfId="0" applyNumberFormat="1" applyFont="1" applyFill="1" applyBorder="1" applyAlignment="1">
      <alignment horizontal="center" vertical="top"/>
    </xf>
    <xf numFmtId="49" fontId="2" fillId="3" borderId="21" xfId="0" applyNumberFormat="1" applyFont="1" applyFill="1" applyBorder="1" applyAlignment="1">
      <alignment horizontal="center" vertical="top" wrapText="1"/>
    </xf>
    <xf numFmtId="49" fontId="2" fillId="3" borderId="22" xfId="0" applyNumberFormat="1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49" fontId="1" fillId="3" borderId="82" xfId="0" applyNumberFormat="1" applyFont="1" applyFill="1" applyBorder="1" applyAlignment="1">
      <alignment horizontal="center" vertical="top" textRotation="90"/>
    </xf>
    <xf numFmtId="49" fontId="1" fillId="3" borderId="62" xfId="0" applyNumberFormat="1" applyFont="1" applyFill="1" applyBorder="1" applyAlignment="1">
      <alignment horizontal="center" vertical="top" textRotation="90"/>
    </xf>
    <xf numFmtId="49" fontId="1" fillId="3" borderId="61" xfId="0" applyNumberFormat="1" applyFont="1" applyFill="1" applyBorder="1" applyAlignment="1">
      <alignment horizontal="center" vertical="top" textRotation="90"/>
    </xf>
    <xf numFmtId="49" fontId="1" fillId="3" borderId="32" xfId="0" applyNumberFormat="1" applyFont="1" applyFill="1" applyBorder="1" applyAlignment="1">
      <alignment horizontal="center" vertical="top" textRotation="90"/>
    </xf>
    <xf numFmtId="49" fontId="1" fillId="0" borderId="49" xfId="0" applyNumberFormat="1" applyFont="1" applyBorder="1" applyAlignment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0" fontId="1" fillId="14" borderId="14" xfId="0" applyFont="1" applyFill="1" applyBorder="1" applyAlignment="1">
      <alignment horizontal="center" vertical="top" wrapText="1"/>
    </xf>
    <xf numFmtId="0" fontId="1" fillId="14" borderId="22" xfId="0" applyFont="1" applyFill="1" applyBorder="1" applyAlignment="1">
      <alignment horizontal="center" vertical="top" wrapText="1"/>
    </xf>
    <xf numFmtId="0" fontId="1" fillId="14" borderId="34" xfId="0" applyFont="1" applyFill="1" applyBorder="1" applyAlignment="1">
      <alignment horizontal="center" vertical="top" wrapText="1"/>
    </xf>
    <xf numFmtId="49" fontId="1" fillId="14" borderId="61" xfId="0" applyNumberFormat="1" applyFont="1" applyFill="1" applyBorder="1" applyAlignment="1">
      <alignment horizontal="center" vertical="top"/>
    </xf>
    <xf numFmtId="49" fontId="1" fillId="14" borderId="57" xfId="0" applyNumberFormat="1" applyFont="1" applyFill="1" applyBorder="1" applyAlignment="1">
      <alignment horizontal="center" vertical="top"/>
    </xf>
    <xf numFmtId="49" fontId="1" fillId="14" borderId="70" xfId="0" applyNumberFormat="1" applyFont="1" applyFill="1" applyBorder="1" applyAlignment="1">
      <alignment horizontal="center" vertical="top"/>
    </xf>
    <xf numFmtId="49" fontId="1" fillId="0" borderId="61" xfId="0" applyNumberFormat="1" applyFont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34" xfId="0" applyFont="1" applyFill="1" applyBorder="1" applyAlignment="1">
      <alignment horizontal="center" vertical="top" wrapText="1"/>
    </xf>
    <xf numFmtId="49" fontId="1" fillId="3" borderId="74" xfId="0" applyNumberFormat="1" applyFont="1" applyFill="1" applyBorder="1" applyAlignment="1">
      <alignment horizontal="center" vertical="top" textRotation="90"/>
    </xf>
    <xf numFmtId="49" fontId="1" fillId="3" borderId="29" xfId="0" applyNumberFormat="1" applyFont="1" applyFill="1" applyBorder="1" applyAlignment="1">
      <alignment horizontal="center" vertical="top" textRotation="90"/>
    </xf>
    <xf numFmtId="49" fontId="1" fillId="3" borderId="31" xfId="0" applyNumberFormat="1" applyFont="1" applyFill="1" applyBorder="1" applyAlignment="1">
      <alignment horizontal="center" vertical="top" textRotation="90"/>
    </xf>
    <xf numFmtId="49" fontId="1" fillId="3" borderId="49" xfId="0" applyNumberFormat="1" applyFont="1" applyFill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center" vertical="top" wrapText="1"/>
    </xf>
    <xf numFmtId="49" fontId="1" fillId="0" borderId="86" xfId="0" applyNumberFormat="1" applyFont="1" applyBorder="1" applyAlignment="1">
      <alignment horizontal="center" vertical="top" wrapText="1"/>
    </xf>
    <xf numFmtId="49" fontId="1" fillId="0" borderId="70" xfId="0" applyNumberFormat="1" applyFont="1" applyBorder="1" applyAlignment="1">
      <alignment horizontal="center" vertical="top" wrapText="1"/>
    </xf>
    <xf numFmtId="49" fontId="1" fillId="0" borderId="61" xfId="0" applyNumberFormat="1" applyFont="1" applyBorder="1" applyAlignment="1">
      <alignment horizontal="center" vertical="top" wrapText="1"/>
    </xf>
    <xf numFmtId="49" fontId="1" fillId="0" borderId="57" xfId="0" applyNumberFormat="1" applyFont="1" applyBorder="1" applyAlignment="1">
      <alignment horizontal="center" vertical="top" wrapText="1"/>
    </xf>
    <xf numFmtId="49" fontId="1" fillId="0" borderId="61" xfId="0" applyNumberFormat="1" applyFont="1" applyBorder="1" applyAlignment="1">
      <alignment horizontal="center" vertical="top" textRotation="90"/>
    </xf>
    <xf numFmtId="49" fontId="1" fillId="0" borderId="68" xfId="0" applyNumberFormat="1" applyFont="1" applyBorder="1" applyAlignment="1">
      <alignment horizontal="center" vertical="top" textRotation="90"/>
    </xf>
    <xf numFmtId="49" fontId="1" fillId="0" borderId="32" xfId="0" applyNumberFormat="1" applyFont="1" applyBorder="1" applyAlignment="1">
      <alignment horizontal="center" vertical="top" textRotation="90"/>
    </xf>
    <xf numFmtId="49" fontId="1" fillId="0" borderId="68" xfId="0" applyNumberFormat="1" applyFont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left" vertical="top"/>
    </xf>
    <xf numFmtId="49" fontId="1" fillId="0" borderId="57" xfId="0" applyNumberFormat="1" applyFont="1" applyBorder="1" applyAlignment="1">
      <alignment horizontal="center" vertical="top"/>
    </xf>
    <xf numFmtId="49" fontId="1" fillId="14" borderId="61" xfId="0" applyNumberFormat="1" applyFont="1" applyFill="1" applyBorder="1" applyAlignment="1">
      <alignment horizontal="center" vertical="top" wrapText="1"/>
    </xf>
    <xf numFmtId="49" fontId="1" fillId="14" borderId="57" xfId="0" applyNumberFormat="1" applyFont="1" applyFill="1" applyBorder="1" applyAlignment="1">
      <alignment horizontal="center" vertical="top" wrapText="1"/>
    </xf>
    <xf numFmtId="49" fontId="1" fillId="14" borderId="70" xfId="0" applyNumberFormat="1" applyFont="1" applyFill="1" applyBorder="1" applyAlignment="1">
      <alignment horizontal="center" vertical="top" wrapText="1"/>
    </xf>
    <xf numFmtId="49" fontId="1" fillId="0" borderId="77" xfId="0" applyNumberFormat="1" applyFont="1" applyBorder="1" applyAlignment="1">
      <alignment horizontal="center" vertical="top" textRotation="90"/>
    </xf>
    <xf numFmtId="49" fontId="1" fillId="0" borderId="29" xfId="0" applyNumberFormat="1" applyFont="1" applyBorder="1" applyAlignment="1">
      <alignment horizontal="center" vertical="top" textRotation="90"/>
    </xf>
    <xf numFmtId="49" fontId="1" fillId="0" borderId="62" xfId="0" applyNumberFormat="1" applyFont="1" applyBorder="1" applyAlignment="1">
      <alignment horizontal="center" vertical="top" textRotation="90"/>
    </xf>
    <xf numFmtId="49" fontId="1" fillId="0" borderId="31" xfId="0" applyNumberFormat="1" applyFont="1" applyBorder="1" applyAlignment="1">
      <alignment horizontal="center" vertical="top" textRotation="90"/>
    </xf>
    <xf numFmtId="49" fontId="1" fillId="0" borderId="86" xfId="0" applyNumberFormat="1" applyFont="1" applyBorder="1" applyAlignment="1">
      <alignment horizontal="center" vertical="top" textRotation="90"/>
    </xf>
    <xf numFmtId="49" fontId="1" fillId="0" borderId="49" xfId="0" applyNumberFormat="1" applyFont="1" applyBorder="1" applyAlignment="1">
      <alignment horizontal="center" vertical="top" textRotation="90"/>
    </xf>
    <xf numFmtId="49" fontId="1" fillId="0" borderId="86" xfId="0" applyNumberFormat="1" applyFont="1" applyBorder="1" applyAlignment="1">
      <alignment horizontal="center" vertical="top"/>
    </xf>
    <xf numFmtId="49" fontId="1" fillId="0" borderId="167" xfId="0" applyNumberFormat="1" applyFont="1" applyBorder="1" applyAlignment="1">
      <alignment horizontal="center" vertical="top"/>
    </xf>
    <xf numFmtId="49" fontId="1" fillId="0" borderId="109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3" borderId="61" xfId="0" applyNumberFormat="1" applyFont="1" applyFill="1" applyBorder="1" applyAlignment="1">
      <alignment horizontal="center" vertical="top"/>
    </xf>
    <xf numFmtId="49" fontId="1" fillId="3" borderId="57" xfId="0" applyNumberFormat="1" applyFont="1" applyFill="1" applyBorder="1" applyAlignment="1">
      <alignment horizontal="center" vertical="top"/>
    </xf>
    <xf numFmtId="49" fontId="1" fillId="3" borderId="70" xfId="0" applyNumberFormat="1" applyFont="1" applyFill="1" applyBorder="1" applyAlignment="1">
      <alignment horizontal="center" vertical="top"/>
    </xf>
    <xf numFmtId="49" fontId="1" fillId="14" borderId="12" xfId="0" applyNumberFormat="1" applyFont="1" applyFill="1" applyBorder="1" applyAlignment="1">
      <alignment horizontal="center" vertical="top"/>
    </xf>
    <xf numFmtId="49" fontId="1" fillId="14" borderId="32" xfId="0" applyNumberFormat="1" applyFont="1" applyFill="1" applyBorder="1" applyAlignment="1">
      <alignment horizontal="center" vertical="top"/>
    </xf>
    <xf numFmtId="49" fontId="1" fillId="14" borderId="24" xfId="0" applyNumberFormat="1" applyFont="1" applyFill="1" applyBorder="1" applyAlignment="1">
      <alignment horizontal="center" vertical="top" textRotation="90"/>
    </xf>
    <xf numFmtId="49" fontId="1" fillId="14" borderId="81" xfId="0" applyNumberFormat="1" applyFont="1" applyFill="1" applyBorder="1" applyAlignment="1">
      <alignment horizontal="center" vertical="top" textRotation="90"/>
    </xf>
    <xf numFmtId="49" fontId="1" fillId="14" borderId="62" xfId="0" applyNumberFormat="1" applyFont="1" applyFill="1" applyBorder="1" applyAlignment="1">
      <alignment horizontal="center" vertical="top" textRotation="90"/>
    </xf>
    <xf numFmtId="49" fontId="1" fillId="14" borderId="12" xfId="0" applyNumberFormat="1" applyFont="1" applyFill="1" applyBorder="1" applyAlignment="1">
      <alignment horizontal="center" vertical="top" textRotation="90"/>
    </xf>
    <xf numFmtId="49" fontId="1" fillId="14" borderId="70" xfId="0" applyNumberFormat="1" applyFont="1" applyFill="1" applyBorder="1" applyAlignment="1">
      <alignment horizontal="center" vertical="top" textRotation="90"/>
    </xf>
    <xf numFmtId="49" fontId="1" fillId="14" borderId="32" xfId="0" applyNumberFormat="1" applyFont="1" applyFill="1" applyBorder="1" applyAlignment="1">
      <alignment horizontal="center" vertical="top" textRotation="90"/>
    </xf>
    <xf numFmtId="0" fontId="1" fillId="0" borderId="3" xfId="0" applyFont="1" applyBorder="1" applyAlignment="1">
      <alignment horizontal="center" vertical="top" wrapText="1"/>
    </xf>
    <xf numFmtId="49" fontId="2" fillId="6" borderId="14" xfId="0" applyNumberFormat="1" applyFont="1" applyFill="1" applyBorder="1" applyAlignment="1">
      <alignment horizontal="center" vertical="top"/>
    </xf>
    <xf numFmtId="49" fontId="2" fillId="6" borderId="34" xfId="0" applyNumberFormat="1" applyFont="1" applyFill="1" applyBorder="1" applyAlignment="1">
      <alignment horizontal="center" vertical="top"/>
    </xf>
    <xf numFmtId="49" fontId="2" fillId="22" borderId="37" xfId="0" applyNumberFormat="1" applyFont="1" applyFill="1" applyBorder="1" applyAlignment="1">
      <alignment horizontal="center" vertical="top"/>
    </xf>
    <xf numFmtId="49" fontId="2" fillId="22" borderId="48" xfId="0" applyNumberFormat="1" applyFont="1" applyFill="1" applyBorder="1" applyAlignment="1">
      <alignment horizontal="center" vertical="top"/>
    </xf>
    <xf numFmtId="49" fontId="2" fillId="5" borderId="14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2" fillId="14" borderId="14" xfId="0" applyNumberFormat="1" applyFont="1" applyFill="1" applyBorder="1" applyAlignment="1">
      <alignment horizontal="center" vertical="top" textRotation="90" wrapText="1"/>
    </xf>
    <xf numFmtId="49" fontId="2" fillId="14" borderId="34" xfId="0" applyNumberFormat="1" applyFont="1" applyFill="1" applyBorder="1" applyAlignment="1">
      <alignment horizontal="center" vertical="top" textRotation="90" wrapText="1"/>
    </xf>
    <xf numFmtId="0" fontId="1" fillId="14" borderId="14" xfId="1" applyFont="1" applyFill="1" applyBorder="1" applyAlignment="1" applyProtection="1">
      <alignment horizontal="left" vertical="top" wrapText="1"/>
    </xf>
    <xf numFmtId="0" fontId="1" fillId="14" borderId="34" xfId="1" applyFont="1" applyFill="1" applyBorder="1" applyAlignment="1" applyProtection="1">
      <alignment horizontal="left" vertical="top" wrapText="1"/>
    </xf>
    <xf numFmtId="49" fontId="2" fillId="6" borderId="4" xfId="0" applyNumberFormat="1" applyFont="1" applyFill="1" applyBorder="1" applyAlignment="1">
      <alignment horizontal="center" vertical="top"/>
    </xf>
    <xf numFmtId="49" fontId="2" fillId="3" borderId="43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49" fontId="2" fillId="3" borderId="63" xfId="0" applyNumberFormat="1" applyFont="1" applyFill="1" applyBorder="1" applyAlignment="1">
      <alignment horizontal="center" vertical="top"/>
    </xf>
    <xf numFmtId="49" fontId="2" fillId="22" borderId="69" xfId="0" applyNumberFormat="1" applyFont="1" applyFill="1" applyBorder="1" applyAlignment="1">
      <alignment horizontal="center" vertical="top"/>
    </xf>
    <xf numFmtId="49" fontId="2" fillId="3" borderId="21" xfId="0" applyNumberFormat="1" applyFont="1" applyFill="1" applyBorder="1" applyAlignment="1">
      <alignment horizontal="center" vertical="top"/>
    </xf>
    <xf numFmtId="49" fontId="2" fillId="3" borderId="19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19" borderId="21" xfId="0" applyNumberFormat="1" applyFont="1" applyFill="1" applyBorder="1" applyAlignment="1">
      <alignment horizontal="center" vertical="top"/>
    </xf>
    <xf numFmtId="49" fontId="2" fillId="19" borderId="19" xfId="0" applyNumberFormat="1" applyFont="1" applyFill="1" applyBorder="1" applyAlignment="1">
      <alignment horizontal="center" vertical="top"/>
    </xf>
    <xf numFmtId="49" fontId="2" fillId="19" borderId="22" xfId="0" applyNumberFormat="1" applyFont="1" applyFill="1" applyBorder="1" applyAlignment="1">
      <alignment horizontal="center" vertical="top"/>
    </xf>
    <xf numFmtId="49" fontId="2" fillId="5" borderId="30" xfId="0" applyNumberFormat="1" applyFont="1" applyFill="1" applyBorder="1" applyAlignment="1">
      <alignment horizontal="center" vertical="top"/>
    </xf>
    <xf numFmtId="49" fontId="2" fillId="5" borderId="3" xfId="0" applyNumberFormat="1" applyFont="1" applyFill="1" applyBorder="1" applyAlignment="1">
      <alignment horizontal="center" vertical="top"/>
    </xf>
    <xf numFmtId="49" fontId="2" fillId="6" borderId="25" xfId="0" applyNumberFormat="1" applyFont="1" applyFill="1" applyBorder="1" applyAlignment="1">
      <alignment horizontal="center" vertical="top"/>
    </xf>
    <xf numFmtId="49" fontId="2" fillId="6" borderId="16" xfId="0" applyNumberFormat="1" applyFont="1" applyFill="1" applyBorder="1" applyAlignment="1">
      <alignment horizontal="center" vertical="top"/>
    </xf>
    <xf numFmtId="49" fontId="2" fillId="6" borderId="33" xfId="0" applyNumberFormat="1" applyFont="1" applyFill="1" applyBorder="1" applyAlignment="1">
      <alignment horizontal="center" vertical="top"/>
    </xf>
    <xf numFmtId="49" fontId="2" fillId="5" borderId="19" xfId="0" applyNumberFormat="1" applyFont="1" applyFill="1" applyBorder="1" applyAlignment="1">
      <alignment horizontal="center" vertical="top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0" fontId="1" fillId="12" borderId="100" xfId="0" applyFont="1" applyFill="1" applyBorder="1" applyAlignment="1" applyProtection="1">
      <alignment horizontal="center" vertical="center" textRotation="90" wrapText="1"/>
      <protection locked="0"/>
    </xf>
    <xf numFmtId="0" fontId="1" fillId="12" borderId="48" xfId="0" applyFont="1" applyFill="1" applyBorder="1" applyAlignment="1" applyProtection="1">
      <alignment horizontal="center" vertical="center" textRotation="90" wrapText="1"/>
      <protection locked="0"/>
    </xf>
    <xf numFmtId="0" fontId="1" fillId="12" borderId="3" xfId="0" applyFont="1" applyFill="1" applyBorder="1" applyAlignment="1" applyProtection="1">
      <alignment horizontal="center" vertical="center"/>
      <protection locked="0"/>
    </xf>
    <xf numFmtId="0" fontId="1" fillId="12" borderId="101" xfId="0" applyFont="1" applyFill="1" applyBorder="1" applyAlignment="1" applyProtection="1">
      <alignment horizontal="center" vertical="center" textRotation="90" wrapText="1"/>
      <protection locked="0"/>
    </xf>
    <xf numFmtId="0" fontId="1" fillId="12" borderId="64" xfId="0" applyFont="1" applyFill="1" applyBorder="1" applyAlignment="1" applyProtection="1">
      <alignment horizontal="center" vertical="center" textRotation="90" wrapText="1"/>
      <protection locked="0"/>
    </xf>
    <xf numFmtId="49" fontId="2" fillId="22" borderId="47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49" fontId="2" fillId="6" borderId="83" xfId="0" applyNumberFormat="1" applyFont="1" applyFill="1" applyBorder="1" applyAlignment="1">
      <alignment horizontal="center" vertical="top"/>
    </xf>
    <xf numFmtId="49" fontId="2" fillId="0" borderId="83" xfId="0" applyNumberFormat="1" applyFont="1" applyBorder="1" applyAlignment="1">
      <alignment horizontal="center" vertical="top" wrapText="1"/>
    </xf>
    <xf numFmtId="0" fontId="1" fillId="0" borderId="83" xfId="0" applyFont="1" applyBorder="1" applyAlignment="1">
      <alignment horizontal="left" vertical="top" wrapText="1"/>
    </xf>
    <xf numFmtId="0" fontId="1" fillId="0" borderId="83" xfId="0" applyFont="1" applyBorder="1" applyAlignment="1">
      <alignment horizontal="center" vertical="top" wrapText="1"/>
    </xf>
    <xf numFmtId="0" fontId="1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22" borderId="89" xfId="0" applyFont="1" applyFill="1" applyBorder="1" applyAlignment="1" applyProtection="1">
      <alignment horizontal="center" vertical="center" textRotation="90" wrapText="1"/>
      <protection locked="0"/>
    </xf>
    <xf numFmtId="0" fontId="1" fillId="22" borderId="91" xfId="0" applyFont="1" applyFill="1" applyBorder="1" applyAlignment="1" applyProtection="1">
      <alignment horizontal="center" vertical="center" textRotation="90" wrapText="1"/>
      <protection locked="0"/>
    </xf>
    <xf numFmtId="0" fontId="1" fillId="22" borderId="93" xfId="0" applyFont="1" applyFill="1" applyBorder="1" applyAlignment="1" applyProtection="1">
      <alignment horizontal="center" vertical="center" textRotation="90" wrapText="1"/>
      <protection locked="0"/>
    </xf>
    <xf numFmtId="0" fontId="1" fillId="5" borderId="35" xfId="0" applyFont="1" applyFill="1" applyBorder="1" applyAlignment="1" applyProtection="1">
      <alignment horizontal="center" vertical="center" textRotation="90" wrapText="1"/>
      <protection locked="0"/>
    </xf>
    <xf numFmtId="0" fontId="1" fillId="5" borderId="2" xfId="0" applyFont="1" applyFill="1" applyBorder="1" applyAlignment="1" applyProtection="1">
      <alignment horizontal="center" vertical="center" textRotation="90" wrapText="1"/>
      <protection locked="0"/>
    </xf>
    <xf numFmtId="0" fontId="1" fillId="5" borderId="94" xfId="0" applyFont="1" applyFill="1" applyBorder="1" applyAlignment="1" applyProtection="1">
      <alignment horizontal="center" vertical="center" textRotation="90" wrapText="1"/>
      <protection locked="0"/>
    </xf>
    <xf numFmtId="0" fontId="1" fillId="6" borderId="35" xfId="0" applyFont="1" applyFill="1" applyBorder="1" applyAlignment="1" applyProtection="1">
      <alignment horizontal="center" vertical="center" textRotation="90" wrapText="1"/>
      <protection locked="0"/>
    </xf>
    <xf numFmtId="0" fontId="1" fillId="6" borderId="2" xfId="0" applyFont="1" applyFill="1" applyBorder="1" applyAlignment="1" applyProtection="1">
      <alignment horizontal="center" vertical="center" textRotation="90" wrapText="1"/>
      <protection locked="0"/>
    </xf>
    <xf numFmtId="0" fontId="1" fillId="6" borderId="94" xfId="0" applyFont="1" applyFill="1" applyBorder="1" applyAlignment="1" applyProtection="1">
      <alignment horizontal="center" vertical="center" textRotation="90" wrapText="1"/>
      <protection locked="0"/>
    </xf>
    <xf numFmtId="0" fontId="1" fillId="0" borderId="35" xfId="0" applyFont="1" applyBorder="1" applyAlignment="1" applyProtection="1">
      <alignment horizontal="center" vertical="center" textRotation="90" wrapText="1"/>
      <protection locked="0"/>
    </xf>
    <xf numFmtId="0" fontId="1" fillId="0" borderId="2" xfId="0" applyFont="1" applyBorder="1" applyAlignment="1" applyProtection="1">
      <alignment horizontal="center" vertical="center" textRotation="90" wrapText="1"/>
      <protection locked="0"/>
    </xf>
    <xf numFmtId="0" fontId="1" fillId="0" borderId="94" xfId="0" applyFont="1" applyBorder="1" applyAlignment="1" applyProtection="1">
      <alignment horizontal="center" vertical="center" textRotation="90" wrapText="1"/>
      <protection locked="0"/>
    </xf>
    <xf numFmtId="0" fontId="1" fillId="3" borderId="90" xfId="0" applyFont="1" applyFill="1" applyBorder="1" applyAlignment="1" applyProtection="1">
      <alignment horizontal="center" vertical="center" wrapText="1"/>
      <protection locked="0"/>
    </xf>
    <xf numFmtId="0" fontId="1" fillId="3" borderId="92" xfId="0" applyFont="1" applyFill="1" applyBorder="1" applyAlignment="1" applyProtection="1">
      <alignment horizontal="center" vertical="center" wrapText="1"/>
      <protection locked="0"/>
    </xf>
    <xf numFmtId="0" fontId="1" fillId="3" borderId="95" xfId="0" applyFont="1" applyFill="1" applyBorder="1" applyAlignment="1" applyProtection="1">
      <alignment horizontal="center" vertical="center" wrapText="1"/>
      <protection locked="0"/>
    </xf>
    <xf numFmtId="0" fontId="1" fillId="3" borderId="96" xfId="0" applyFont="1" applyFill="1" applyBorder="1" applyAlignment="1" applyProtection="1">
      <alignment horizontal="center" vertical="center" textRotation="90" wrapText="1"/>
      <protection locked="0"/>
    </xf>
    <xf numFmtId="0" fontId="1" fillId="3" borderId="97" xfId="0" applyFont="1" applyFill="1" applyBorder="1" applyAlignment="1" applyProtection="1">
      <alignment horizontal="center" vertical="center" textRotation="90" wrapText="1"/>
      <protection locked="0"/>
    </xf>
    <xf numFmtId="0" fontId="1" fillId="3" borderId="98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1" fillId="0" borderId="101" xfId="0" applyFont="1" applyBorder="1" applyAlignment="1" applyProtection="1">
      <alignment horizontal="center" vertical="center" textRotation="90" wrapText="1"/>
      <protection locked="0"/>
    </xf>
    <xf numFmtId="0" fontId="1" fillId="0" borderId="64" xfId="0" applyFont="1" applyBorder="1" applyAlignment="1" applyProtection="1">
      <alignment horizontal="center" vertical="center" textRotation="90" wrapText="1"/>
      <protection locked="0"/>
    </xf>
    <xf numFmtId="0" fontId="2" fillId="0" borderId="42" xfId="0" applyFont="1" applyBorder="1" applyAlignment="1" applyProtection="1">
      <alignment horizontal="center" vertical="top" wrapText="1"/>
      <protection locked="0"/>
    </xf>
    <xf numFmtId="0" fontId="2" fillId="0" borderId="38" xfId="0" applyFont="1" applyBorder="1" applyAlignment="1" applyProtection="1">
      <alignment horizontal="center" vertical="top" wrapText="1"/>
      <protection locked="0"/>
    </xf>
    <xf numFmtId="0" fontId="2" fillId="0" borderId="99" xfId="0" applyFont="1" applyBorder="1" applyAlignment="1" applyProtection="1">
      <alignment horizontal="center" vertical="top" wrapText="1"/>
      <protection locked="0"/>
    </xf>
    <xf numFmtId="0" fontId="1" fillId="0" borderId="100" xfId="0" applyFont="1" applyBorder="1" applyAlignment="1" applyProtection="1">
      <alignment horizontal="center" vertical="center" textRotation="90" wrapText="1"/>
      <protection locked="0"/>
    </xf>
    <xf numFmtId="0" fontId="1" fillId="0" borderId="48" xfId="0" applyFont="1" applyBorder="1" applyAlignment="1" applyProtection="1">
      <alignment horizontal="center" vertical="center" textRotation="90" wrapText="1"/>
      <protection locked="0"/>
    </xf>
    <xf numFmtId="0" fontId="1" fillId="3" borderId="89" xfId="0" applyFont="1" applyFill="1" applyBorder="1" applyAlignment="1" applyProtection="1">
      <alignment horizontal="center" vertical="center" textRotation="90" wrapText="1"/>
      <protection locked="0"/>
    </xf>
    <xf numFmtId="0" fontId="1" fillId="3" borderId="91" xfId="0" applyFont="1" applyFill="1" applyBorder="1" applyAlignment="1" applyProtection="1">
      <alignment horizontal="center" vertical="center" textRotation="90" wrapText="1"/>
      <protection locked="0"/>
    </xf>
    <xf numFmtId="0" fontId="1" fillId="3" borderId="93" xfId="0" applyFont="1" applyFill="1" applyBorder="1" applyAlignment="1" applyProtection="1">
      <alignment horizontal="center" vertical="center" textRotation="90" wrapText="1"/>
      <protection locked="0"/>
    </xf>
    <xf numFmtId="0" fontId="2" fillId="12" borderId="42" xfId="0" applyFont="1" applyFill="1" applyBorder="1" applyAlignment="1" applyProtection="1">
      <alignment horizontal="center" vertical="top" wrapText="1"/>
      <protection locked="0"/>
    </xf>
    <xf numFmtId="0" fontId="2" fillId="12" borderId="38" xfId="0" applyFont="1" applyFill="1" applyBorder="1" applyAlignment="1" applyProtection="1">
      <alignment horizontal="center" vertical="top" wrapText="1"/>
      <protection locked="0"/>
    </xf>
    <xf numFmtId="0" fontId="2" fillId="12" borderId="99" xfId="0" applyFont="1" applyFill="1" applyBorder="1" applyAlignment="1" applyProtection="1">
      <alignment horizontal="center" vertical="top" wrapText="1"/>
      <protection locked="0"/>
    </xf>
    <xf numFmtId="0" fontId="2" fillId="3" borderId="42" xfId="0" applyFont="1" applyFill="1" applyBorder="1" applyAlignment="1" applyProtection="1">
      <alignment horizontal="center" vertical="top" wrapText="1"/>
      <protection locked="0"/>
    </xf>
    <xf numFmtId="0" fontId="2" fillId="3" borderId="38" xfId="0" applyFont="1" applyFill="1" applyBorder="1" applyAlignment="1" applyProtection="1">
      <alignment horizontal="center" vertical="top" wrapText="1"/>
      <protection locked="0"/>
    </xf>
    <xf numFmtId="0" fontId="2" fillId="3" borderId="99" xfId="0" applyFont="1" applyFill="1" applyBorder="1" applyAlignment="1" applyProtection="1">
      <alignment horizontal="center" vertical="top" wrapText="1"/>
      <protection locked="0"/>
    </xf>
    <xf numFmtId="49" fontId="1" fillId="0" borderId="70" xfId="0" applyNumberFormat="1" applyFont="1" applyBorder="1" applyAlignment="1">
      <alignment horizontal="center" vertical="top" textRotation="90"/>
    </xf>
    <xf numFmtId="49" fontId="1" fillId="15" borderId="74" xfId="0" applyNumberFormat="1" applyFont="1" applyFill="1" applyBorder="1" applyAlignment="1">
      <alignment horizontal="center" vertical="top" textRotation="90"/>
    </xf>
    <xf numFmtId="49" fontId="1" fillId="15" borderId="29" xfId="0" applyNumberFormat="1" applyFont="1" applyFill="1" applyBorder="1" applyAlignment="1">
      <alignment horizontal="center" vertical="top" textRotation="90"/>
    </xf>
    <xf numFmtId="49" fontId="1" fillId="15" borderId="62" xfId="0" applyNumberFormat="1" applyFont="1" applyFill="1" applyBorder="1" applyAlignment="1">
      <alignment horizontal="center" vertical="top" textRotation="90"/>
    </xf>
    <xf numFmtId="49" fontId="2" fillId="22" borderId="80" xfId="0" applyNumberFormat="1" applyFont="1" applyFill="1" applyBorder="1" applyAlignment="1">
      <alignment horizontal="center" vertical="top"/>
    </xf>
    <xf numFmtId="49" fontId="2" fillId="22" borderId="58" xfId="0" applyNumberFormat="1" applyFont="1" applyFill="1" applyBorder="1" applyAlignment="1">
      <alignment horizontal="center" vertical="top"/>
    </xf>
    <xf numFmtId="49" fontId="2" fillId="22" borderId="65" xfId="0" applyNumberFormat="1" applyFont="1" applyFill="1" applyBorder="1" applyAlignment="1">
      <alignment horizontal="center" vertical="top"/>
    </xf>
    <xf numFmtId="49" fontId="1" fillId="0" borderId="166" xfId="0" applyNumberFormat="1" applyFont="1" applyBorder="1" applyAlignment="1">
      <alignment horizontal="center" vertical="top" textRotation="90"/>
    </xf>
    <xf numFmtId="49" fontId="1" fillId="0" borderId="167" xfId="0" applyNumberFormat="1" applyFont="1" applyBorder="1" applyAlignment="1">
      <alignment horizontal="center" vertical="top" textRotation="90"/>
    </xf>
    <xf numFmtId="49" fontId="2" fillId="22" borderId="164" xfId="0" applyNumberFormat="1" applyFont="1" applyFill="1" applyBorder="1" applyAlignment="1">
      <alignment horizontal="center" vertical="top"/>
    </xf>
    <xf numFmtId="49" fontId="2" fillId="6" borderId="165" xfId="0" applyNumberFormat="1" applyFont="1" applyFill="1" applyBorder="1" applyAlignment="1">
      <alignment horizontal="center" vertical="top"/>
    </xf>
    <xf numFmtId="0" fontId="1" fillId="0" borderId="21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49" fontId="1" fillId="3" borderId="31" xfId="0" applyNumberFormat="1" applyFont="1" applyFill="1" applyBorder="1" applyAlignment="1">
      <alignment horizontal="center" vertical="top"/>
    </xf>
    <xf numFmtId="49" fontId="1" fillId="3" borderId="49" xfId="0" applyNumberFormat="1" applyFont="1" applyFill="1" applyBorder="1" applyAlignment="1">
      <alignment horizontal="center" vertical="top"/>
    </xf>
    <xf numFmtId="49" fontId="1" fillId="3" borderId="32" xfId="0" applyNumberFormat="1" applyFont="1" applyFill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 textRotation="90" wrapText="1"/>
    </xf>
    <xf numFmtId="49" fontId="2" fillId="0" borderId="34" xfId="0" applyNumberFormat="1" applyFont="1" applyBorder="1" applyAlignment="1">
      <alignment horizontal="center" vertical="top" textRotation="90" wrapText="1"/>
    </xf>
    <xf numFmtId="0" fontId="1" fillId="0" borderId="14" xfId="1" applyFont="1" applyFill="1" applyBorder="1" applyAlignment="1" applyProtection="1">
      <alignment horizontal="left" vertical="top" wrapText="1"/>
    </xf>
    <xf numFmtId="0" fontId="1" fillId="0" borderId="34" xfId="1" applyFont="1" applyFill="1" applyBorder="1" applyAlignment="1" applyProtection="1">
      <alignment horizontal="left" vertical="top" wrapText="1"/>
    </xf>
    <xf numFmtId="0" fontId="1" fillId="0" borderId="14" xfId="0" applyFont="1" applyBorder="1" applyAlignment="1">
      <alignment horizontal="center" vertical="top" wrapText="1"/>
    </xf>
    <xf numFmtId="49" fontId="1" fillId="0" borderId="31" xfId="0" applyNumberFormat="1" applyFont="1" applyBorder="1" applyAlignment="1">
      <alignment horizontal="center" vertical="top" textRotation="90" wrapText="1" shrinkToFit="1"/>
    </xf>
    <xf numFmtId="49" fontId="1" fillId="0" borderId="49" xfId="0" applyNumberFormat="1" applyFont="1" applyBorder="1" applyAlignment="1">
      <alignment horizontal="center" vertical="top" textRotation="90" wrapText="1" shrinkToFit="1"/>
    </xf>
    <xf numFmtId="49" fontId="1" fillId="0" borderId="32" xfId="0" applyNumberFormat="1" applyFont="1" applyBorder="1" applyAlignment="1">
      <alignment horizontal="center" vertical="top" textRotation="90" wrapText="1" shrinkToFit="1"/>
    </xf>
    <xf numFmtId="49" fontId="2" fillId="6" borderId="43" xfId="0" applyNumberFormat="1" applyFont="1" applyFill="1" applyBorder="1" applyAlignment="1">
      <alignment horizontal="center" vertical="top"/>
    </xf>
    <xf numFmtId="49" fontId="2" fillId="6" borderId="63" xfId="0" applyNumberFormat="1" applyFont="1" applyFill="1" applyBorder="1" applyAlignment="1">
      <alignment horizontal="center" vertical="top"/>
    </xf>
    <xf numFmtId="49" fontId="2" fillId="3" borderId="30" xfId="0" applyNumberFormat="1" applyFont="1" applyFill="1" applyBorder="1" applyAlignment="1">
      <alignment horizontal="center" vertical="top"/>
    </xf>
    <xf numFmtId="49" fontId="2" fillId="3" borderId="34" xfId="0" applyNumberFormat="1" applyFont="1" applyFill="1" applyBorder="1" applyAlignment="1">
      <alignment horizontal="center" vertical="top"/>
    </xf>
    <xf numFmtId="49" fontId="2" fillId="6" borderId="19" xfId="0" applyNumberFormat="1" applyFont="1" applyFill="1" applyBorder="1" applyAlignment="1">
      <alignment horizontal="center" vertical="top"/>
    </xf>
    <xf numFmtId="49" fontId="1" fillId="0" borderId="74" xfId="0" applyNumberFormat="1" applyFont="1" applyBorder="1" applyAlignment="1">
      <alignment horizontal="center" vertical="top" textRotation="90" wrapText="1"/>
    </xf>
    <xf numFmtId="49" fontId="1" fillId="0" borderId="29" xfId="0" applyNumberFormat="1" applyFont="1" applyBorder="1" applyAlignment="1">
      <alignment horizontal="center" vertical="top" textRotation="90" wrapText="1"/>
    </xf>
    <xf numFmtId="49" fontId="1" fillId="0" borderId="62" xfId="0" applyNumberFormat="1" applyFont="1" applyBorder="1" applyAlignment="1">
      <alignment horizontal="center" vertical="top" textRotation="90" wrapText="1"/>
    </xf>
    <xf numFmtId="0" fontId="1" fillId="15" borderId="21" xfId="0" applyFont="1" applyFill="1" applyBorder="1" applyAlignment="1">
      <alignment horizontal="left" vertical="top" wrapText="1"/>
    </xf>
    <xf numFmtId="0" fontId="1" fillId="15" borderId="4" xfId="0" applyFont="1" applyFill="1" applyBorder="1" applyAlignment="1">
      <alignment horizontal="left" vertical="top" wrapText="1"/>
    </xf>
    <xf numFmtId="0" fontId="1" fillId="15" borderId="34" xfId="0" applyFont="1" applyFill="1" applyBorder="1" applyAlignment="1">
      <alignment horizontal="left" vertical="top" wrapText="1"/>
    </xf>
    <xf numFmtId="49" fontId="1" fillId="0" borderId="61" xfId="0" applyNumberFormat="1" applyFont="1" applyBorder="1" applyAlignment="1">
      <alignment horizontal="center" vertical="top" textRotation="90" wrapText="1" shrinkToFit="1"/>
    </xf>
    <xf numFmtId="49" fontId="1" fillId="0" borderId="57" xfId="0" applyNumberFormat="1" applyFont="1" applyBorder="1" applyAlignment="1">
      <alignment horizontal="center" vertical="top" textRotation="90" wrapText="1" shrinkToFit="1"/>
    </xf>
    <xf numFmtId="49" fontId="1" fillId="0" borderId="21" xfId="0" applyNumberFormat="1" applyFont="1" applyBorder="1" applyAlignment="1">
      <alignment horizontal="center" vertical="top" wrapText="1"/>
    </xf>
    <xf numFmtId="49" fontId="1" fillId="0" borderId="19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2" fillId="6" borderId="44" xfId="0" applyNumberFormat="1" applyFont="1" applyFill="1" applyBorder="1" applyAlignment="1">
      <alignment horizontal="center" vertical="top"/>
    </xf>
    <xf numFmtId="49" fontId="2" fillId="6" borderId="6" xfId="0" applyNumberFormat="1" applyFont="1" applyFill="1" applyBorder="1" applyAlignment="1">
      <alignment horizontal="center" vertical="top"/>
    </xf>
    <xf numFmtId="49" fontId="1" fillId="0" borderId="24" xfId="0" applyNumberFormat="1" applyFont="1" applyBorder="1" applyAlignment="1">
      <alignment horizontal="center" vertical="top" textRotation="90"/>
    </xf>
    <xf numFmtId="49" fontId="2" fillId="6" borderId="30" xfId="0" applyNumberFormat="1" applyFont="1" applyFill="1" applyBorder="1" applyAlignment="1">
      <alignment horizontal="center" vertical="top" wrapText="1"/>
    </xf>
    <xf numFmtId="49" fontId="2" fillId="6" borderId="83" xfId="0" applyNumberFormat="1" applyFont="1" applyFill="1" applyBorder="1" applyAlignment="1">
      <alignment horizontal="center" vertical="top" wrapText="1"/>
    </xf>
    <xf numFmtId="49" fontId="2" fillId="6" borderId="34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left" vertical="top"/>
    </xf>
    <xf numFmtId="49" fontId="2" fillId="6" borderId="20" xfId="0" applyNumberFormat="1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 wrapText="1"/>
    </xf>
    <xf numFmtId="0" fontId="1" fillId="12" borderId="21" xfId="1" applyFont="1" applyFill="1" applyBorder="1" applyAlignment="1" applyProtection="1">
      <alignment horizontal="left" vertical="top" wrapText="1"/>
    </xf>
    <xf numFmtId="0" fontId="1" fillId="12" borderId="19" xfId="1" applyFont="1" applyFill="1" applyBorder="1" applyAlignment="1" applyProtection="1">
      <alignment horizontal="left" vertical="top" wrapText="1"/>
    </xf>
    <xf numFmtId="0" fontId="1" fillId="12" borderId="34" xfId="1" applyFont="1" applyFill="1" applyBorder="1" applyAlignment="1" applyProtection="1">
      <alignment horizontal="left" vertical="top" wrapText="1"/>
    </xf>
    <xf numFmtId="49" fontId="1" fillId="14" borderId="74" xfId="0" applyNumberFormat="1" applyFont="1" applyFill="1" applyBorder="1" applyAlignment="1">
      <alignment horizontal="center" vertical="top" textRotation="90"/>
    </xf>
    <xf numFmtId="49" fontId="2" fillId="3" borderId="30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3" borderId="34" xfId="0" applyNumberFormat="1" applyFont="1" applyFill="1" applyBorder="1" applyAlignment="1">
      <alignment horizontal="center" vertical="top" wrapText="1"/>
    </xf>
    <xf numFmtId="0" fontId="1" fillId="0" borderId="7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49" fontId="1" fillId="0" borderId="82" xfId="0" applyNumberFormat="1" applyFont="1" applyBorder="1" applyAlignment="1">
      <alignment horizontal="center" vertical="top" textRotation="90"/>
    </xf>
    <xf numFmtId="49" fontId="1" fillId="0" borderId="66" xfId="0" applyNumberFormat="1" applyFont="1" applyBorder="1" applyAlignment="1">
      <alignment horizontal="center" vertical="top" textRotation="90"/>
    </xf>
    <xf numFmtId="0" fontId="1" fillId="0" borderId="61" xfId="0" applyFont="1" applyBorder="1" applyAlignment="1">
      <alignment horizontal="center" vertical="top" textRotation="90" wrapText="1"/>
    </xf>
    <xf numFmtId="0" fontId="1" fillId="0" borderId="68" xfId="0" applyFont="1" applyBorder="1" applyAlignment="1">
      <alignment horizontal="center" vertical="top" textRotation="90" wrapText="1"/>
    </xf>
    <xf numFmtId="0" fontId="1" fillId="0" borderId="32" xfId="0" applyFont="1" applyBorder="1" applyAlignment="1">
      <alignment horizontal="center" vertical="top" textRotation="90" wrapText="1"/>
    </xf>
    <xf numFmtId="0" fontId="1" fillId="0" borderId="31" xfId="0" applyFont="1" applyBorder="1" applyAlignment="1">
      <alignment horizontal="center" vertical="top" textRotation="90" wrapText="1"/>
    </xf>
    <xf numFmtId="0" fontId="1" fillId="0" borderId="49" xfId="0" applyFont="1" applyBorder="1" applyAlignment="1">
      <alignment horizontal="center" vertical="top" textRotation="90" wrapText="1"/>
    </xf>
    <xf numFmtId="0" fontId="1" fillId="14" borderId="21" xfId="0" applyFont="1" applyFill="1" applyBorder="1" applyAlignment="1">
      <alignment horizontal="left" vertical="top" wrapText="1"/>
    </xf>
    <xf numFmtId="0" fontId="1" fillId="14" borderId="34" xfId="0" applyFont="1" applyFill="1" applyBorder="1" applyAlignment="1">
      <alignment horizontal="left" vertical="top" wrapText="1"/>
    </xf>
    <xf numFmtId="0" fontId="1" fillId="14" borderId="21" xfId="0" applyFont="1" applyFill="1" applyBorder="1" applyAlignment="1">
      <alignment horizontal="center" vertical="top" wrapText="1"/>
    </xf>
    <xf numFmtId="49" fontId="1" fillId="14" borderId="21" xfId="0" applyNumberFormat="1" applyFont="1" applyFill="1" applyBorder="1" applyAlignment="1">
      <alignment horizontal="center" vertical="top" wrapText="1"/>
    </xf>
    <xf numFmtId="49" fontId="1" fillId="14" borderId="22" xfId="0" applyNumberFormat="1" applyFont="1" applyFill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/>
    </xf>
    <xf numFmtId="0" fontId="1" fillId="3" borderId="14" xfId="0" applyFont="1" applyFill="1" applyBorder="1" applyAlignment="1">
      <alignment horizontal="left" vertical="top" wrapText="1"/>
    </xf>
    <xf numFmtId="49" fontId="2" fillId="0" borderId="83" xfId="0" applyNumberFormat="1" applyFont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 wrapText="1"/>
    </xf>
    <xf numFmtId="0" fontId="1" fillId="3" borderId="83" xfId="0" applyFont="1" applyFill="1" applyBorder="1" applyAlignment="1">
      <alignment horizontal="left" vertical="top" wrapText="1"/>
    </xf>
    <xf numFmtId="49" fontId="2" fillId="22" borderId="59" xfId="0" applyNumberFormat="1" applyFont="1" applyFill="1" applyBorder="1" applyAlignment="1">
      <alignment horizontal="center" vertical="top"/>
    </xf>
    <xf numFmtId="0" fontId="1" fillId="3" borderId="30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34" xfId="0" applyFont="1" applyFill="1" applyBorder="1" applyAlignment="1">
      <alignment vertical="top" wrapText="1"/>
    </xf>
    <xf numFmtId="0" fontId="1" fillId="15" borderId="78" xfId="0" applyFont="1" applyFill="1" applyBorder="1" applyAlignment="1">
      <alignment horizontal="left" vertical="top" wrapText="1"/>
    </xf>
    <xf numFmtId="0" fontId="1" fillId="15" borderId="76" xfId="0" applyFont="1" applyFill="1" applyBorder="1" applyAlignment="1">
      <alignment horizontal="left" vertical="top" wrapText="1"/>
    </xf>
    <xf numFmtId="0" fontId="1" fillId="15" borderId="26" xfId="0" applyFont="1" applyFill="1" applyBorder="1" applyAlignment="1">
      <alignment horizontal="left" vertical="top" wrapText="1"/>
    </xf>
    <xf numFmtId="0" fontId="1" fillId="3" borderId="78" xfId="0" applyFont="1" applyFill="1" applyBorder="1" applyAlignment="1">
      <alignment horizontal="left" vertical="top" wrapText="1"/>
    </xf>
    <xf numFmtId="0" fontId="1" fillId="3" borderId="76" xfId="0" applyFont="1" applyFill="1" applyBorder="1" applyAlignment="1">
      <alignment horizontal="left" vertical="top" wrapText="1"/>
    </xf>
    <xf numFmtId="0" fontId="1" fillId="3" borderId="26" xfId="0" applyFont="1" applyFill="1" applyBorder="1" applyAlignment="1">
      <alignment horizontal="left" vertical="top" wrapText="1"/>
    </xf>
    <xf numFmtId="49" fontId="2" fillId="14" borderId="21" xfId="0" applyNumberFormat="1" applyFont="1" applyFill="1" applyBorder="1" applyAlignment="1">
      <alignment horizontal="center" vertical="top" wrapText="1"/>
    </xf>
    <xf numFmtId="49" fontId="2" fillId="14" borderId="34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0" fontId="1" fillId="14" borderId="22" xfId="1" applyFont="1" applyFill="1" applyBorder="1" applyAlignment="1" applyProtection="1">
      <alignment horizontal="left" vertical="top" wrapText="1"/>
    </xf>
    <xf numFmtId="0" fontId="1" fillId="14" borderId="21" xfId="1" applyFont="1" applyFill="1" applyBorder="1" applyAlignment="1" applyProtection="1">
      <alignment horizontal="left" vertical="top" wrapText="1"/>
    </xf>
    <xf numFmtId="0" fontId="1" fillId="14" borderId="19" xfId="1" applyFont="1" applyFill="1" applyBorder="1" applyAlignment="1" applyProtection="1">
      <alignment horizontal="left" vertical="top" wrapText="1"/>
    </xf>
    <xf numFmtId="49" fontId="2" fillId="23" borderId="58" xfId="0" applyNumberFormat="1" applyFont="1" applyFill="1" applyBorder="1" applyAlignment="1">
      <alignment horizontal="center" vertical="top"/>
    </xf>
    <xf numFmtId="49" fontId="2" fillId="23" borderId="59" xfId="0" applyNumberFormat="1" applyFont="1" applyFill="1" applyBorder="1" applyAlignment="1">
      <alignment horizontal="center" vertical="top"/>
    </xf>
    <xf numFmtId="49" fontId="2" fillId="23" borderId="65" xfId="0" applyNumberFormat="1" applyFont="1" applyFill="1" applyBorder="1" applyAlignment="1">
      <alignment horizontal="center" vertical="top"/>
    </xf>
    <xf numFmtId="49" fontId="2" fillId="18" borderId="25" xfId="0" applyNumberFormat="1" applyFont="1" applyFill="1" applyBorder="1" applyAlignment="1">
      <alignment horizontal="center" vertical="top"/>
    </xf>
    <xf numFmtId="49" fontId="2" fillId="18" borderId="16" xfId="0" applyNumberFormat="1" applyFont="1" applyFill="1" applyBorder="1" applyAlignment="1">
      <alignment horizontal="center" vertical="top"/>
    </xf>
    <xf numFmtId="49" fontId="2" fillId="18" borderId="33" xfId="0" applyNumberFormat="1" applyFont="1" applyFill="1" applyBorder="1" applyAlignment="1">
      <alignment horizontal="center" vertical="top"/>
    </xf>
    <xf numFmtId="49" fontId="2" fillId="23" borderId="71" xfId="0" applyNumberFormat="1" applyFont="1" applyFill="1" applyBorder="1" applyAlignment="1">
      <alignment horizontal="center" vertical="top"/>
    </xf>
    <xf numFmtId="49" fontId="2" fillId="23" borderId="69" xfId="0" applyNumberFormat="1" applyFont="1" applyFill="1" applyBorder="1" applyAlignment="1">
      <alignment horizontal="center" vertical="top"/>
    </xf>
    <xf numFmtId="49" fontId="2" fillId="23" borderId="41" xfId="0" applyNumberFormat="1" applyFont="1" applyFill="1" applyBorder="1" applyAlignment="1">
      <alignment horizontal="center" vertical="top"/>
    </xf>
    <xf numFmtId="0" fontId="1" fillId="3" borderId="43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63" xfId="0" applyFont="1" applyFill="1" applyBorder="1" applyAlignment="1">
      <alignment horizontal="left" vertical="top" wrapText="1"/>
    </xf>
    <xf numFmtId="49" fontId="2" fillId="19" borderId="4" xfId="0" applyNumberFormat="1" applyFont="1" applyFill="1" applyBorder="1" applyAlignment="1">
      <alignment horizontal="center" vertical="top"/>
    </xf>
    <xf numFmtId="49" fontId="2" fillId="19" borderId="34" xfId="0" applyNumberFormat="1" applyFont="1" applyFill="1" applyBorder="1" applyAlignment="1">
      <alignment horizontal="center" vertical="top"/>
    </xf>
    <xf numFmtId="49" fontId="2" fillId="0" borderId="44" xfId="0" applyNumberFormat="1" applyFont="1" applyBorder="1" applyAlignment="1">
      <alignment horizontal="center" vertical="top" wrapText="1"/>
    </xf>
    <xf numFmtId="49" fontId="2" fillId="0" borderId="28" xfId="0" applyNumberFormat="1" applyFont="1" applyBorder="1" applyAlignment="1">
      <alignment horizontal="center" vertical="top" wrapText="1"/>
    </xf>
    <xf numFmtId="49" fontId="2" fillId="0" borderId="63" xfId="0" applyNumberFormat="1" applyFont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49" fontId="2" fillId="3" borderId="14" xfId="0" applyNumberFormat="1" applyFont="1" applyFill="1" applyBorder="1" applyAlignment="1">
      <alignment horizontal="center" vertical="top" wrapText="1"/>
    </xf>
    <xf numFmtId="49" fontId="2" fillId="18" borderId="21" xfId="0" applyNumberFormat="1" applyFont="1" applyFill="1" applyBorder="1" applyAlignment="1">
      <alignment horizontal="center" vertical="top"/>
    </xf>
    <xf numFmtId="49" fontId="2" fillId="18" borderId="4" xfId="0" applyNumberFormat="1" applyFont="1" applyFill="1" applyBorder="1" applyAlignment="1">
      <alignment horizontal="center" vertical="top"/>
    </xf>
    <xf numFmtId="49" fontId="2" fillId="18" borderId="34" xfId="0" applyNumberFormat="1" applyFont="1" applyFill="1" applyBorder="1" applyAlignment="1">
      <alignment horizontal="center" vertical="top"/>
    </xf>
    <xf numFmtId="0" fontId="1" fillId="13" borderId="21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left" vertical="top" wrapText="1"/>
    </xf>
    <xf numFmtId="0" fontId="1" fillId="13" borderId="34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left" vertical="top" wrapText="1"/>
    </xf>
    <xf numFmtId="0" fontId="1" fillId="14" borderId="30" xfId="0" applyFont="1" applyFill="1" applyBorder="1" applyAlignment="1">
      <alignment horizontal="left" vertical="top" wrapText="1"/>
    </xf>
    <xf numFmtId="0" fontId="1" fillId="14" borderId="3" xfId="0" applyFont="1" applyFill="1" applyBorder="1" applyAlignment="1">
      <alignment horizontal="left" vertical="top" wrapText="1"/>
    </xf>
    <xf numFmtId="49" fontId="1" fillId="14" borderId="31" xfId="0" applyNumberFormat="1" applyFont="1" applyFill="1" applyBorder="1" applyAlignment="1">
      <alignment horizontal="center" vertical="top"/>
    </xf>
    <xf numFmtId="49" fontId="1" fillId="14" borderId="49" xfId="0" applyNumberFormat="1" applyFont="1" applyFill="1" applyBorder="1" applyAlignment="1">
      <alignment horizontal="center" vertical="top"/>
    </xf>
    <xf numFmtId="49" fontId="1" fillId="14" borderId="31" xfId="0" applyNumberFormat="1" applyFont="1" applyFill="1" applyBorder="1" applyAlignment="1">
      <alignment horizontal="center" vertical="top" textRotation="90"/>
    </xf>
    <xf numFmtId="49" fontId="1" fillId="14" borderId="49" xfId="0" applyNumberFormat="1" applyFont="1" applyFill="1" applyBorder="1" applyAlignment="1">
      <alignment horizontal="center" vertical="top" textRotation="90"/>
    </xf>
    <xf numFmtId="0" fontId="1" fillId="13" borderId="30" xfId="1" applyFont="1" applyFill="1" applyBorder="1" applyAlignment="1" applyProtection="1">
      <alignment horizontal="left" vertical="top" wrapText="1"/>
    </xf>
    <xf numFmtId="0" fontId="1" fillId="13" borderId="3" xfId="1" applyFont="1" applyFill="1" applyBorder="1" applyAlignment="1" applyProtection="1">
      <alignment horizontal="left" vertical="top" wrapText="1"/>
    </xf>
    <xf numFmtId="0" fontId="1" fillId="13" borderId="34" xfId="1" applyFont="1" applyFill="1" applyBorder="1" applyAlignment="1" applyProtection="1">
      <alignment horizontal="left" vertical="top" wrapText="1"/>
    </xf>
    <xf numFmtId="49" fontId="2" fillId="3" borderId="44" xfId="0" applyNumberFormat="1" applyFont="1" applyFill="1" applyBorder="1" applyAlignment="1">
      <alignment horizontal="center" vertical="top" wrapText="1"/>
    </xf>
    <xf numFmtId="49" fontId="2" fillId="3" borderId="28" xfId="0" applyNumberFormat="1" applyFont="1" applyFill="1" applyBorder="1" applyAlignment="1">
      <alignment horizontal="center" vertical="top" wrapText="1"/>
    </xf>
    <xf numFmtId="49" fontId="2" fillId="3" borderId="63" xfId="0" applyNumberFormat="1" applyFont="1" applyFill="1" applyBorder="1" applyAlignment="1">
      <alignment horizontal="center" vertical="top" wrapText="1"/>
    </xf>
    <xf numFmtId="0" fontId="1" fillId="13" borderId="30" xfId="0" applyFont="1" applyFill="1" applyBorder="1" applyAlignment="1">
      <alignment horizontal="left" vertical="top" wrapText="1"/>
    </xf>
    <xf numFmtId="0" fontId="1" fillId="13" borderId="3" xfId="0" applyFont="1" applyFill="1" applyBorder="1" applyAlignment="1">
      <alignment horizontal="left" vertical="top" wrapText="1"/>
    </xf>
    <xf numFmtId="49" fontId="2" fillId="15" borderId="14" xfId="0" applyNumberFormat="1" applyFont="1" applyFill="1" applyBorder="1" applyAlignment="1">
      <alignment horizontal="center" vertical="top" wrapText="1"/>
    </xf>
    <xf numFmtId="49" fontId="2" fillId="15" borderId="34" xfId="0" applyNumberFormat="1" applyFont="1" applyFill="1" applyBorder="1" applyAlignment="1">
      <alignment horizontal="center" vertical="top" wrapText="1"/>
    </xf>
    <xf numFmtId="0" fontId="1" fillId="13" borderId="21" xfId="1" applyFont="1" applyFill="1" applyBorder="1" applyAlignment="1" applyProtection="1">
      <alignment horizontal="left" vertical="top" wrapText="1"/>
    </xf>
    <xf numFmtId="0" fontId="1" fillId="13" borderId="4" xfId="1" applyFont="1" applyFill="1" applyBorder="1" applyAlignment="1" applyProtection="1">
      <alignment horizontal="left" vertical="top" wrapText="1"/>
    </xf>
    <xf numFmtId="49" fontId="2" fillId="5" borderId="4" xfId="0" applyNumberFormat="1" applyFont="1" applyFill="1" applyBorder="1" applyAlignment="1">
      <alignment horizontal="center" vertical="top"/>
    </xf>
    <xf numFmtId="0" fontId="1" fillId="0" borderId="21" xfId="1" applyFont="1" applyFill="1" applyBorder="1" applyAlignment="1" applyProtection="1">
      <alignment horizontal="left" vertical="top" wrapText="1"/>
    </xf>
    <xf numFmtId="0" fontId="1" fillId="0" borderId="4" xfId="1" applyFont="1" applyFill="1" applyBorder="1" applyAlignment="1" applyProtection="1">
      <alignment horizontal="left" vertical="top" wrapText="1"/>
    </xf>
    <xf numFmtId="49" fontId="2" fillId="15" borderId="21" xfId="0" applyNumberFormat="1" applyFont="1" applyFill="1" applyBorder="1" applyAlignment="1">
      <alignment horizontal="center" vertical="top" wrapText="1"/>
    </xf>
    <xf numFmtId="49" fontId="2" fillId="15" borderId="4" xfId="0" applyNumberFormat="1" applyFont="1" applyFill="1" applyBorder="1" applyAlignment="1">
      <alignment horizontal="center" vertical="top" wrapText="1"/>
    </xf>
    <xf numFmtId="0" fontId="1" fillId="14" borderId="30" xfId="0" applyFont="1" applyFill="1" applyBorder="1" applyAlignment="1">
      <alignment horizontal="center" vertical="top" wrapText="1"/>
    </xf>
    <xf numFmtId="0" fontId="1" fillId="14" borderId="3" xfId="0" applyFont="1" applyFill="1" applyBorder="1" applyAlignment="1">
      <alignment horizontal="center" vertical="top" wrapText="1"/>
    </xf>
    <xf numFmtId="49" fontId="1" fillId="14" borderId="29" xfId="0" applyNumberFormat="1" applyFont="1" applyFill="1" applyBorder="1" applyAlignment="1">
      <alignment horizontal="center" vertical="top" textRotation="90"/>
    </xf>
    <xf numFmtId="49" fontId="2" fillId="3" borderId="19" xfId="0" applyNumberFormat="1" applyFont="1" applyFill="1" applyBorder="1" applyAlignment="1">
      <alignment horizontal="center" vertical="top" wrapText="1"/>
    </xf>
    <xf numFmtId="49" fontId="2" fillId="3" borderId="44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horizontal="center" vertical="top" wrapText="1"/>
    </xf>
    <xf numFmtId="49" fontId="1" fillId="0" borderId="55" xfId="0" applyNumberFormat="1" applyFont="1" applyBorder="1" applyAlignment="1">
      <alignment horizontal="center" vertical="top" textRotation="90"/>
    </xf>
    <xf numFmtId="165" fontId="2" fillId="6" borderId="180" xfId="0" applyNumberFormat="1" applyFont="1" applyFill="1" applyBorder="1" applyAlignment="1">
      <alignment horizontal="right" vertical="center" wrapText="1"/>
    </xf>
    <xf numFmtId="165" fontId="2" fillId="6" borderId="181" xfId="0" applyNumberFormat="1" applyFont="1" applyFill="1" applyBorder="1" applyAlignment="1">
      <alignment horizontal="right" vertical="center" wrapText="1"/>
    </xf>
    <xf numFmtId="165" fontId="2" fillId="6" borderId="182" xfId="0" applyNumberFormat="1" applyFont="1" applyFill="1" applyBorder="1" applyAlignment="1">
      <alignment horizontal="right" vertical="center" wrapText="1"/>
    </xf>
    <xf numFmtId="49" fontId="2" fillId="14" borderId="21" xfId="0" applyNumberFormat="1" applyFont="1" applyFill="1" applyBorder="1" applyAlignment="1">
      <alignment horizontal="center" vertical="top"/>
    </xf>
    <xf numFmtId="49" fontId="2" fillId="14" borderId="22" xfId="0" applyNumberFormat="1" applyFont="1" applyFill="1" applyBorder="1" applyAlignment="1">
      <alignment horizontal="center" vertical="top"/>
    </xf>
    <xf numFmtId="49" fontId="1" fillId="0" borderId="86" xfId="0" applyNumberFormat="1" applyFont="1" applyBorder="1" applyAlignment="1">
      <alignment horizontal="left" vertical="top" textRotation="90"/>
    </xf>
    <xf numFmtId="49" fontId="1" fillId="0" borderId="61" xfId="0" applyNumberFormat="1" applyFont="1" applyBorder="1" applyAlignment="1">
      <alignment horizontal="left" vertical="top" textRotation="90"/>
    </xf>
    <xf numFmtId="49" fontId="1" fillId="0" borderId="32" xfId="0" applyNumberFormat="1" applyFont="1" applyBorder="1" applyAlignment="1">
      <alignment horizontal="left" vertical="top" textRotation="90"/>
    </xf>
    <xf numFmtId="49" fontId="1" fillId="0" borderId="12" xfId="0" applyNumberFormat="1" applyFont="1" applyBorder="1" applyAlignment="1">
      <alignment horizontal="left" vertical="top" textRotation="90"/>
    </xf>
    <xf numFmtId="49" fontId="1" fillId="0" borderId="12" xfId="0" applyNumberFormat="1" applyFont="1" applyBorder="1" applyAlignment="1">
      <alignment horizontal="center" vertical="top"/>
    </xf>
    <xf numFmtId="49" fontId="1" fillId="14" borderId="19" xfId="0" applyNumberFormat="1" applyFont="1" applyFill="1" applyBorder="1" applyAlignment="1">
      <alignment horizontal="center" vertical="top" wrapText="1"/>
    </xf>
    <xf numFmtId="49" fontId="1" fillId="0" borderId="77" xfId="0" applyNumberFormat="1" applyFont="1" applyBorder="1" applyAlignment="1">
      <alignment horizontal="center" vertical="top" textRotation="90" wrapText="1"/>
    </xf>
    <xf numFmtId="164" fontId="2" fillId="6" borderId="11" xfId="0" applyNumberFormat="1" applyFont="1" applyFill="1" applyBorder="1" applyAlignment="1">
      <alignment horizontal="right" vertical="center" wrapText="1"/>
    </xf>
    <xf numFmtId="164" fontId="2" fillId="6" borderId="20" xfId="0" applyNumberFormat="1" applyFont="1" applyFill="1" applyBorder="1" applyAlignment="1">
      <alignment horizontal="right" vertical="center" wrapText="1"/>
    </xf>
    <xf numFmtId="0" fontId="2" fillId="6" borderId="18" xfId="0" applyFont="1" applyFill="1" applyBorder="1" applyAlignment="1">
      <alignment horizontal="left" vertical="top" wrapText="1"/>
    </xf>
    <xf numFmtId="0" fontId="2" fillId="6" borderId="20" xfId="0" applyFont="1" applyFill="1" applyBorder="1" applyAlignment="1">
      <alignment horizontal="left" vertical="top" wrapText="1"/>
    </xf>
    <xf numFmtId="0" fontId="2" fillId="6" borderId="39" xfId="0" applyFont="1" applyFill="1" applyBorder="1" applyAlignment="1">
      <alignment horizontal="left" vertical="top" wrapText="1"/>
    </xf>
    <xf numFmtId="0" fontId="2" fillId="6" borderId="180" xfId="0" applyFont="1" applyFill="1" applyBorder="1" applyAlignment="1">
      <alignment horizontal="left" vertical="top" wrapText="1"/>
    </xf>
    <xf numFmtId="0" fontId="2" fillId="6" borderId="181" xfId="0" applyFont="1" applyFill="1" applyBorder="1" applyAlignment="1">
      <alignment horizontal="left" vertical="top" wrapText="1"/>
    </xf>
    <xf numFmtId="0" fontId="2" fillId="6" borderId="182" xfId="0" applyFont="1" applyFill="1" applyBorder="1" applyAlignment="1">
      <alignment horizontal="left" vertical="top" wrapText="1"/>
    </xf>
    <xf numFmtId="0" fontId="2" fillId="6" borderId="18" xfId="0" applyFont="1" applyFill="1" applyBorder="1" applyAlignment="1">
      <alignment horizontal="right" vertical="top" wrapText="1"/>
    </xf>
    <xf numFmtId="0" fontId="2" fillId="6" borderId="20" xfId="0" applyFont="1" applyFill="1" applyBorder="1" applyAlignment="1">
      <alignment horizontal="right" vertical="top" wrapText="1"/>
    </xf>
    <xf numFmtId="0" fontId="2" fillId="6" borderId="24" xfId="0" applyFont="1" applyFill="1" applyBorder="1" applyAlignment="1">
      <alignment horizontal="right" vertical="top" wrapText="1"/>
    </xf>
    <xf numFmtId="164" fontId="2" fillId="24" borderId="20" xfId="0" applyNumberFormat="1" applyFont="1" applyFill="1" applyBorder="1" applyAlignment="1">
      <alignment horizontal="right" vertical="top"/>
    </xf>
    <xf numFmtId="164" fontId="2" fillId="24" borderId="24" xfId="0" applyNumberFormat="1" applyFont="1" applyFill="1" applyBorder="1" applyAlignment="1">
      <alignment horizontal="right" vertical="top"/>
    </xf>
    <xf numFmtId="49" fontId="2" fillId="6" borderId="18" xfId="0" applyNumberFormat="1" applyFont="1" applyFill="1" applyBorder="1" applyAlignment="1">
      <alignment horizontal="right" vertical="top"/>
    </xf>
    <xf numFmtId="49" fontId="2" fillId="6" borderId="20" xfId="0" applyNumberFormat="1" applyFont="1" applyFill="1" applyBorder="1" applyAlignment="1">
      <alignment horizontal="right" vertical="top"/>
    </xf>
    <xf numFmtId="0" fontId="1" fillId="3" borderId="20" xfId="0" applyFont="1" applyFill="1" applyBorder="1" applyAlignment="1">
      <alignment horizontal="left" vertical="top" wrapText="1"/>
    </xf>
    <xf numFmtId="0" fontId="1" fillId="3" borderId="39" xfId="0" applyFont="1" applyFill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center" vertical="top" textRotation="90"/>
    </xf>
    <xf numFmtId="164" fontId="2" fillId="5" borderId="36" xfId="0" applyNumberFormat="1" applyFont="1" applyFill="1" applyBorder="1" applyAlignment="1">
      <alignment horizontal="right" vertical="top" wrapText="1"/>
    </xf>
    <xf numFmtId="49" fontId="1" fillId="0" borderId="31" xfId="0" applyNumberFormat="1" applyFont="1" applyBorder="1" applyAlignment="1">
      <alignment horizontal="center" vertical="top" textRotation="90" wrapText="1"/>
    </xf>
    <xf numFmtId="49" fontId="1" fillId="0" borderId="86" xfId="0" applyNumberFormat="1" applyFont="1" applyBorder="1" applyAlignment="1">
      <alignment horizontal="center" vertical="top" textRotation="90" wrapText="1"/>
    </xf>
    <xf numFmtId="49" fontId="1" fillId="0" borderId="32" xfId="0" applyNumberFormat="1" applyFont="1" applyBorder="1" applyAlignment="1">
      <alignment horizontal="center" vertical="top" textRotation="90" wrapText="1"/>
    </xf>
    <xf numFmtId="49" fontId="1" fillId="0" borderId="32" xfId="0" applyNumberFormat="1" applyFont="1" applyBorder="1" applyAlignment="1">
      <alignment horizontal="center" vertical="top" wrapText="1"/>
    </xf>
    <xf numFmtId="49" fontId="1" fillId="0" borderId="49" xfId="0" applyNumberFormat="1" applyFont="1" applyBorder="1" applyAlignment="1">
      <alignment horizontal="center" vertical="top" textRotation="90" wrapText="1"/>
    </xf>
    <xf numFmtId="49" fontId="1" fillId="0" borderId="49" xfId="0" applyNumberFormat="1" applyFont="1" applyBorder="1" applyAlignment="1">
      <alignment horizontal="center" vertical="top" wrapText="1"/>
    </xf>
    <xf numFmtId="49" fontId="2" fillId="6" borderId="24" xfId="0" applyNumberFormat="1" applyFont="1" applyFill="1" applyBorder="1" applyAlignment="1">
      <alignment horizontal="right" vertical="top"/>
    </xf>
    <xf numFmtId="49" fontId="2" fillId="6" borderId="15" xfId="0" applyNumberFormat="1" applyFont="1" applyFill="1" applyBorder="1" applyAlignment="1">
      <alignment horizontal="left" vertical="top"/>
    </xf>
    <xf numFmtId="49" fontId="2" fillId="6" borderId="23" xfId="0" applyNumberFormat="1" applyFont="1" applyFill="1" applyBorder="1" applyAlignment="1">
      <alignment horizontal="left" vertical="top"/>
    </xf>
    <xf numFmtId="49" fontId="2" fillId="14" borderId="19" xfId="0" applyNumberFormat="1" applyFont="1" applyFill="1" applyBorder="1" applyAlignment="1">
      <alignment horizontal="center" vertical="top"/>
    </xf>
    <xf numFmtId="0" fontId="1" fillId="14" borderId="31" xfId="0" applyFont="1" applyFill="1" applyBorder="1" applyAlignment="1">
      <alignment horizontal="center" vertical="top" textRotation="90" wrapText="1"/>
    </xf>
    <xf numFmtId="0" fontId="1" fillId="14" borderId="49" xfId="0" applyFont="1" applyFill="1" applyBorder="1" applyAlignment="1">
      <alignment horizontal="center" vertical="top" textRotation="90" wrapText="1"/>
    </xf>
    <xf numFmtId="0" fontId="1" fillId="14" borderId="32" xfId="0" applyFont="1" applyFill="1" applyBorder="1" applyAlignment="1">
      <alignment horizontal="center" vertical="top" textRotation="90" wrapText="1"/>
    </xf>
    <xf numFmtId="49" fontId="1" fillId="0" borderId="81" xfId="0" applyNumberFormat="1" applyFont="1" applyBorder="1" applyAlignment="1">
      <alignment horizontal="center" vertical="top" textRotation="90" wrapText="1"/>
    </xf>
    <xf numFmtId="0" fontId="1" fillId="15" borderId="30" xfId="0" applyFont="1" applyFill="1" applyBorder="1" applyAlignment="1">
      <alignment horizontal="left" vertical="top" wrapText="1"/>
    </xf>
    <xf numFmtId="0" fontId="1" fillId="15" borderId="3" xfId="0" applyFont="1" applyFill="1" applyBorder="1" applyAlignment="1">
      <alignment horizontal="left" vertical="top" wrapText="1"/>
    </xf>
    <xf numFmtId="0" fontId="1" fillId="3" borderId="83" xfId="0" applyFont="1" applyFill="1" applyBorder="1" applyAlignment="1">
      <alignment vertical="top" wrapText="1"/>
    </xf>
    <xf numFmtId="0" fontId="1" fillId="3" borderId="22" xfId="0" applyFont="1" applyFill="1" applyBorder="1" applyAlignment="1">
      <alignment vertical="top" wrapText="1"/>
    </xf>
    <xf numFmtId="164" fontId="2" fillId="6" borderId="18" xfId="0" applyNumberFormat="1" applyFont="1" applyFill="1" applyBorder="1" applyAlignment="1">
      <alignment horizontal="right" vertical="center" wrapText="1"/>
    </xf>
    <xf numFmtId="49" fontId="1" fillId="14" borderId="31" xfId="0" applyNumberFormat="1" applyFont="1" applyFill="1" applyBorder="1" applyAlignment="1">
      <alignment horizontal="center" vertical="top" wrapText="1"/>
    </xf>
    <xf numFmtId="49" fontId="1" fillId="14" borderId="86" xfId="0" applyNumberFormat="1" applyFont="1" applyFill="1" applyBorder="1" applyAlignment="1">
      <alignment horizontal="center" vertical="top" wrapText="1"/>
    </xf>
    <xf numFmtId="49" fontId="2" fillId="15" borderId="21" xfId="0" applyNumberFormat="1" applyFont="1" applyFill="1" applyBorder="1" applyAlignment="1">
      <alignment horizontal="center" vertical="top"/>
    </xf>
    <xf numFmtId="49" fontId="2" fillId="15" borderId="19" xfId="0" applyNumberFormat="1" applyFont="1" applyFill="1" applyBorder="1" applyAlignment="1">
      <alignment horizontal="center" vertical="top"/>
    </xf>
    <xf numFmtId="49" fontId="2" fillId="15" borderId="22" xfId="0" applyNumberFormat="1" applyFont="1" applyFill="1" applyBorder="1" applyAlignment="1">
      <alignment horizontal="center" vertical="top"/>
    </xf>
    <xf numFmtId="49" fontId="2" fillId="15" borderId="14" xfId="0" applyNumberFormat="1" applyFont="1" applyFill="1" applyBorder="1" applyAlignment="1">
      <alignment horizontal="center" vertical="top" textRotation="90" wrapText="1"/>
    </xf>
    <xf numFmtId="49" fontId="2" fillId="15" borderId="34" xfId="0" applyNumberFormat="1" applyFont="1" applyFill="1" applyBorder="1" applyAlignment="1">
      <alignment horizontal="center" vertical="top" textRotation="90" wrapText="1"/>
    </xf>
    <xf numFmtId="49" fontId="2" fillId="6" borderId="10" xfId="0" applyNumberFormat="1" applyFont="1" applyFill="1" applyBorder="1" applyAlignment="1">
      <alignment horizontal="center" vertical="top"/>
    </xf>
    <xf numFmtId="49" fontId="2" fillId="15" borderId="22" xfId="0" applyNumberFormat="1" applyFont="1" applyFill="1" applyBorder="1" applyAlignment="1">
      <alignment horizontal="center" vertical="top" textRotation="90" wrapText="1"/>
    </xf>
    <xf numFmtId="49" fontId="1" fillId="0" borderId="109" xfId="0" applyNumberFormat="1" applyFont="1" applyBorder="1" applyAlignment="1">
      <alignment horizontal="center" vertical="top" textRotation="90"/>
    </xf>
    <xf numFmtId="0" fontId="1" fillId="13" borderId="19" xfId="0" applyFont="1" applyFill="1" applyBorder="1" applyAlignment="1">
      <alignment horizontal="left" vertical="top" wrapText="1"/>
    </xf>
    <xf numFmtId="0" fontId="1" fillId="13" borderId="22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3" borderId="61" xfId="0" applyFont="1" applyFill="1" applyBorder="1" applyAlignment="1" applyProtection="1">
      <alignment horizontal="center" vertical="center" textRotation="90" wrapText="1"/>
      <protection locked="0"/>
    </xf>
    <xf numFmtId="0" fontId="1" fillId="3" borderId="57" xfId="0" applyFont="1" applyFill="1" applyBorder="1" applyAlignment="1" applyProtection="1">
      <alignment horizontal="center" vertical="center" textRotation="90" wrapText="1"/>
      <protection locked="0"/>
    </xf>
    <xf numFmtId="0" fontId="1" fillId="3" borderId="70" xfId="0" applyFont="1" applyFill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01" xfId="0" applyFont="1" applyFill="1" applyBorder="1" applyAlignment="1" applyProtection="1">
      <alignment horizontal="center" vertical="center" textRotation="90" wrapText="1"/>
      <protection locked="0"/>
    </xf>
    <xf numFmtId="0" fontId="1" fillId="3" borderId="64" xfId="0" applyFont="1" applyFill="1" applyBorder="1" applyAlignment="1" applyProtection="1">
      <alignment horizontal="center" vertical="center" textRotation="90" wrapText="1"/>
      <protection locked="0"/>
    </xf>
    <xf numFmtId="49" fontId="2" fillId="5" borderId="15" xfId="0" applyNumberFormat="1" applyFont="1" applyFill="1" applyBorder="1" applyAlignment="1" applyProtection="1">
      <alignment horizontal="left" vertical="top"/>
      <protection locked="0"/>
    </xf>
    <xf numFmtId="49" fontId="2" fillId="5" borderId="40" xfId="0" applyNumberFormat="1" applyFont="1" applyFill="1" applyBorder="1" applyAlignment="1" applyProtection="1">
      <alignment horizontal="left" vertical="top"/>
      <protection locked="0"/>
    </xf>
    <xf numFmtId="49" fontId="2" fillId="6" borderId="15" xfId="0" applyNumberFormat="1" applyFont="1" applyFill="1" applyBorder="1" applyAlignment="1" applyProtection="1">
      <alignment horizontal="left" vertical="top"/>
      <protection locked="0"/>
    </xf>
    <xf numFmtId="49" fontId="2" fillId="6" borderId="40" xfId="0" applyNumberFormat="1" applyFont="1" applyFill="1" applyBorder="1" applyAlignment="1" applyProtection="1">
      <alignment horizontal="left" vertical="top"/>
      <protection locked="0"/>
    </xf>
    <xf numFmtId="49" fontId="2" fillId="0" borderId="165" xfId="0" applyNumberFormat="1" applyFont="1" applyBorder="1" applyAlignment="1">
      <alignment horizontal="center" vertical="top" wrapText="1"/>
    </xf>
    <xf numFmtId="0" fontId="1" fillId="0" borderId="165" xfId="0" applyFont="1" applyBorder="1" applyAlignment="1">
      <alignment horizontal="left" vertical="top" wrapText="1"/>
    </xf>
    <xf numFmtId="0" fontId="1" fillId="0" borderId="165" xfId="0" applyFont="1" applyBorder="1" applyAlignment="1">
      <alignment horizontal="center" vertical="top" wrapText="1"/>
    </xf>
    <xf numFmtId="49" fontId="2" fillId="0" borderId="51" xfId="0" applyNumberFormat="1" applyFont="1" applyBorder="1" applyAlignment="1" applyProtection="1">
      <alignment horizontal="left" vertical="top" wrapText="1"/>
      <protection locked="0"/>
    </xf>
    <xf numFmtId="49" fontId="2" fillId="0" borderId="20" xfId="0" applyNumberFormat="1" applyFont="1" applyBorder="1" applyAlignment="1" applyProtection="1">
      <alignment horizontal="left" vertical="top" wrapText="1"/>
      <protection locked="0"/>
    </xf>
    <xf numFmtId="49" fontId="2" fillId="0" borderId="24" xfId="0" applyNumberFormat="1" applyFont="1" applyBorder="1" applyAlignment="1" applyProtection="1">
      <alignment horizontal="left" vertical="top" wrapText="1"/>
      <protection locked="0"/>
    </xf>
    <xf numFmtId="0" fontId="1" fillId="3" borderId="100" xfId="0" applyFont="1" applyFill="1" applyBorder="1" applyAlignment="1" applyProtection="1">
      <alignment horizontal="center" vertical="center" textRotation="90" wrapText="1"/>
      <protection locked="0"/>
    </xf>
    <xf numFmtId="0" fontId="1" fillId="3" borderId="48" xfId="0" applyFont="1" applyFill="1" applyBorder="1" applyAlignment="1" applyProtection="1">
      <alignment horizontal="center" vertical="center" textRotation="90" wrapText="1"/>
      <protection locked="0"/>
    </xf>
    <xf numFmtId="49" fontId="2" fillId="22" borderId="51" xfId="0" applyNumberFormat="1" applyFont="1" applyFill="1" applyBorder="1" applyAlignment="1" applyProtection="1">
      <alignment horizontal="left" vertical="top" wrapText="1"/>
      <protection locked="0"/>
    </xf>
    <xf numFmtId="49" fontId="2" fillId="22" borderId="20" xfId="0" applyNumberFormat="1" applyFont="1" applyFill="1" applyBorder="1" applyAlignment="1" applyProtection="1">
      <alignment horizontal="left" vertical="top" wrapText="1"/>
      <protection locked="0"/>
    </xf>
    <xf numFmtId="49" fontId="2" fillId="22" borderId="24" xfId="0" applyNumberFormat="1" applyFont="1" applyFill="1" applyBorder="1" applyAlignment="1" applyProtection="1">
      <alignment horizontal="left" vertical="top" wrapText="1"/>
      <protection locked="0"/>
    </xf>
    <xf numFmtId="0" fontId="1" fillId="3" borderId="30" xfId="1" applyFont="1" applyFill="1" applyBorder="1" applyAlignment="1" applyProtection="1">
      <alignment horizontal="left" vertical="top" wrapText="1"/>
    </xf>
    <xf numFmtId="0" fontId="1" fillId="3" borderId="3" xfId="1" applyFont="1" applyFill="1" applyBorder="1" applyAlignment="1" applyProtection="1">
      <alignment horizontal="left" vertical="top" wrapText="1"/>
    </xf>
    <xf numFmtId="0" fontId="1" fillId="3" borderId="34" xfId="1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right"/>
      <protection locked="0"/>
    </xf>
    <xf numFmtId="0" fontId="1" fillId="0" borderId="52" xfId="0" applyFont="1" applyBorder="1" applyAlignment="1" applyProtection="1">
      <alignment horizontal="center" vertical="center" textRotation="90" wrapText="1"/>
      <protection locked="0"/>
    </xf>
    <xf numFmtId="0" fontId="1" fillId="0" borderId="41" xfId="0" applyFont="1" applyBorder="1" applyAlignment="1" applyProtection="1">
      <alignment horizontal="center" vertical="center" textRotation="90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 textRotation="90" wrapText="1"/>
      <protection locked="0"/>
    </xf>
    <xf numFmtId="0" fontId="1" fillId="0" borderId="75" xfId="0" applyFont="1" applyBorder="1" applyAlignment="1" applyProtection="1">
      <alignment horizontal="center" vertical="center" textRotation="90" wrapText="1"/>
      <protection locked="0"/>
    </xf>
    <xf numFmtId="0" fontId="2" fillId="9" borderId="51" xfId="0" applyFont="1" applyFill="1" applyBorder="1" applyAlignment="1">
      <alignment horizontal="right" vertical="top"/>
    </xf>
    <xf numFmtId="0" fontId="2" fillId="9" borderId="20" xfId="0" applyFont="1" applyFill="1" applyBorder="1" applyAlignment="1">
      <alignment horizontal="right" vertical="top"/>
    </xf>
    <xf numFmtId="0" fontId="2" fillId="9" borderId="24" xfId="0" applyFont="1" applyFill="1" applyBorder="1" applyAlignment="1">
      <alignment horizontal="right" vertical="top"/>
    </xf>
    <xf numFmtId="0" fontId="2" fillId="0" borderId="58" xfId="0" applyFont="1" applyBorder="1" applyAlignment="1" applyProtection="1">
      <alignment horizontal="center" vertical="top" wrapText="1"/>
      <protection locked="0"/>
    </xf>
    <xf numFmtId="0" fontId="2" fillId="0" borderId="73" xfId="0" applyFont="1" applyBorder="1" applyAlignment="1" applyProtection="1">
      <alignment horizontal="center" vertical="top" wrapText="1"/>
      <protection locked="0"/>
    </xf>
    <xf numFmtId="0" fontId="2" fillId="0" borderId="74" xfId="0" applyFont="1" applyBorder="1" applyAlignment="1" applyProtection="1">
      <alignment horizontal="center" vertical="top" wrapText="1"/>
      <protection locked="0"/>
    </xf>
    <xf numFmtId="0" fontId="1" fillId="0" borderId="52" xfId="0" applyFont="1" applyBorder="1" applyAlignment="1" applyProtection="1">
      <alignment horizontal="center" vertical="center" textRotation="90"/>
      <protection locked="0"/>
    </xf>
    <xf numFmtId="0" fontId="1" fillId="0" borderId="41" xfId="0" applyFont="1" applyBorder="1" applyAlignment="1" applyProtection="1">
      <alignment horizontal="center" vertical="center" textRotation="90"/>
      <protection locked="0"/>
    </xf>
    <xf numFmtId="0" fontId="1" fillId="0" borderId="71" xfId="0" applyFont="1" applyBorder="1" applyAlignment="1" applyProtection="1">
      <alignment horizontal="center" vertical="center" textRotation="90"/>
      <protection locked="0"/>
    </xf>
    <xf numFmtId="0" fontId="1" fillId="0" borderId="69" xfId="0" applyFont="1" applyBorder="1" applyAlignment="1" applyProtection="1">
      <alignment horizontal="center" vertical="center" textRotation="90"/>
      <protection locked="0"/>
    </xf>
    <xf numFmtId="0" fontId="1" fillId="0" borderId="21" xfId="0" applyFont="1" applyBorder="1" applyAlignment="1" applyProtection="1">
      <alignment horizontal="center" vertical="center" textRotation="90"/>
      <protection locked="0"/>
    </xf>
    <xf numFmtId="0" fontId="1" fillId="0" borderId="19" xfId="0" applyFont="1" applyBorder="1" applyAlignment="1" applyProtection="1">
      <alignment horizontal="center" vertical="center" textRotation="90"/>
      <protection locked="0"/>
    </xf>
    <xf numFmtId="0" fontId="1" fillId="0" borderId="22" xfId="0" applyFont="1" applyBorder="1" applyAlignment="1" applyProtection="1">
      <alignment horizontal="center" vertical="center" textRotation="90"/>
      <protection locked="0"/>
    </xf>
    <xf numFmtId="0" fontId="1" fillId="0" borderId="56" xfId="0" applyFont="1" applyBorder="1" applyAlignment="1" applyProtection="1">
      <alignment horizontal="center" vertical="center" textRotation="90"/>
      <protection locked="0"/>
    </xf>
    <xf numFmtId="0" fontId="1" fillId="0" borderId="53" xfId="0" applyFont="1" applyBorder="1" applyAlignment="1" applyProtection="1">
      <alignment horizontal="center" vertical="center" textRotation="90"/>
      <protection locked="0"/>
    </xf>
    <xf numFmtId="0" fontId="1" fillId="0" borderId="75" xfId="0" applyFont="1" applyBorder="1" applyAlignment="1" applyProtection="1">
      <alignment horizontal="center" vertical="center" textRotation="90"/>
      <protection locked="0"/>
    </xf>
    <xf numFmtId="0" fontId="2" fillId="0" borderId="58" xfId="0" applyFont="1" applyBorder="1" applyAlignment="1" applyProtection="1">
      <alignment horizontal="center" vertical="top"/>
      <protection locked="0"/>
    </xf>
    <xf numFmtId="0" fontId="2" fillId="0" borderId="73" xfId="0" applyFont="1" applyBorder="1" applyAlignment="1" applyProtection="1">
      <alignment horizontal="center" vertical="top"/>
      <protection locked="0"/>
    </xf>
    <xf numFmtId="0" fontId="2" fillId="0" borderId="74" xfId="0" applyFont="1" applyBorder="1" applyAlignment="1" applyProtection="1">
      <alignment horizontal="center" vertical="top"/>
      <protection locked="0"/>
    </xf>
    <xf numFmtId="0" fontId="2" fillId="0" borderId="130" xfId="0" applyFont="1" applyBorder="1" applyAlignment="1" applyProtection="1">
      <alignment horizontal="center" vertical="center" wrapText="1"/>
      <protection locked="0"/>
    </xf>
    <xf numFmtId="0" fontId="2" fillId="0" borderId="133" xfId="0" applyFont="1" applyBorder="1" applyAlignment="1" applyProtection="1">
      <alignment horizontal="center" vertical="center" wrapText="1"/>
      <protection locked="0"/>
    </xf>
    <xf numFmtId="0" fontId="2" fillId="0" borderId="139" xfId="0" applyFont="1" applyBorder="1" applyAlignment="1" applyProtection="1">
      <alignment horizontal="center" vertical="center" wrapText="1"/>
      <protection locked="0"/>
    </xf>
    <xf numFmtId="0" fontId="2" fillId="0" borderId="130" xfId="0" applyFont="1" applyBorder="1" applyAlignment="1" applyProtection="1">
      <alignment horizontal="center" vertical="center" textRotation="90" wrapText="1"/>
      <protection locked="0"/>
    </xf>
    <xf numFmtId="0" fontId="2" fillId="0" borderId="133" xfId="0" applyFont="1" applyBorder="1" applyAlignment="1" applyProtection="1">
      <alignment horizontal="center" vertical="center" textRotation="90" wrapText="1"/>
      <protection locked="0"/>
    </xf>
    <xf numFmtId="0" fontId="2" fillId="0" borderId="139" xfId="0" applyFont="1" applyBorder="1" applyAlignment="1" applyProtection="1">
      <alignment horizontal="center" vertical="center" textRotation="90" wrapText="1"/>
      <protection locked="0"/>
    </xf>
    <xf numFmtId="0" fontId="2" fillId="0" borderId="131" xfId="0" applyFont="1" applyBorder="1" applyAlignment="1" applyProtection="1">
      <alignment horizontal="center" vertical="center" wrapText="1"/>
      <protection locked="0"/>
    </xf>
    <xf numFmtId="0" fontId="2" fillId="0" borderId="132" xfId="0" applyFont="1" applyBorder="1" applyAlignment="1" applyProtection="1">
      <alignment horizontal="center" vertical="center" wrapText="1"/>
      <protection locked="0"/>
    </xf>
    <xf numFmtId="0" fontId="2" fillId="0" borderId="134" xfId="0" applyFont="1" applyBorder="1" applyAlignment="1" applyProtection="1">
      <alignment horizontal="center" vertical="center" wrapText="1"/>
      <protection locked="0"/>
    </xf>
    <xf numFmtId="0" fontId="2" fillId="0" borderId="88" xfId="0" applyFont="1" applyBorder="1" applyAlignment="1" applyProtection="1">
      <alignment horizontal="center" vertical="center" wrapText="1"/>
      <protection locked="0"/>
    </xf>
    <xf numFmtId="0" fontId="2" fillId="0" borderId="61" xfId="0" applyFont="1" applyBorder="1" applyAlignment="1" applyProtection="1">
      <alignment horizontal="center" vertical="center" textRotation="90" wrapText="1"/>
      <protection locked="0"/>
    </xf>
    <xf numFmtId="0" fontId="2" fillId="0" borderId="57" xfId="0" applyFont="1" applyBorder="1" applyAlignment="1" applyProtection="1">
      <alignment horizontal="center" vertical="center" textRotation="90" wrapText="1"/>
      <protection locked="0"/>
    </xf>
    <xf numFmtId="0" fontId="2" fillId="0" borderId="143" xfId="0" applyFont="1" applyBorder="1" applyAlignment="1" applyProtection="1">
      <alignment horizontal="center" vertical="center" textRotation="90" wrapText="1"/>
      <protection locked="0"/>
    </xf>
    <xf numFmtId="0" fontId="4" fillId="0" borderId="135" xfId="0" applyFont="1" applyBorder="1" applyAlignment="1" applyProtection="1">
      <alignment horizontal="center" vertical="top" wrapText="1"/>
      <protection locked="0"/>
    </xf>
    <xf numFmtId="0" fontId="4" fillId="0" borderId="138" xfId="0" applyFont="1" applyBorder="1" applyAlignment="1" applyProtection="1">
      <alignment horizontal="center" vertical="top" wrapText="1"/>
      <protection locked="0"/>
    </xf>
    <xf numFmtId="0" fontId="4" fillId="0" borderId="140" xfId="0" applyFont="1" applyBorder="1" applyAlignment="1" applyProtection="1">
      <alignment horizontal="center" vertical="top" wrapText="1"/>
      <protection locked="0"/>
    </xf>
    <xf numFmtId="0" fontId="4" fillId="0" borderId="136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141" xfId="0" applyFont="1" applyBorder="1" applyAlignment="1" applyProtection="1">
      <alignment horizontal="center" vertical="top" wrapText="1"/>
      <protection locked="0"/>
    </xf>
    <xf numFmtId="0" fontId="4" fillId="0" borderId="137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142" xfId="0" applyFont="1" applyBorder="1" applyAlignment="1" applyProtection="1">
      <alignment horizontal="center" vertical="top" wrapText="1"/>
      <protection locked="0"/>
    </xf>
    <xf numFmtId="0" fontId="4" fillId="9" borderId="51" xfId="0" applyFont="1" applyFill="1" applyBorder="1" applyAlignment="1">
      <alignment horizontal="left" vertical="top"/>
    </xf>
    <xf numFmtId="0" fontId="4" fillId="9" borderId="20" xfId="0" applyFont="1" applyFill="1" applyBorder="1" applyAlignment="1">
      <alignment horizontal="left" vertical="top"/>
    </xf>
    <xf numFmtId="0" fontId="4" fillId="9" borderId="24" xfId="0" applyFont="1" applyFill="1" applyBorder="1" applyAlignment="1">
      <alignment horizontal="left" vertical="top"/>
    </xf>
    <xf numFmtId="0" fontId="4" fillId="9" borderId="60" xfId="0" applyFont="1" applyFill="1" applyBorder="1" applyAlignment="1">
      <alignment horizontal="left"/>
    </xf>
    <xf numFmtId="0" fontId="4" fillId="9" borderId="0" xfId="0" applyFont="1" applyFill="1" applyAlignment="1">
      <alignment horizontal="left"/>
    </xf>
    <xf numFmtId="0" fontId="4" fillId="9" borderId="55" xfId="0" applyFont="1" applyFill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28" borderId="61" xfId="0" applyFont="1" applyFill="1" applyBorder="1" applyAlignment="1">
      <alignment horizontal="center" vertical="top"/>
    </xf>
    <xf numFmtId="0" fontId="4" fillId="28" borderId="104" xfId="0" applyFont="1" applyFill="1" applyBorder="1" applyAlignment="1">
      <alignment horizontal="center" vertical="top"/>
    </xf>
    <xf numFmtId="0" fontId="4" fillId="28" borderId="152" xfId="0" applyFont="1" applyFill="1" applyBorder="1" applyAlignment="1">
      <alignment horizontal="center"/>
    </xf>
    <xf numFmtId="0" fontId="4" fillId="28" borderId="169" xfId="0" applyFont="1" applyFill="1" applyBorder="1" applyAlignment="1">
      <alignment horizontal="center"/>
    </xf>
    <xf numFmtId="0" fontId="4" fillId="28" borderId="170" xfId="0" applyFont="1" applyFill="1" applyBorder="1" applyAlignment="1">
      <alignment horizontal="center"/>
    </xf>
    <xf numFmtId="0" fontId="4" fillId="28" borderId="61" xfId="0" applyFont="1" applyFill="1" applyBorder="1" applyAlignment="1">
      <alignment horizontal="center" vertical="top" wrapText="1"/>
    </xf>
    <xf numFmtId="0" fontId="4" fillId="28" borderId="104" xfId="0" applyFont="1" applyFill="1" applyBorder="1" applyAlignment="1">
      <alignment horizontal="center" vertical="top" wrapText="1"/>
    </xf>
    <xf numFmtId="164" fontId="2" fillId="9" borderId="184" xfId="0" applyNumberFormat="1" applyFont="1" applyFill="1" applyBorder="1" applyAlignment="1">
      <alignment horizontal="center" vertical="top"/>
    </xf>
    <xf numFmtId="164" fontId="2" fillId="6" borderId="184" xfId="0" applyNumberFormat="1" applyFont="1" applyFill="1" applyBorder="1" applyAlignment="1">
      <alignment horizontal="center" vertical="center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66CC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497"/>
  <sheetViews>
    <sheetView tabSelected="1" zoomScale="85" zoomScaleNormal="85" zoomScaleSheetLayoutView="85" zoomScalePageLayoutView="85" workbookViewId="0">
      <pane ySplit="12" topLeftCell="A235" activePane="bottomLeft" state="frozen"/>
      <selection pane="bottomLeft" activeCell="E10" sqref="E10:E12"/>
    </sheetView>
  </sheetViews>
  <sheetFormatPr defaultRowHeight="12.75" x14ac:dyDescent="0.2"/>
  <cols>
    <col min="1" max="1" width="3.28515625" style="34"/>
    <col min="2" max="4" width="3.42578125" style="34" customWidth="1"/>
    <col min="5" max="5" width="31.28515625" style="34" customWidth="1"/>
    <col min="6" max="6" width="5.28515625" style="34" customWidth="1"/>
    <col min="7" max="7" width="3.7109375" style="34" customWidth="1"/>
    <col min="8" max="8" width="3" style="34" customWidth="1"/>
    <col min="9" max="9" width="3.42578125" style="34" customWidth="1"/>
    <col min="10" max="10" width="11.28515625" style="34" customWidth="1"/>
    <col min="11" max="11" width="8.42578125" style="34" customWidth="1"/>
    <col min="12" max="12" width="8.7109375" style="34" customWidth="1"/>
    <col min="13" max="13" width="8.140625" style="34" customWidth="1"/>
    <col min="14" max="14" width="8" style="34"/>
    <col min="15" max="15" width="8.7109375" style="34" customWidth="1"/>
    <col min="16" max="16" width="8" style="33"/>
    <col min="17" max="17" width="7.7109375" style="33"/>
    <col min="18" max="18" width="8" style="33"/>
    <col min="19" max="19" width="8.5703125" style="33" customWidth="1"/>
    <col min="20" max="21" width="8" style="34"/>
    <col min="22" max="22" width="7.7109375" style="34"/>
    <col min="23" max="23" width="8.5703125" style="34" customWidth="1"/>
    <col min="24" max="26" width="7.7109375" style="34"/>
    <col min="27" max="27" width="8.7109375" style="34" customWidth="1"/>
    <col min="28" max="34" width="0" style="34" hidden="1" customWidth="1"/>
    <col min="35" max="35" width="0.140625" style="34" customWidth="1"/>
    <col min="36" max="1013" width="9" style="34"/>
    <col min="1014" max="16384" width="9.140625" style="33"/>
  </cols>
  <sheetData>
    <row r="1" spans="1:53" s="38" customFormat="1" ht="11.25" customHeight="1" x14ac:dyDescent="0.2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  <c r="Q1" s="37"/>
      <c r="R1" s="37"/>
      <c r="S1" s="37"/>
      <c r="T1" s="36"/>
      <c r="U1" s="36"/>
      <c r="V1" s="997" t="s">
        <v>194</v>
      </c>
      <c r="W1" s="997"/>
      <c r="X1" s="997"/>
      <c r="Y1" s="997"/>
      <c r="Z1" s="997"/>
      <c r="AA1" s="997"/>
    </row>
    <row r="2" spans="1:53" s="38" customFormat="1" ht="15" customHeight="1" x14ac:dyDescent="0.2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7"/>
      <c r="R2" s="37"/>
      <c r="S2" s="37"/>
      <c r="T2" s="36"/>
      <c r="U2" s="36"/>
      <c r="V2" s="997" t="s">
        <v>253</v>
      </c>
      <c r="W2" s="997"/>
      <c r="X2" s="997"/>
      <c r="Y2" s="997"/>
      <c r="Z2" s="997"/>
      <c r="AA2" s="997"/>
    </row>
    <row r="3" spans="1:53" s="38" customFormat="1" ht="12.75" customHeight="1" x14ac:dyDescent="0.2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  <c r="Q3" s="37"/>
      <c r="R3" s="37"/>
      <c r="S3" s="37"/>
      <c r="T3" s="36"/>
      <c r="U3" s="36"/>
      <c r="V3" s="997" t="s">
        <v>342</v>
      </c>
      <c r="W3" s="997"/>
      <c r="X3" s="997"/>
      <c r="Y3" s="997"/>
      <c r="Z3" s="997"/>
      <c r="AA3" s="997"/>
    </row>
    <row r="4" spans="1:53" s="38" customFormat="1" ht="12.75" customHeight="1" x14ac:dyDescent="0.2">
      <c r="A4" s="35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  <c r="R4" s="37"/>
      <c r="S4" s="37"/>
      <c r="T4" s="36"/>
      <c r="U4" s="36"/>
      <c r="V4" s="997" t="s">
        <v>343</v>
      </c>
      <c r="W4" s="997"/>
      <c r="X4" s="997"/>
      <c r="Y4" s="997"/>
      <c r="Z4" s="997"/>
      <c r="AA4" s="997"/>
    </row>
    <row r="5" spans="1:53" s="38" customFormat="1" ht="12.75" customHeight="1" x14ac:dyDescent="0.2">
      <c r="A5" s="35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  <c r="Q5" s="37"/>
      <c r="R5" s="37"/>
      <c r="S5" s="37"/>
      <c r="T5" s="36"/>
      <c r="U5" s="36"/>
      <c r="V5" s="997" t="s">
        <v>344</v>
      </c>
      <c r="W5" s="997"/>
      <c r="X5" s="997"/>
      <c r="Y5" s="997"/>
      <c r="Z5" s="997"/>
      <c r="AA5" s="997"/>
    </row>
    <row r="6" spans="1:53" ht="15.75" customHeight="1" x14ac:dyDescent="0.2">
      <c r="A6" s="745" t="s">
        <v>252</v>
      </c>
      <c r="B6" s="745"/>
      <c r="C6" s="745"/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</row>
    <row r="7" spans="1:53" ht="13.5" customHeight="1" x14ac:dyDescent="0.2">
      <c r="A7" s="746" t="s">
        <v>0</v>
      </c>
      <c r="B7" s="746"/>
      <c r="C7" s="746"/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746"/>
      <c r="Q7" s="746"/>
      <c r="R7" s="746"/>
      <c r="S7" s="746"/>
      <c r="T7" s="746"/>
      <c r="U7" s="746"/>
      <c r="V7" s="746"/>
      <c r="W7" s="746"/>
      <c r="X7" s="746"/>
      <c r="Y7" s="746"/>
      <c r="Z7" s="746"/>
      <c r="AA7" s="746"/>
    </row>
    <row r="8" spans="1:53" ht="13.5" customHeight="1" x14ac:dyDescent="0.2">
      <c r="A8" s="747" t="s">
        <v>339</v>
      </c>
      <c r="B8" s="747"/>
      <c r="C8" s="747"/>
      <c r="D8" s="747"/>
      <c r="E8" s="747"/>
      <c r="F8" s="747"/>
      <c r="G8" s="747"/>
      <c r="H8" s="747"/>
      <c r="I8" s="747"/>
      <c r="J8" s="747"/>
      <c r="K8" s="747"/>
      <c r="L8" s="747"/>
      <c r="M8" s="747"/>
      <c r="N8" s="747"/>
      <c r="O8" s="747"/>
      <c r="P8" s="747"/>
      <c r="Q8" s="747"/>
      <c r="R8" s="747"/>
      <c r="S8" s="747"/>
      <c r="T8" s="747"/>
      <c r="U8" s="747"/>
      <c r="V8" s="747"/>
      <c r="W8" s="747"/>
      <c r="X8" s="747"/>
      <c r="Y8" s="747"/>
      <c r="Z8" s="747"/>
      <c r="AA8" s="747"/>
    </row>
    <row r="9" spans="1:53" ht="14.25" customHeight="1" thickBot="1" x14ac:dyDescent="0.25">
      <c r="A9" s="766" t="s">
        <v>154</v>
      </c>
      <c r="B9" s="766"/>
      <c r="C9" s="766"/>
      <c r="D9" s="766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  <c r="U9" s="766"/>
      <c r="V9" s="766"/>
      <c r="W9" s="766"/>
      <c r="X9" s="766"/>
      <c r="Y9" s="766"/>
      <c r="Z9" s="766"/>
      <c r="AA9" s="766"/>
    </row>
    <row r="10" spans="1:53" ht="21" customHeight="1" thickBot="1" x14ac:dyDescent="0.25">
      <c r="A10" s="748" t="s">
        <v>1</v>
      </c>
      <c r="B10" s="751" t="s">
        <v>2</v>
      </c>
      <c r="C10" s="754" t="s">
        <v>3</v>
      </c>
      <c r="D10" s="757" t="s">
        <v>4</v>
      </c>
      <c r="E10" s="760" t="s">
        <v>5</v>
      </c>
      <c r="F10" s="763" t="s">
        <v>6</v>
      </c>
      <c r="G10" s="763" t="s">
        <v>7</v>
      </c>
      <c r="H10" s="763" t="s">
        <v>8</v>
      </c>
      <c r="I10" s="774" t="s">
        <v>9</v>
      </c>
      <c r="J10" s="998" t="s">
        <v>254</v>
      </c>
      <c r="K10" s="763" t="s">
        <v>10</v>
      </c>
      <c r="L10" s="777" t="s">
        <v>255</v>
      </c>
      <c r="M10" s="778"/>
      <c r="N10" s="778"/>
      <c r="O10" s="779"/>
      <c r="P10" s="777" t="s">
        <v>256</v>
      </c>
      <c r="Q10" s="778"/>
      <c r="R10" s="778"/>
      <c r="S10" s="779"/>
      <c r="T10" s="780" t="s">
        <v>257</v>
      </c>
      <c r="U10" s="781"/>
      <c r="V10" s="781"/>
      <c r="W10" s="782"/>
      <c r="X10" s="769" t="s">
        <v>258</v>
      </c>
      <c r="Y10" s="770"/>
      <c r="Z10" s="770"/>
      <c r="AA10" s="771"/>
    </row>
    <row r="11" spans="1:53" ht="18" customHeight="1" thickTop="1" thickBot="1" x14ac:dyDescent="0.25">
      <c r="A11" s="749"/>
      <c r="B11" s="752"/>
      <c r="C11" s="755"/>
      <c r="D11" s="758"/>
      <c r="E11" s="761"/>
      <c r="F11" s="764"/>
      <c r="G11" s="764"/>
      <c r="H11" s="764"/>
      <c r="I11" s="775"/>
      <c r="J11" s="999"/>
      <c r="K11" s="764"/>
      <c r="L11" s="729" t="s">
        <v>11</v>
      </c>
      <c r="M11" s="731" t="s">
        <v>12</v>
      </c>
      <c r="N11" s="731"/>
      <c r="O11" s="732" t="s">
        <v>153</v>
      </c>
      <c r="P11" s="729" t="s">
        <v>11</v>
      </c>
      <c r="Q11" s="731" t="s">
        <v>12</v>
      </c>
      <c r="R11" s="731"/>
      <c r="S11" s="732" t="s">
        <v>153</v>
      </c>
      <c r="T11" s="1015" t="s">
        <v>11</v>
      </c>
      <c r="U11" s="1002" t="s">
        <v>12</v>
      </c>
      <c r="V11" s="1002"/>
      <c r="W11" s="1003" t="s">
        <v>153</v>
      </c>
      <c r="X11" s="772" t="s">
        <v>11</v>
      </c>
      <c r="Y11" s="1001" t="s">
        <v>12</v>
      </c>
      <c r="Z11" s="1001"/>
      <c r="AA11" s="767" t="s">
        <v>153</v>
      </c>
    </row>
    <row r="12" spans="1:53" ht="114" customHeight="1" thickTop="1" thickBot="1" x14ac:dyDescent="0.25">
      <c r="A12" s="750"/>
      <c r="B12" s="753"/>
      <c r="C12" s="756"/>
      <c r="D12" s="759"/>
      <c r="E12" s="762"/>
      <c r="F12" s="765"/>
      <c r="G12" s="765"/>
      <c r="H12" s="765"/>
      <c r="I12" s="776"/>
      <c r="J12" s="1000"/>
      <c r="K12" s="765"/>
      <c r="L12" s="730"/>
      <c r="M12" s="156" t="s">
        <v>11</v>
      </c>
      <c r="N12" s="156" t="s">
        <v>105</v>
      </c>
      <c r="O12" s="733"/>
      <c r="P12" s="730"/>
      <c r="Q12" s="156" t="s">
        <v>11</v>
      </c>
      <c r="R12" s="156" t="s">
        <v>105</v>
      </c>
      <c r="S12" s="733"/>
      <c r="T12" s="1016"/>
      <c r="U12" s="157" t="s">
        <v>11</v>
      </c>
      <c r="V12" s="157" t="s">
        <v>105</v>
      </c>
      <c r="W12" s="1004"/>
      <c r="X12" s="773"/>
      <c r="Y12" s="158" t="s">
        <v>11</v>
      </c>
      <c r="Z12" s="158" t="s">
        <v>105</v>
      </c>
      <c r="AA12" s="768"/>
    </row>
    <row r="13" spans="1:53" s="39" customFormat="1" ht="17.25" customHeight="1" thickBot="1" x14ac:dyDescent="0.25">
      <c r="A13" s="1012" t="s">
        <v>13</v>
      </c>
      <c r="B13" s="1013"/>
      <c r="C13" s="1013"/>
      <c r="D13" s="1013"/>
      <c r="E13" s="1013"/>
      <c r="F13" s="1013"/>
      <c r="G13" s="1013"/>
      <c r="H13" s="1013"/>
      <c r="I13" s="1013"/>
      <c r="J13" s="1013"/>
      <c r="K13" s="1013"/>
      <c r="L13" s="1013"/>
      <c r="M13" s="1013"/>
      <c r="N13" s="1013"/>
      <c r="O13" s="1013"/>
      <c r="P13" s="1013"/>
      <c r="Q13" s="1013"/>
      <c r="R13" s="1013"/>
      <c r="S13" s="1013"/>
      <c r="T13" s="1013"/>
      <c r="U13" s="1013"/>
      <c r="V13" s="1013"/>
      <c r="W13" s="1013"/>
      <c r="X13" s="1013"/>
      <c r="Y13" s="1013"/>
      <c r="Z13" s="1013"/>
      <c r="AA13" s="1014"/>
    </row>
    <row r="14" spans="1:53" ht="20.25" customHeight="1" thickBot="1" x14ac:dyDescent="0.25">
      <c r="A14" s="1017" t="s">
        <v>14</v>
      </c>
      <c r="B14" s="1018"/>
      <c r="C14" s="1018"/>
      <c r="D14" s="1018"/>
      <c r="E14" s="1018"/>
      <c r="F14" s="1018"/>
      <c r="G14" s="1018"/>
      <c r="H14" s="1018"/>
      <c r="I14" s="1018"/>
      <c r="J14" s="1018"/>
      <c r="K14" s="1018"/>
      <c r="L14" s="1018"/>
      <c r="M14" s="1018"/>
      <c r="N14" s="1018"/>
      <c r="O14" s="1018"/>
      <c r="P14" s="1018"/>
      <c r="Q14" s="1018"/>
      <c r="R14" s="1018"/>
      <c r="S14" s="1018"/>
      <c r="T14" s="1018"/>
      <c r="U14" s="1018"/>
      <c r="V14" s="1018"/>
      <c r="W14" s="1018"/>
      <c r="X14" s="1018"/>
      <c r="Y14" s="1018"/>
      <c r="Z14" s="1018"/>
      <c r="AA14" s="1019"/>
      <c r="AJ14" s="39"/>
      <c r="BA14" s="40"/>
    </row>
    <row r="15" spans="1:53" s="39" customFormat="1" ht="20.25" customHeight="1" thickBot="1" x14ac:dyDescent="0.25">
      <c r="A15" s="242" t="s">
        <v>15</v>
      </c>
      <c r="B15" s="159" t="s">
        <v>16</v>
      </c>
      <c r="C15" s="1005" t="s">
        <v>17</v>
      </c>
      <c r="D15" s="1005"/>
      <c r="E15" s="1005"/>
      <c r="F15" s="1005"/>
      <c r="G15" s="1005"/>
      <c r="H15" s="1005"/>
      <c r="I15" s="1005"/>
      <c r="J15" s="1005"/>
      <c r="K15" s="1005"/>
      <c r="L15" s="1005"/>
      <c r="M15" s="1005"/>
      <c r="N15" s="1005"/>
      <c r="O15" s="1005"/>
      <c r="P15" s="1005"/>
      <c r="Q15" s="1005"/>
      <c r="R15" s="1005"/>
      <c r="S15" s="1005"/>
      <c r="T15" s="1005"/>
      <c r="U15" s="1005"/>
      <c r="V15" s="1005"/>
      <c r="W15" s="1005"/>
      <c r="X15" s="1005"/>
      <c r="Y15" s="1005"/>
      <c r="Z15" s="1005"/>
      <c r="AA15" s="1006"/>
      <c r="AB15" s="41"/>
      <c r="AC15" s="41"/>
      <c r="AD15" s="41"/>
      <c r="AE15" s="41"/>
      <c r="AF15" s="41"/>
      <c r="AG15" s="41"/>
      <c r="AH15" s="41"/>
      <c r="BA15" s="40"/>
    </row>
    <row r="16" spans="1:53" ht="20.25" customHeight="1" thickBot="1" x14ac:dyDescent="0.25">
      <c r="A16" s="242" t="s">
        <v>15</v>
      </c>
      <c r="B16" s="161" t="s">
        <v>16</v>
      </c>
      <c r="C16" s="162" t="s">
        <v>16</v>
      </c>
      <c r="D16" s="1007" t="s">
        <v>18</v>
      </c>
      <c r="E16" s="1007"/>
      <c r="F16" s="1007"/>
      <c r="G16" s="1007"/>
      <c r="H16" s="1007"/>
      <c r="I16" s="1007"/>
      <c r="J16" s="1007"/>
      <c r="K16" s="1007"/>
      <c r="L16" s="1007"/>
      <c r="M16" s="1007"/>
      <c r="N16" s="1007"/>
      <c r="O16" s="1007"/>
      <c r="P16" s="1007"/>
      <c r="Q16" s="1007"/>
      <c r="R16" s="1007"/>
      <c r="S16" s="1007"/>
      <c r="T16" s="1007"/>
      <c r="U16" s="1007"/>
      <c r="V16" s="1007"/>
      <c r="W16" s="1007"/>
      <c r="X16" s="1007"/>
      <c r="Y16" s="1007"/>
      <c r="Z16" s="1007"/>
      <c r="AA16" s="1008"/>
      <c r="AB16" s="39"/>
      <c r="AC16" s="39"/>
      <c r="AD16" s="39"/>
      <c r="AE16" s="39"/>
      <c r="AF16" s="39"/>
      <c r="AG16" s="39"/>
      <c r="AH16" s="39"/>
      <c r="AI16" s="39"/>
      <c r="AJ16" s="39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BA16" s="40"/>
    </row>
    <row r="17" spans="1:53" ht="19.5" customHeight="1" x14ac:dyDescent="0.2">
      <c r="A17" s="616" t="s">
        <v>15</v>
      </c>
      <c r="B17" s="618" t="s">
        <v>16</v>
      </c>
      <c r="C17" s="620" t="s">
        <v>16</v>
      </c>
      <c r="D17" s="736" t="s">
        <v>34</v>
      </c>
      <c r="E17" s="738" t="s">
        <v>207</v>
      </c>
      <c r="F17" s="626" t="s">
        <v>263</v>
      </c>
      <c r="G17" s="628" t="s">
        <v>164</v>
      </c>
      <c r="H17" s="679" t="s">
        <v>19</v>
      </c>
      <c r="I17" s="632" t="s">
        <v>20</v>
      </c>
      <c r="J17" s="653" t="s">
        <v>268</v>
      </c>
      <c r="K17" s="142" t="s">
        <v>26</v>
      </c>
      <c r="L17" s="418">
        <f>+M17+O17</f>
        <v>4.8</v>
      </c>
      <c r="M17" s="419">
        <v>4.8</v>
      </c>
      <c r="N17" s="419">
        <v>0</v>
      </c>
      <c r="O17" s="420">
        <v>0</v>
      </c>
      <c r="P17" s="418">
        <f>+Q17+S17</f>
        <v>24.9</v>
      </c>
      <c r="Q17" s="421">
        <v>0</v>
      </c>
      <c r="R17" s="422">
        <v>0</v>
      </c>
      <c r="S17" s="420">
        <v>24.9</v>
      </c>
      <c r="T17" s="418">
        <f>+U17+W17</f>
        <v>0</v>
      </c>
      <c r="U17" s="419">
        <v>0</v>
      </c>
      <c r="V17" s="419">
        <v>0</v>
      </c>
      <c r="W17" s="420">
        <v>0</v>
      </c>
      <c r="X17" s="418">
        <f>+Y17+AA17</f>
        <v>0</v>
      </c>
      <c r="Y17" s="419">
        <v>0</v>
      </c>
      <c r="Z17" s="419">
        <v>0</v>
      </c>
      <c r="AA17" s="420">
        <v>0</v>
      </c>
      <c r="AB17" s="39"/>
      <c r="AC17" s="39"/>
      <c r="AD17" s="39"/>
      <c r="AE17" s="39"/>
      <c r="AF17" s="39"/>
      <c r="AG17" s="39"/>
      <c r="AH17" s="39"/>
      <c r="AI17" s="39"/>
      <c r="AJ17" s="39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BA17" s="40"/>
    </row>
    <row r="18" spans="1:53" ht="20.25" customHeight="1" thickBot="1" x14ac:dyDescent="0.25">
      <c r="A18" s="734"/>
      <c r="B18" s="725"/>
      <c r="C18" s="735"/>
      <c r="D18" s="737"/>
      <c r="E18" s="739"/>
      <c r="F18" s="698"/>
      <c r="G18" s="677"/>
      <c r="H18" s="681"/>
      <c r="I18" s="645"/>
      <c r="J18" s="672"/>
      <c r="K18" s="174" t="s">
        <v>23</v>
      </c>
      <c r="L18" s="423">
        <f>+M18+O18</f>
        <v>21.6</v>
      </c>
      <c r="M18" s="424">
        <v>21.6</v>
      </c>
      <c r="N18" s="424">
        <v>0</v>
      </c>
      <c r="O18" s="425">
        <v>0</v>
      </c>
      <c r="P18" s="426">
        <f>Q18+S18</f>
        <v>20.8</v>
      </c>
      <c r="Q18" s="427">
        <v>20.8</v>
      </c>
      <c r="R18" s="428">
        <v>0</v>
      </c>
      <c r="S18" s="425">
        <v>0</v>
      </c>
      <c r="T18" s="423">
        <f>+U18+W18</f>
        <v>0</v>
      </c>
      <c r="U18" s="424">
        <v>0</v>
      </c>
      <c r="V18" s="424">
        <v>0</v>
      </c>
      <c r="W18" s="425">
        <v>0</v>
      </c>
      <c r="X18" s="423">
        <f>+Y18+AA18</f>
        <v>0</v>
      </c>
      <c r="Y18" s="424">
        <v>0</v>
      </c>
      <c r="Z18" s="424">
        <v>0</v>
      </c>
      <c r="AA18" s="425">
        <v>0</v>
      </c>
      <c r="AB18" s="39"/>
      <c r="AC18" s="39"/>
      <c r="AD18" s="39"/>
      <c r="AE18" s="39"/>
      <c r="AF18" s="39"/>
      <c r="AG18" s="39"/>
      <c r="AH18" s="39"/>
      <c r="AI18" s="39"/>
      <c r="AJ18" s="39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BA18" s="40"/>
    </row>
    <row r="19" spans="1:53" ht="20.25" customHeight="1" thickBot="1" x14ac:dyDescent="0.25">
      <c r="A19" s="702"/>
      <c r="B19" s="619"/>
      <c r="C19" s="700"/>
      <c r="D19" s="728"/>
      <c r="E19" s="740"/>
      <c r="F19" s="627"/>
      <c r="G19" s="678"/>
      <c r="H19" s="669"/>
      <c r="I19" s="646"/>
      <c r="J19" s="633"/>
      <c r="K19" s="91" t="s">
        <v>11</v>
      </c>
      <c r="L19" s="18">
        <f t="shared" ref="L19:AA19" si="0">SUM(L17:L18)</f>
        <v>26.400000000000002</v>
      </c>
      <c r="M19" s="3">
        <f t="shared" si="0"/>
        <v>26.400000000000002</v>
      </c>
      <c r="N19" s="3">
        <f t="shared" si="0"/>
        <v>0</v>
      </c>
      <c r="O19" s="19">
        <f t="shared" si="0"/>
        <v>0</v>
      </c>
      <c r="P19" s="75">
        <f t="shared" si="0"/>
        <v>45.7</v>
      </c>
      <c r="Q19" s="3">
        <f t="shared" si="0"/>
        <v>20.8</v>
      </c>
      <c r="R19" s="3">
        <f t="shared" si="0"/>
        <v>0</v>
      </c>
      <c r="S19" s="19">
        <f t="shared" si="0"/>
        <v>24.9</v>
      </c>
      <c r="T19" s="18">
        <f t="shared" si="0"/>
        <v>0</v>
      </c>
      <c r="U19" s="3">
        <f t="shared" si="0"/>
        <v>0</v>
      </c>
      <c r="V19" s="3">
        <f t="shared" si="0"/>
        <v>0</v>
      </c>
      <c r="W19" s="19">
        <f t="shared" si="0"/>
        <v>0</v>
      </c>
      <c r="X19" s="18">
        <f t="shared" si="0"/>
        <v>0</v>
      </c>
      <c r="Y19" s="3">
        <f t="shared" si="0"/>
        <v>0</v>
      </c>
      <c r="Z19" s="3">
        <f t="shared" si="0"/>
        <v>0</v>
      </c>
      <c r="AA19" s="19">
        <f t="shared" si="0"/>
        <v>0</v>
      </c>
      <c r="AB19" s="39"/>
      <c r="AC19" s="39"/>
      <c r="AD19" s="39"/>
      <c r="AE19" s="39"/>
      <c r="AF19" s="39"/>
      <c r="AG19" s="39"/>
      <c r="AH19" s="39"/>
      <c r="AI19" s="39"/>
      <c r="AJ19" s="39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BA19" s="40"/>
    </row>
    <row r="20" spans="1:53" ht="18.75" customHeight="1" x14ac:dyDescent="0.2">
      <c r="A20" s="616" t="s">
        <v>15</v>
      </c>
      <c r="B20" s="618" t="s">
        <v>16</v>
      </c>
      <c r="C20" s="620" t="s">
        <v>16</v>
      </c>
      <c r="D20" s="736" t="s">
        <v>206</v>
      </c>
      <c r="E20" s="794" t="s">
        <v>208</v>
      </c>
      <c r="F20" s="626" t="s">
        <v>263</v>
      </c>
      <c r="G20" s="628" t="s">
        <v>132</v>
      </c>
      <c r="H20" s="679" t="s">
        <v>19</v>
      </c>
      <c r="I20" s="632" t="s">
        <v>20</v>
      </c>
      <c r="J20" s="653" t="s">
        <v>269</v>
      </c>
      <c r="K20" s="142" t="s">
        <v>26</v>
      </c>
      <c r="L20" s="418">
        <f>+M20+O20</f>
        <v>40.700000000000003</v>
      </c>
      <c r="M20" s="419">
        <v>40.700000000000003</v>
      </c>
      <c r="N20" s="419">
        <v>0</v>
      </c>
      <c r="O20" s="420">
        <v>0</v>
      </c>
      <c r="P20" s="418">
        <f>+Q20+S20</f>
        <v>20</v>
      </c>
      <c r="Q20" s="421">
        <v>20</v>
      </c>
      <c r="R20" s="422">
        <v>0</v>
      </c>
      <c r="S20" s="420">
        <v>0</v>
      </c>
      <c r="T20" s="418">
        <f>+U20+W20</f>
        <v>5.4</v>
      </c>
      <c r="U20" s="419">
        <v>5.4</v>
      </c>
      <c r="V20" s="419">
        <v>0</v>
      </c>
      <c r="W20" s="420">
        <v>0</v>
      </c>
      <c r="X20" s="418">
        <f>+Y20+AA20</f>
        <v>0</v>
      </c>
      <c r="Y20" s="419">
        <v>0</v>
      </c>
      <c r="Z20" s="419">
        <v>0</v>
      </c>
      <c r="AA20" s="420">
        <v>0</v>
      </c>
      <c r="AB20" s="39"/>
      <c r="AC20" s="39"/>
      <c r="AD20" s="39"/>
      <c r="AE20" s="39"/>
      <c r="AF20" s="39"/>
      <c r="AG20" s="39"/>
      <c r="AH20" s="39"/>
      <c r="AI20" s="39"/>
      <c r="AJ20" s="39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BA20" s="40"/>
    </row>
    <row r="21" spans="1:53" ht="18.75" customHeight="1" x14ac:dyDescent="0.2">
      <c r="A21" s="787"/>
      <c r="B21" s="725"/>
      <c r="C21" s="741"/>
      <c r="D21" s="742"/>
      <c r="E21" s="795"/>
      <c r="F21" s="744"/>
      <c r="G21" s="676"/>
      <c r="H21" s="680"/>
      <c r="I21" s="682"/>
      <c r="J21" s="672"/>
      <c r="K21" s="243" t="s">
        <v>21</v>
      </c>
      <c r="L21" s="429">
        <f>M21+O21</f>
        <v>0</v>
      </c>
      <c r="M21" s="430">
        <v>0</v>
      </c>
      <c r="N21" s="430">
        <v>0</v>
      </c>
      <c r="O21" s="431">
        <v>0</v>
      </c>
      <c r="P21" s="429">
        <f>Q21+S21</f>
        <v>0</v>
      </c>
      <c r="Q21" s="432">
        <v>0</v>
      </c>
      <c r="R21" s="433">
        <v>0</v>
      </c>
      <c r="S21" s="434">
        <v>0</v>
      </c>
      <c r="T21" s="435">
        <f>U21+W21</f>
        <v>0</v>
      </c>
      <c r="U21" s="436">
        <v>0</v>
      </c>
      <c r="V21" s="436">
        <v>0</v>
      </c>
      <c r="W21" s="434">
        <v>0</v>
      </c>
      <c r="X21" s="435">
        <f>Y21+AA21</f>
        <v>0</v>
      </c>
      <c r="Y21" s="436">
        <v>0</v>
      </c>
      <c r="Z21" s="436">
        <v>0</v>
      </c>
      <c r="AA21" s="434">
        <v>0</v>
      </c>
      <c r="AB21" s="39"/>
      <c r="AC21" s="39"/>
      <c r="AD21" s="39"/>
      <c r="AE21" s="39"/>
      <c r="AF21" s="39"/>
      <c r="AG21" s="39"/>
      <c r="AH21" s="39"/>
      <c r="AI21" s="39"/>
      <c r="AJ21" s="39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BA21" s="40"/>
    </row>
    <row r="22" spans="1:53" ht="21.75" customHeight="1" thickBot="1" x14ac:dyDescent="0.25">
      <c r="A22" s="734"/>
      <c r="B22" s="725"/>
      <c r="C22" s="735"/>
      <c r="D22" s="737"/>
      <c r="E22" s="795"/>
      <c r="F22" s="698"/>
      <c r="G22" s="677"/>
      <c r="H22" s="681"/>
      <c r="I22" s="645"/>
      <c r="J22" s="672"/>
      <c r="K22" s="174" t="s">
        <v>23</v>
      </c>
      <c r="L22" s="426">
        <f>+M22+O22</f>
        <v>0</v>
      </c>
      <c r="M22" s="437">
        <v>0</v>
      </c>
      <c r="N22" s="437">
        <v>0</v>
      </c>
      <c r="O22" s="438">
        <v>0</v>
      </c>
      <c r="P22" s="426">
        <f>Q22+S22</f>
        <v>46</v>
      </c>
      <c r="Q22" s="439">
        <v>46</v>
      </c>
      <c r="R22" s="440">
        <v>0</v>
      </c>
      <c r="S22" s="438">
        <v>0</v>
      </c>
      <c r="T22" s="426">
        <f>+U22+W22</f>
        <v>46</v>
      </c>
      <c r="U22" s="437">
        <v>46</v>
      </c>
      <c r="V22" s="437">
        <v>0</v>
      </c>
      <c r="W22" s="438">
        <v>0</v>
      </c>
      <c r="X22" s="426">
        <f>+Y22+AA22</f>
        <v>0</v>
      </c>
      <c r="Y22" s="437">
        <v>0</v>
      </c>
      <c r="Z22" s="437">
        <v>0</v>
      </c>
      <c r="AA22" s="438">
        <v>0</v>
      </c>
      <c r="AB22" s="39"/>
      <c r="AC22" s="39"/>
      <c r="AD22" s="39"/>
      <c r="AE22" s="39"/>
      <c r="AF22" s="39"/>
      <c r="AG22" s="39"/>
      <c r="AH22" s="39"/>
      <c r="AI22" s="39"/>
      <c r="AJ22" s="39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BA22" s="40"/>
    </row>
    <row r="23" spans="1:53" ht="26.25" customHeight="1" thickBot="1" x14ac:dyDescent="0.25">
      <c r="A23" s="702"/>
      <c r="B23" s="619"/>
      <c r="C23" s="700"/>
      <c r="D23" s="728"/>
      <c r="E23" s="796"/>
      <c r="F23" s="627"/>
      <c r="G23" s="678"/>
      <c r="H23" s="669"/>
      <c r="I23" s="646"/>
      <c r="J23" s="633"/>
      <c r="K23" s="91" t="s">
        <v>11</v>
      </c>
      <c r="L23" s="18">
        <f t="shared" ref="L23:AA23" si="1">SUM(L20:L22)</f>
        <v>40.700000000000003</v>
      </c>
      <c r="M23" s="3">
        <f t="shared" si="1"/>
        <v>40.700000000000003</v>
      </c>
      <c r="N23" s="3">
        <f t="shared" si="1"/>
        <v>0</v>
      </c>
      <c r="O23" s="19">
        <f t="shared" si="1"/>
        <v>0</v>
      </c>
      <c r="P23" s="75">
        <f t="shared" si="1"/>
        <v>66</v>
      </c>
      <c r="Q23" s="3">
        <f t="shared" si="1"/>
        <v>66</v>
      </c>
      <c r="R23" s="3">
        <f t="shared" si="1"/>
        <v>0</v>
      </c>
      <c r="S23" s="19">
        <f t="shared" si="1"/>
        <v>0</v>
      </c>
      <c r="T23" s="18">
        <f t="shared" si="1"/>
        <v>51.4</v>
      </c>
      <c r="U23" s="3">
        <f t="shared" si="1"/>
        <v>51.4</v>
      </c>
      <c r="V23" s="3">
        <f t="shared" si="1"/>
        <v>0</v>
      </c>
      <c r="W23" s="19">
        <f t="shared" si="1"/>
        <v>0</v>
      </c>
      <c r="X23" s="18">
        <f t="shared" si="1"/>
        <v>0</v>
      </c>
      <c r="Y23" s="3">
        <f t="shared" si="1"/>
        <v>0</v>
      </c>
      <c r="Z23" s="3">
        <f t="shared" si="1"/>
        <v>0</v>
      </c>
      <c r="AA23" s="19">
        <f t="shared" si="1"/>
        <v>0</v>
      </c>
      <c r="AB23" s="39"/>
      <c r="AC23" s="39"/>
      <c r="AD23" s="39"/>
      <c r="AE23" s="39"/>
      <c r="AF23" s="39"/>
      <c r="AG23" s="39"/>
      <c r="AH23" s="39"/>
      <c r="AI23" s="39"/>
      <c r="AJ23" s="39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BA23" s="40"/>
    </row>
    <row r="24" spans="1:53" ht="21" customHeight="1" x14ac:dyDescent="0.2">
      <c r="A24" s="616" t="s">
        <v>15</v>
      </c>
      <c r="B24" s="618" t="s">
        <v>16</v>
      </c>
      <c r="C24" s="620" t="s">
        <v>16</v>
      </c>
      <c r="D24" s="736" t="s">
        <v>31</v>
      </c>
      <c r="E24" s="738" t="s">
        <v>209</v>
      </c>
      <c r="F24" s="626" t="s">
        <v>263</v>
      </c>
      <c r="G24" s="628" t="s">
        <v>132</v>
      </c>
      <c r="H24" s="679" t="s">
        <v>19</v>
      </c>
      <c r="I24" s="632" t="s">
        <v>20</v>
      </c>
      <c r="J24" s="665" t="s">
        <v>270</v>
      </c>
      <c r="K24" s="142" t="s">
        <v>26</v>
      </c>
      <c r="L24" s="418">
        <f>+M24+O24</f>
        <v>36.200000000000003</v>
      </c>
      <c r="M24" s="419">
        <v>36.200000000000003</v>
      </c>
      <c r="N24" s="419">
        <v>0</v>
      </c>
      <c r="O24" s="420">
        <v>0</v>
      </c>
      <c r="P24" s="418">
        <f>+Q24+S24</f>
        <v>20</v>
      </c>
      <c r="Q24" s="421">
        <v>20</v>
      </c>
      <c r="R24" s="422">
        <v>0</v>
      </c>
      <c r="S24" s="420">
        <v>0</v>
      </c>
      <c r="T24" s="418">
        <f>+U24+W24</f>
        <v>5.2</v>
      </c>
      <c r="U24" s="419">
        <v>5.2</v>
      </c>
      <c r="V24" s="419">
        <v>0</v>
      </c>
      <c r="W24" s="420">
        <v>0</v>
      </c>
      <c r="X24" s="418">
        <f>+Y24+AA24</f>
        <v>0</v>
      </c>
      <c r="Y24" s="419">
        <v>0</v>
      </c>
      <c r="Z24" s="419">
        <v>0</v>
      </c>
      <c r="AA24" s="420">
        <v>0</v>
      </c>
      <c r="AB24" s="39"/>
      <c r="AC24" s="39"/>
      <c r="AD24" s="39"/>
      <c r="AE24" s="39"/>
      <c r="AF24" s="39"/>
      <c r="AG24" s="39"/>
      <c r="AH24" s="39"/>
      <c r="AI24" s="39"/>
      <c r="AJ24" s="39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BA24" s="40"/>
    </row>
    <row r="25" spans="1:53" ht="20.25" customHeight="1" x14ac:dyDescent="0.2">
      <c r="A25" s="787"/>
      <c r="B25" s="725"/>
      <c r="C25" s="741"/>
      <c r="D25" s="742"/>
      <c r="E25" s="743"/>
      <c r="F25" s="744"/>
      <c r="G25" s="676"/>
      <c r="H25" s="680"/>
      <c r="I25" s="682"/>
      <c r="J25" s="666"/>
      <c r="K25" s="200" t="s">
        <v>21</v>
      </c>
      <c r="L25" s="435">
        <f>M25+O25</f>
        <v>0</v>
      </c>
      <c r="M25" s="436">
        <v>0</v>
      </c>
      <c r="N25" s="436">
        <v>0</v>
      </c>
      <c r="O25" s="434">
        <v>0</v>
      </c>
      <c r="P25" s="435">
        <f>Q25+S25</f>
        <v>0</v>
      </c>
      <c r="Q25" s="432">
        <v>0</v>
      </c>
      <c r="R25" s="433">
        <v>0</v>
      </c>
      <c r="S25" s="434">
        <v>0</v>
      </c>
      <c r="T25" s="435">
        <f>U25+W25</f>
        <v>0</v>
      </c>
      <c r="U25" s="436">
        <v>0</v>
      </c>
      <c r="V25" s="436">
        <v>0</v>
      </c>
      <c r="W25" s="434">
        <v>0</v>
      </c>
      <c r="X25" s="435">
        <f>Y25+AA25</f>
        <v>0</v>
      </c>
      <c r="Y25" s="436">
        <v>0</v>
      </c>
      <c r="Z25" s="436">
        <v>0</v>
      </c>
      <c r="AA25" s="434">
        <v>0</v>
      </c>
      <c r="AB25" s="39"/>
      <c r="AC25" s="39"/>
      <c r="AD25" s="39"/>
      <c r="AE25" s="39"/>
      <c r="AF25" s="39"/>
      <c r="AG25" s="39"/>
      <c r="AH25" s="39"/>
      <c r="AI25" s="39"/>
      <c r="AJ25" s="39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BA25" s="40"/>
    </row>
    <row r="26" spans="1:53" ht="21.75" customHeight="1" thickBot="1" x14ac:dyDescent="0.25">
      <c r="A26" s="734"/>
      <c r="B26" s="725"/>
      <c r="C26" s="735"/>
      <c r="D26" s="737"/>
      <c r="E26" s="739"/>
      <c r="F26" s="698"/>
      <c r="G26" s="677"/>
      <c r="H26" s="681"/>
      <c r="I26" s="645"/>
      <c r="J26" s="666"/>
      <c r="K26" s="174" t="s">
        <v>23</v>
      </c>
      <c r="L26" s="426">
        <f>+M26+O26</f>
        <v>0</v>
      </c>
      <c r="M26" s="437">
        <v>0</v>
      </c>
      <c r="N26" s="437">
        <v>0</v>
      </c>
      <c r="O26" s="438">
        <v>0</v>
      </c>
      <c r="P26" s="426">
        <f>Q26+S26</f>
        <v>47</v>
      </c>
      <c r="Q26" s="439">
        <v>47</v>
      </c>
      <c r="R26" s="440">
        <v>0</v>
      </c>
      <c r="S26" s="438">
        <v>0</v>
      </c>
      <c r="T26" s="426">
        <f>+U26+W26</f>
        <v>47</v>
      </c>
      <c r="U26" s="437">
        <v>47</v>
      </c>
      <c r="V26" s="437">
        <v>0</v>
      </c>
      <c r="W26" s="438">
        <v>0</v>
      </c>
      <c r="X26" s="426">
        <f>+Y26+AA26</f>
        <v>0</v>
      </c>
      <c r="Y26" s="437">
        <v>0</v>
      </c>
      <c r="Z26" s="437">
        <v>0</v>
      </c>
      <c r="AA26" s="438">
        <v>0</v>
      </c>
      <c r="AB26" s="39"/>
      <c r="AC26" s="39"/>
      <c r="AD26" s="39"/>
      <c r="AE26" s="39"/>
      <c r="AF26" s="39"/>
      <c r="AG26" s="39"/>
      <c r="AH26" s="39"/>
      <c r="AI26" s="39"/>
      <c r="AJ26" s="39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BA26" s="40"/>
    </row>
    <row r="27" spans="1:53" ht="25.5" customHeight="1" thickBot="1" x14ac:dyDescent="0.25">
      <c r="A27" s="702"/>
      <c r="B27" s="619"/>
      <c r="C27" s="700"/>
      <c r="D27" s="728"/>
      <c r="E27" s="740"/>
      <c r="F27" s="627"/>
      <c r="G27" s="678"/>
      <c r="H27" s="669"/>
      <c r="I27" s="646"/>
      <c r="J27" s="664"/>
      <c r="K27" s="91" t="s">
        <v>11</v>
      </c>
      <c r="L27" s="18">
        <f t="shared" ref="L27:AA27" si="2">SUM(L24:L26)</f>
        <v>36.200000000000003</v>
      </c>
      <c r="M27" s="3">
        <f t="shared" si="2"/>
        <v>36.200000000000003</v>
      </c>
      <c r="N27" s="3">
        <f t="shared" si="2"/>
        <v>0</v>
      </c>
      <c r="O27" s="19">
        <f t="shared" si="2"/>
        <v>0</v>
      </c>
      <c r="P27" s="75">
        <f t="shared" si="2"/>
        <v>67</v>
      </c>
      <c r="Q27" s="3">
        <f t="shared" si="2"/>
        <v>67</v>
      </c>
      <c r="R27" s="3">
        <f t="shared" si="2"/>
        <v>0</v>
      </c>
      <c r="S27" s="19">
        <f t="shared" si="2"/>
        <v>0</v>
      </c>
      <c r="T27" s="18">
        <f t="shared" si="2"/>
        <v>52.2</v>
      </c>
      <c r="U27" s="3">
        <f t="shared" si="2"/>
        <v>52.2</v>
      </c>
      <c r="V27" s="3">
        <f t="shared" si="2"/>
        <v>0</v>
      </c>
      <c r="W27" s="19">
        <f t="shared" si="2"/>
        <v>0</v>
      </c>
      <c r="X27" s="18">
        <f t="shared" si="2"/>
        <v>0</v>
      </c>
      <c r="Y27" s="3">
        <f t="shared" si="2"/>
        <v>0</v>
      </c>
      <c r="Z27" s="3">
        <f t="shared" si="2"/>
        <v>0</v>
      </c>
      <c r="AA27" s="19">
        <f t="shared" si="2"/>
        <v>0</v>
      </c>
      <c r="AB27" s="39"/>
      <c r="AC27" s="39"/>
      <c r="AD27" s="39"/>
      <c r="AE27" s="39"/>
      <c r="AF27" s="39"/>
      <c r="AG27" s="39"/>
      <c r="AH27" s="39"/>
      <c r="AI27" s="39"/>
      <c r="AJ27" s="39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BA27" s="40"/>
    </row>
    <row r="28" spans="1:53" ht="20.25" customHeight="1" x14ac:dyDescent="0.2">
      <c r="A28" s="616" t="s">
        <v>15</v>
      </c>
      <c r="B28" s="618" t="s">
        <v>16</v>
      </c>
      <c r="C28" s="620" t="s">
        <v>16</v>
      </c>
      <c r="D28" s="736" t="s">
        <v>204</v>
      </c>
      <c r="E28" s="738" t="s">
        <v>205</v>
      </c>
      <c r="F28" s="626" t="s">
        <v>263</v>
      </c>
      <c r="G28" s="628" t="s">
        <v>130</v>
      </c>
      <c r="H28" s="679" t="s">
        <v>19</v>
      </c>
      <c r="I28" s="632" t="s">
        <v>20</v>
      </c>
      <c r="J28" s="665" t="s">
        <v>271</v>
      </c>
      <c r="K28" s="142" t="s">
        <v>26</v>
      </c>
      <c r="L28" s="418">
        <f>+M28+O28</f>
        <v>100.1</v>
      </c>
      <c r="M28" s="419">
        <v>16</v>
      </c>
      <c r="N28" s="419">
        <v>0</v>
      </c>
      <c r="O28" s="420">
        <v>84.1</v>
      </c>
      <c r="P28" s="418">
        <f>+Q28+S28</f>
        <v>70</v>
      </c>
      <c r="Q28" s="421">
        <v>0</v>
      </c>
      <c r="R28" s="422">
        <v>0</v>
      </c>
      <c r="S28" s="420">
        <v>70</v>
      </c>
      <c r="T28" s="418">
        <f>+U28+W28</f>
        <v>0</v>
      </c>
      <c r="U28" s="419">
        <v>0</v>
      </c>
      <c r="V28" s="419">
        <v>0</v>
      </c>
      <c r="W28" s="420">
        <v>0</v>
      </c>
      <c r="X28" s="418">
        <f>+Y28+AA28</f>
        <v>0</v>
      </c>
      <c r="Y28" s="419">
        <v>0</v>
      </c>
      <c r="Z28" s="419">
        <v>0</v>
      </c>
      <c r="AA28" s="420">
        <v>0</v>
      </c>
      <c r="AB28" s="39"/>
      <c r="AC28" s="39"/>
      <c r="AD28" s="39"/>
      <c r="AE28" s="39"/>
      <c r="AF28" s="39"/>
      <c r="AG28" s="39"/>
      <c r="AH28" s="39"/>
      <c r="AI28" s="39"/>
      <c r="AJ28" s="39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BA28" s="40"/>
    </row>
    <row r="29" spans="1:53" ht="20.25" customHeight="1" x14ac:dyDescent="0.2">
      <c r="A29" s="792"/>
      <c r="B29" s="725"/>
      <c r="C29" s="793"/>
      <c r="D29" s="1009"/>
      <c r="E29" s="1010"/>
      <c r="F29" s="1011"/>
      <c r="G29" s="790"/>
      <c r="H29" s="791"/>
      <c r="I29" s="683"/>
      <c r="J29" s="666"/>
      <c r="K29" s="243" t="s">
        <v>22</v>
      </c>
      <c r="L29" s="429">
        <f>M29+O29</f>
        <v>221</v>
      </c>
      <c r="M29" s="430">
        <v>0</v>
      </c>
      <c r="N29" s="430">
        <v>0</v>
      </c>
      <c r="O29" s="431">
        <v>221</v>
      </c>
      <c r="P29" s="429">
        <f>Q29+S29</f>
        <v>0</v>
      </c>
      <c r="Q29" s="441">
        <v>0</v>
      </c>
      <c r="R29" s="442">
        <v>0</v>
      </c>
      <c r="S29" s="431">
        <v>0</v>
      </c>
      <c r="T29" s="429">
        <f>U29+W29</f>
        <v>0</v>
      </c>
      <c r="U29" s="430">
        <v>0</v>
      </c>
      <c r="V29" s="430">
        <v>0</v>
      </c>
      <c r="W29" s="431">
        <v>0</v>
      </c>
      <c r="X29" s="429">
        <f>Y29+AA29</f>
        <v>0</v>
      </c>
      <c r="Y29" s="430">
        <v>0</v>
      </c>
      <c r="Z29" s="430">
        <v>0</v>
      </c>
      <c r="AA29" s="431">
        <v>0</v>
      </c>
      <c r="AB29" s="39"/>
      <c r="AC29" s="39"/>
      <c r="AD29" s="39"/>
      <c r="AE29" s="39"/>
      <c r="AF29" s="39"/>
      <c r="AG29" s="39"/>
      <c r="AH29" s="39"/>
      <c r="AI29" s="39"/>
      <c r="AJ29" s="39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BA29" s="40"/>
    </row>
    <row r="30" spans="1:53" ht="20.25" customHeight="1" thickBot="1" x14ac:dyDescent="0.25">
      <c r="A30" s="734"/>
      <c r="B30" s="725"/>
      <c r="C30" s="735"/>
      <c r="D30" s="737"/>
      <c r="E30" s="739"/>
      <c r="F30" s="698"/>
      <c r="G30" s="677"/>
      <c r="H30" s="681"/>
      <c r="I30" s="645"/>
      <c r="J30" s="666"/>
      <c r="K30" s="174" t="s">
        <v>23</v>
      </c>
      <c r="L30" s="426">
        <f>+M30+O30</f>
        <v>238.9</v>
      </c>
      <c r="M30" s="437">
        <v>0</v>
      </c>
      <c r="N30" s="437">
        <v>0</v>
      </c>
      <c r="O30" s="438">
        <v>238.9</v>
      </c>
      <c r="P30" s="426">
        <f>Q30+S30</f>
        <v>164.9</v>
      </c>
      <c r="Q30" s="439">
        <v>0</v>
      </c>
      <c r="R30" s="440">
        <v>0</v>
      </c>
      <c r="S30" s="438">
        <v>164.9</v>
      </c>
      <c r="T30" s="426">
        <f>+U30+W30</f>
        <v>0</v>
      </c>
      <c r="U30" s="437">
        <v>0</v>
      </c>
      <c r="V30" s="437">
        <v>0</v>
      </c>
      <c r="W30" s="438">
        <v>0</v>
      </c>
      <c r="X30" s="426">
        <f>+Y30+AA30</f>
        <v>0</v>
      </c>
      <c r="Y30" s="437">
        <v>0</v>
      </c>
      <c r="Z30" s="437">
        <v>0</v>
      </c>
      <c r="AA30" s="438">
        <v>0</v>
      </c>
      <c r="AB30" s="39"/>
      <c r="AC30" s="39"/>
      <c r="AD30" s="39"/>
      <c r="AE30" s="39"/>
      <c r="AF30" s="39"/>
      <c r="AG30" s="39"/>
      <c r="AH30" s="39"/>
      <c r="AI30" s="39"/>
      <c r="AJ30" s="39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BA30" s="40"/>
    </row>
    <row r="31" spans="1:53" ht="21.75" customHeight="1" thickBot="1" x14ac:dyDescent="0.25">
      <c r="A31" s="702"/>
      <c r="B31" s="619"/>
      <c r="C31" s="700"/>
      <c r="D31" s="728"/>
      <c r="E31" s="740"/>
      <c r="F31" s="627"/>
      <c r="G31" s="678"/>
      <c r="H31" s="669"/>
      <c r="I31" s="646"/>
      <c r="J31" s="664"/>
      <c r="K31" s="91" t="s">
        <v>11</v>
      </c>
      <c r="L31" s="18">
        <f t="shared" ref="L31:AA31" si="3">SUM(L28:L30)</f>
        <v>560</v>
      </c>
      <c r="M31" s="3">
        <f t="shared" si="3"/>
        <v>16</v>
      </c>
      <c r="N31" s="3">
        <f t="shared" si="3"/>
        <v>0</v>
      </c>
      <c r="O31" s="19">
        <f t="shared" si="3"/>
        <v>544</v>
      </c>
      <c r="P31" s="75">
        <f t="shared" si="3"/>
        <v>234.9</v>
      </c>
      <c r="Q31" s="3">
        <f t="shared" si="3"/>
        <v>0</v>
      </c>
      <c r="R31" s="3">
        <f t="shared" si="3"/>
        <v>0</v>
      </c>
      <c r="S31" s="19">
        <f t="shared" si="3"/>
        <v>234.9</v>
      </c>
      <c r="T31" s="18">
        <f t="shared" si="3"/>
        <v>0</v>
      </c>
      <c r="U31" s="3">
        <f t="shared" si="3"/>
        <v>0</v>
      </c>
      <c r="V31" s="3">
        <f t="shared" si="3"/>
        <v>0</v>
      </c>
      <c r="W31" s="19">
        <f t="shared" si="3"/>
        <v>0</v>
      </c>
      <c r="X31" s="18">
        <f t="shared" si="3"/>
        <v>0</v>
      </c>
      <c r="Y31" s="3">
        <f t="shared" si="3"/>
        <v>0</v>
      </c>
      <c r="Z31" s="3">
        <f t="shared" si="3"/>
        <v>0</v>
      </c>
      <c r="AA31" s="19">
        <f t="shared" si="3"/>
        <v>0</v>
      </c>
      <c r="AB31" s="39"/>
      <c r="AC31" s="39"/>
      <c r="AD31" s="39"/>
      <c r="AE31" s="39"/>
      <c r="AF31" s="39"/>
      <c r="AG31" s="39"/>
      <c r="AH31" s="39"/>
      <c r="AI31" s="39"/>
      <c r="AJ31" s="39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BA31" s="40"/>
    </row>
    <row r="32" spans="1:53" ht="15" customHeight="1" x14ac:dyDescent="0.2">
      <c r="A32" s="616" t="s">
        <v>15</v>
      </c>
      <c r="B32" s="618" t="s">
        <v>16</v>
      </c>
      <c r="C32" s="620" t="s">
        <v>16</v>
      </c>
      <c r="D32" s="736" t="s">
        <v>36</v>
      </c>
      <c r="E32" s="738" t="s">
        <v>37</v>
      </c>
      <c r="F32" s="626" t="s">
        <v>263</v>
      </c>
      <c r="G32" s="628" t="s">
        <v>167</v>
      </c>
      <c r="H32" s="679" t="s">
        <v>19</v>
      </c>
      <c r="I32" s="632" t="s">
        <v>20</v>
      </c>
      <c r="J32" s="653" t="s">
        <v>272</v>
      </c>
      <c r="K32" s="142" t="s">
        <v>22</v>
      </c>
      <c r="L32" s="443">
        <f>+M32+O32</f>
        <v>22.3</v>
      </c>
      <c r="M32" s="419">
        <v>0</v>
      </c>
      <c r="N32" s="419">
        <v>0</v>
      </c>
      <c r="O32" s="420">
        <v>22.3</v>
      </c>
      <c r="P32" s="418">
        <f>+Q32+S32</f>
        <v>0</v>
      </c>
      <c r="Q32" s="421">
        <v>0</v>
      </c>
      <c r="R32" s="422">
        <v>0</v>
      </c>
      <c r="S32" s="420">
        <v>0</v>
      </c>
      <c r="T32" s="443">
        <f>+U32+W32</f>
        <v>0</v>
      </c>
      <c r="U32" s="419">
        <v>0</v>
      </c>
      <c r="V32" s="419">
        <v>0</v>
      </c>
      <c r="W32" s="420">
        <v>0</v>
      </c>
      <c r="X32" s="443">
        <f>+Y32+AA32</f>
        <v>0</v>
      </c>
      <c r="Y32" s="419">
        <v>0</v>
      </c>
      <c r="Z32" s="419">
        <v>0</v>
      </c>
      <c r="AA32" s="420">
        <v>0</v>
      </c>
      <c r="BA32" s="44"/>
    </row>
    <row r="33" spans="1:1013" ht="15.75" customHeight="1" x14ac:dyDescent="0.2">
      <c r="A33" s="734"/>
      <c r="B33" s="725"/>
      <c r="C33" s="735"/>
      <c r="D33" s="737"/>
      <c r="E33" s="739"/>
      <c r="F33" s="698"/>
      <c r="G33" s="677"/>
      <c r="H33" s="681"/>
      <c r="I33" s="645"/>
      <c r="J33" s="672"/>
      <c r="K33" s="163" t="s">
        <v>26</v>
      </c>
      <c r="L33" s="444">
        <f>+M33+O33</f>
        <v>373.8</v>
      </c>
      <c r="M33" s="436">
        <v>0</v>
      </c>
      <c r="N33" s="436">
        <v>0</v>
      </c>
      <c r="O33" s="434">
        <v>373.8</v>
      </c>
      <c r="P33" s="445">
        <f>+Q33+S33</f>
        <v>70</v>
      </c>
      <c r="Q33" s="432">
        <v>0</v>
      </c>
      <c r="R33" s="433">
        <v>0</v>
      </c>
      <c r="S33" s="434">
        <v>70</v>
      </c>
      <c r="T33" s="444">
        <f>+U33+W33</f>
        <v>0</v>
      </c>
      <c r="U33" s="436">
        <v>0</v>
      </c>
      <c r="V33" s="436">
        <v>0</v>
      </c>
      <c r="W33" s="434">
        <v>0</v>
      </c>
      <c r="X33" s="444">
        <f>+Y33+AA33</f>
        <v>0</v>
      </c>
      <c r="Y33" s="436">
        <v>0</v>
      </c>
      <c r="Z33" s="436">
        <v>0</v>
      </c>
      <c r="AA33" s="434">
        <v>0</v>
      </c>
      <c r="BA33" s="44"/>
    </row>
    <row r="34" spans="1:1013" ht="15" customHeight="1" thickBot="1" x14ac:dyDescent="0.25">
      <c r="A34" s="734"/>
      <c r="B34" s="725"/>
      <c r="C34" s="735"/>
      <c r="D34" s="737"/>
      <c r="E34" s="739"/>
      <c r="F34" s="698"/>
      <c r="G34" s="677"/>
      <c r="H34" s="681"/>
      <c r="I34" s="645"/>
      <c r="J34" s="672"/>
      <c r="K34" s="174" t="s">
        <v>23</v>
      </c>
      <c r="L34" s="446">
        <f>+M34+O34</f>
        <v>346.9</v>
      </c>
      <c r="M34" s="424">
        <v>0</v>
      </c>
      <c r="N34" s="424">
        <v>0</v>
      </c>
      <c r="O34" s="425">
        <v>346.9</v>
      </c>
      <c r="P34" s="426">
        <f>Q34+S34</f>
        <v>0</v>
      </c>
      <c r="Q34" s="427">
        <v>0</v>
      </c>
      <c r="R34" s="428">
        <v>0</v>
      </c>
      <c r="S34" s="425">
        <v>0</v>
      </c>
      <c r="T34" s="446">
        <f>+U34+W34</f>
        <v>0</v>
      </c>
      <c r="U34" s="424">
        <v>0</v>
      </c>
      <c r="V34" s="424">
        <v>0</v>
      </c>
      <c r="W34" s="425">
        <v>0</v>
      </c>
      <c r="X34" s="446">
        <f>+Y34+AA34</f>
        <v>0</v>
      </c>
      <c r="Y34" s="424">
        <v>0</v>
      </c>
      <c r="Z34" s="424">
        <v>0</v>
      </c>
      <c r="AA34" s="425">
        <v>0</v>
      </c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4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  <c r="KH34" s="33"/>
      <c r="KI34" s="33"/>
      <c r="KJ34" s="33"/>
      <c r="KK34" s="33"/>
      <c r="KL34" s="33"/>
      <c r="KM34" s="33"/>
      <c r="KN34" s="33"/>
      <c r="KO34" s="33"/>
      <c r="KP34" s="33"/>
      <c r="KQ34" s="33"/>
      <c r="KR34" s="33"/>
      <c r="KS34" s="33"/>
      <c r="KT34" s="33"/>
      <c r="KU34" s="33"/>
      <c r="KV34" s="33"/>
      <c r="KW34" s="33"/>
      <c r="KX34" s="33"/>
      <c r="KY34" s="33"/>
      <c r="KZ34" s="33"/>
      <c r="LA34" s="33"/>
      <c r="LB34" s="33"/>
      <c r="LC34" s="33"/>
      <c r="LD34" s="33"/>
      <c r="LE34" s="33"/>
      <c r="LF34" s="33"/>
      <c r="LG34" s="33"/>
      <c r="LH34" s="33"/>
      <c r="LI34" s="33"/>
      <c r="LJ34" s="33"/>
      <c r="LK34" s="33"/>
      <c r="LL34" s="33"/>
      <c r="LM34" s="33"/>
      <c r="LN34" s="33"/>
      <c r="LO34" s="33"/>
      <c r="LP34" s="33"/>
      <c r="LQ34" s="33"/>
      <c r="LR34" s="33"/>
      <c r="LS34" s="33"/>
      <c r="LT34" s="33"/>
      <c r="LU34" s="33"/>
      <c r="LV34" s="33"/>
      <c r="LW34" s="33"/>
      <c r="LX34" s="33"/>
      <c r="LY34" s="33"/>
      <c r="LZ34" s="33"/>
      <c r="MA34" s="33"/>
      <c r="MB34" s="33"/>
      <c r="MC34" s="33"/>
      <c r="MD34" s="33"/>
      <c r="ME34" s="33"/>
      <c r="MF34" s="33"/>
      <c r="MG34" s="33"/>
      <c r="MH34" s="33"/>
      <c r="MI34" s="33"/>
      <c r="MJ34" s="33"/>
      <c r="MK34" s="33"/>
      <c r="ML34" s="33"/>
      <c r="MM34" s="33"/>
      <c r="MN34" s="33"/>
      <c r="MO34" s="33"/>
      <c r="MP34" s="33"/>
      <c r="MQ34" s="33"/>
      <c r="MR34" s="33"/>
      <c r="MS34" s="33"/>
      <c r="MT34" s="33"/>
      <c r="MU34" s="33"/>
      <c r="MV34" s="33"/>
      <c r="MW34" s="33"/>
      <c r="MX34" s="33"/>
      <c r="MY34" s="33"/>
      <c r="MZ34" s="33"/>
      <c r="NA34" s="33"/>
      <c r="NB34" s="33"/>
      <c r="NC34" s="33"/>
      <c r="ND34" s="33"/>
      <c r="NE34" s="33"/>
      <c r="NF34" s="33"/>
      <c r="NG34" s="33"/>
      <c r="NH34" s="33"/>
      <c r="NI34" s="33"/>
      <c r="NJ34" s="33"/>
      <c r="NK34" s="33"/>
      <c r="NL34" s="33"/>
      <c r="NM34" s="33"/>
      <c r="NN34" s="33"/>
      <c r="NO34" s="33"/>
      <c r="NP34" s="33"/>
      <c r="NQ34" s="33"/>
      <c r="NR34" s="33"/>
      <c r="NS34" s="33"/>
      <c r="NT34" s="33"/>
      <c r="NU34" s="33"/>
      <c r="NV34" s="33"/>
      <c r="NW34" s="33"/>
      <c r="NX34" s="33"/>
      <c r="NY34" s="33"/>
      <c r="NZ34" s="33"/>
      <c r="OA34" s="33"/>
      <c r="OB34" s="33"/>
      <c r="OC34" s="33"/>
      <c r="OD34" s="33"/>
      <c r="OE34" s="33"/>
      <c r="OF34" s="33"/>
      <c r="OG34" s="33"/>
      <c r="OH34" s="33"/>
      <c r="OI34" s="33"/>
      <c r="OJ34" s="33"/>
      <c r="OK34" s="33"/>
      <c r="OL34" s="33"/>
      <c r="OM34" s="33"/>
      <c r="ON34" s="33"/>
      <c r="OO34" s="33"/>
      <c r="OP34" s="33"/>
      <c r="OQ34" s="33"/>
      <c r="OR34" s="33"/>
      <c r="OS34" s="33"/>
      <c r="OT34" s="33"/>
      <c r="OU34" s="33"/>
      <c r="OV34" s="33"/>
      <c r="OW34" s="33"/>
      <c r="OX34" s="33"/>
      <c r="OY34" s="33"/>
      <c r="OZ34" s="33"/>
      <c r="PA34" s="33"/>
      <c r="PB34" s="33"/>
      <c r="PC34" s="33"/>
      <c r="PD34" s="33"/>
      <c r="PE34" s="33"/>
      <c r="PF34" s="33"/>
      <c r="PG34" s="33"/>
      <c r="PH34" s="33"/>
      <c r="PI34" s="33"/>
      <c r="PJ34" s="33"/>
      <c r="PK34" s="33"/>
      <c r="PL34" s="33"/>
      <c r="PM34" s="33"/>
      <c r="PN34" s="33"/>
      <c r="PO34" s="33"/>
      <c r="PP34" s="33"/>
      <c r="PQ34" s="33"/>
      <c r="PR34" s="33"/>
      <c r="PS34" s="33"/>
      <c r="PT34" s="33"/>
      <c r="PU34" s="33"/>
      <c r="PV34" s="33"/>
      <c r="PW34" s="33"/>
      <c r="PX34" s="33"/>
      <c r="PY34" s="33"/>
      <c r="PZ34" s="33"/>
      <c r="QA34" s="33"/>
      <c r="QB34" s="33"/>
      <c r="QC34" s="33"/>
      <c r="QD34" s="33"/>
      <c r="QE34" s="33"/>
      <c r="QF34" s="33"/>
      <c r="QG34" s="33"/>
      <c r="QH34" s="33"/>
      <c r="QI34" s="33"/>
      <c r="QJ34" s="33"/>
      <c r="QK34" s="33"/>
      <c r="QL34" s="33"/>
      <c r="QM34" s="33"/>
      <c r="QN34" s="33"/>
      <c r="QO34" s="33"/>
      <c r="QP34" s="33"/>
      <c r="QQ34" s="33"/>
      <c r="QR34" s="33"/>
      <c r="QS34" s="33"/>
      <c r="QT34" s="33"/>
      <c r="QU34" s="33"/>
      <c r="QV34" s="33"/>
      <c r="QW34" s="33"/>
      <c r="QX34" s="33"/>
      <c r="QY34" s="33"/>
      <c r="QZ34" s="33"/>
      <c r="RA34" s="33"/>
      <c r="RB34" s="33"/>
      <c r="RC34" s="33"/>
      <c r="RD34" s="33"/>
      <c r="RE34" s="33"/>
      <c r="RF34" s="33"/>
      <c r="RG34" s="33"/>
      <c r="RH34" s="33"/>
      <c r="RI34" s="33"/>
      <c r="RJ34" s="33"/>
      <c r="RK34" s="33"/>
      <c r="RL34" s="33"/>
      <c r="RM34" s="33"/>
      <c r="RN34" s="33"/>
      <c r="RO34" s="33"/>
      <c r="RP34" s="33"/>
      <c r="RQ34" s="33"/>
      <c r="RR34" s="33"/>
      <c r="RS34" s="33"/>
      <c r="RT34" s="33"/>
      <c r="RU34" s="33"/>
      <c r="RV34" s="33"/>
      <c r="RW34" s="33"/>
      <c r="RX34" s="33"/>
      <c r="RY34" s="33"/>
      <c r="RZ34" s="33"/>
      <c r="SA34" s="33"/>
      <c r="SB34" s="33"/>
      <c r="SC34" s="33"/>
      <c r="SD34" s="33"/>
      <c r="SE34" s="33"/>
      <c r="SF34" s="33"/>
      <c r="SG34" s="33"/>
      <c r="SH34" s="33"/>
      <c r="SI34" s="33"/>
      <c r="SJ34" s="33"/>
      <c r="SK34" s="33"/>
      <c r="SL34" s="33"/>
      <c r="SM34" s="33"/>
      <c r="SN34" s="33"/>
      <c r="SO34" s="33"/>
      <c r="SP34" s="33"/>
      <c r="SQ34" s="33"/>
      <c r="SR34" s="33"/>
      <c r="SS34" s="33"/>
      <c r="ST34" s="33"/>
      <c r="SU34" s="33"/>
      <c r="SV34" s="33"/>
      <c r="SW34" s="33"/>
      <c r="SX34" s="33"/>
      <c r="SY34" s="33"/>
      <c r="SZ34" s="33"/>
      <c r="TA34" s="33"/>
      <c r="TB34" s="33"/>
      <c r="TC34" s="33"/>
      <c r="TD34" s="33"/>
      <c r="TE34" s="33"/>
      <c r="TF34" s="33"/>
      <c r="TG34" s="33"/>
      <c r="TH34" s="33"/>
      <c r="TI34" s="33"/>
      <c r="TJ34" s="33"/>
      <c r="TK34" s="33"/>
      <c r="TL34" s="33"/>
      <c r="TM34" s="33"/>
      <c r="TN34" s="33"/>
      <c r="TO34" s="33"/>
      <c r="TP34" s="33"/>
      <c r="TQ34" s="33"/>
      <c r="TR34" s="33"/>
      <c r="TS34" s="33"/>
      <c r="TT34" s="33"/>
      <c r="TU34" s="33"/>
      <c r="TV34" s="33"/>
      <c r="TW34" s="33"/>
      <c r="TX34" s="33"/>
      <c r="TY34" s="33"/>
      <c r="TZ34" s="33"/>
      <c r="UA34" s="33"/>
      <c r="UB34" s="33"/>
      <c r="UC34" s="33"/>
      <c r="UD34" s="33"/>
      <c r="UE34" s="33"/>
      <c r="UF34" s="33"/>
      <c r="UG34" s="33"/>
      <c r="UH34" s="33"/>
      <c r="UI34" s="33"/>
      <c r="UJ34" s="33"/>
      <c r="UK34" s="33"/>
      <c r="UL34" s="33"/>
      <c r="UM34" s="33"/>
      <c r="UN34" s="33"/>
      <c r="UO34" s="33"/>
      <c r="UP34" s="33"/>
      <c r="UQ34" s="33"/>
      <c r="UR34" s="33"/>
      <c r="US34" s="33"/>
      <c r="UT34" s="33"/>
      <c r="UU34" s="33"/>
      <c r="UV34" s="33"/>
      <c r="UW34" s="33"/>
      <c r="UX34" s="33"/>
      <c r="UY34" s="33"/>
      <c r="UZ34" s="33"/>
      <c r="VA34" s="33"/>
      <c r="VB34" s="33"/>
      <c r="VC34" s="33"/>
      <c r="VD34" s="33"/>
      <c r="VE34" s="33"/>
      <c r="VF34" s="33"/>
      <c r="VG34" s="33"/>
      <c r="VH34" s="33"/>
      <c r="VI34" s="33"/>
      <c r="VJ34" s="33"/>
      <c r="VK34" s="33"/>
      <c r="VL34" s="33"/>
      <c r="VM34" s="33"/>
      <c r="VN34" s="33"/>
      <c r="VO34" s="33"/>
      <c r="VP34" s="33"/>
      <c r="VQ34" s="33"/>
      <c r="VR34" s="33"/>
      <c r="VS34" s="33"/>
      <c r="VT34" s="33"/>
      <c r="VU34" s="33"/>
      <c r="VV34" s="33"/>
      <c r="VW34" s="33"/>
      <c r="VX34" s="33"/>
      <c r="VY34" s="33"/>
      <c r="VZ34" s="33"/>
      <c r="WA34" s="33"/>
      <c r="WB34" s="33"/>
      <c r="WC34" s="33"/>
      <c r="WD34" s="33"/>
      <c r="WE34" s="33"/>
      <c r="WF34" s="33"/>
      <c r="WG34" s="33"/>
      <c r="WH34" s="33"/>
      <c r="WI34" s="33"/>
      <c r="WJ34" s="33"/>
      <c r="WK34" s="33"/>
      <c r="WL34" s="33"/>
      <c r="WM34" s="33"/>
      <c r="WN34" s="33"/>
      <c r="WO34" s="33"/>
      <c r="WP34" s="33"/>
      <c r="WQ34" s="33"/>
      <c r="WR34" s="33"/>
      <c r="WS34" s="33"/>
      <c r="WT34" s="33"/>
      <c r="WU34" s="33"/>
      <c r="WV34" s="33"/>
      <c r="WW34" s="33"/>
      <c r="WX34" s="33"/>
      <c r="WY34" s="33"/>
      <c r="WZ34" s="33"/>
      <c r="XA34" s="33"/>
      <c r="XB34" s="33"/>
      <c r="XC34" s="33"/>
      <c r="XD34" s="33"/>
      <c r="XE34" s="33"/>
      <c r="XF34" s="33"/>
      <c r="XG34" s="33"/>
      <c r="XH34" s="33"/>
      <c r="XI34" s="33"/>
      <c r="XJ34" s="33"/>
      <c r="XK34" s="33"/>
      <c r="XL34" s="33"/>
      <c r="XM34" s="33"/>
      <c r="XN34" s="33"/>
      <c r="XO34" s="33"/>
      <c r="XP34" s="33"/>
      <c r="XQ34" s="33"/>
      <c r="XR34" s="33"/>
      <c r="XS34" s="33"/>
      <c r="XT34" s="33"/>
      <c r="XU34" s="33"/>
      <c r="XV34" s="33"/>
      <c r="XW34" s="33"/>
      <c r="XX34" s="33"/>
      <c r="XY34" s="33"/>
      <c r="XZ34" s="33"/>
      <c r="YA34" s="33"/>
      <c r="YB34" s="33"/>
      <c r="YC34" s="33"/>
      <c r="YD34" s="33"/>
      <c r="YE34" s="33"/>
      <c r="YF34" s="33"/>
      <c r="YG34" s="33"/>
      <c r="YH34" s="33"/>
      <c r="YI34" s="33"/>
      <c r="YJ34" s="33"/>
      <c r="YK34" s="33"/>
      <c r="YL34" s="33"/>
      <c r="YM34" s="33"/>
      <c r="YN34" s="33"/>
      <c r="YO34" s="33"/>
      <c r="YP34" s="33"/>
      <c r="YQ34" s="33"/>
      <c r="YR34" s="33"/>
      <c r="YS34" s="33"/>
      <c r="YT34" s="33"/>
      <c r="YU34" s="33"/>
      <c r="YV34" s="33"/>
      <c r="YW34" s="33"/>
      <c r="YX34" s="33"/>
      <c r="YY34" s="33"/>
      <c r="YZ34" s="33"/>
      <c r="ZA34" s="33"/>
      <c r="ZB34" s="33"/>
      <c r="ZC34" s="33"/>
      <c r="ZD34" s="33"/>
      <c r="ZE34" s="33"/>
      <c r="ZF34" s="33"/>
      <c r="ZG34" s="33"/>
      <c r="ZH34" s="33"/>
      <c r="ZI34" s="33"/>
      <c r="ZJ34" s="33"/>
      <c r="ZK34" s="33"/>
      <c r="ZL34" s="33"/>
      <c r="ZM34" s="33"/>
      <c r="ZN34" s="33"/>
      <c r="ZO34" s="33"/>
      <c r="ZP34" s="33"/>
      <c r="ZQ34" s="33"/>
      <c r="ZR34" s="33"/>
      <c r="ZS34" s="33"/>
      <c r="ZT34" s="33"/>
      <c r="ZU34" s="33"/>
      <c r="ZV34" s="33"/>
      <c r="ZW34" s="33"/>
      <c r="ZX34" s="33"/>
      <c r="ZY34" s="33"/>
      <c r="ZZ34" s="33"/>
      <c r="AAA34" s="33"/>
      <c r="AAB34" s="33"/>
      <c r="AAC34" s="33"/>
      <c r="AAD34" s="33"/>
      <c r="AAE34" s="33"/>
      <c r="AAF34" s="33"/>
      <c r="AAG34" s="33"/>
      <c r="AAH34" s="33"/>
      <c r="AAI34" s="33"/>
      <c r="AAJ34" s="33"/>
      <c r="AAK34" s="33"/>
      <c r="AAL34" s="33"/>
      <c r="AAM34" s="33"/>
      <c r="AAN34" s="33"/>
      <c r="AAO34" s="33"/>
      <c r="AAP34" s="33"/>
      <c r="AAQ34" s="33"/>
      <c r="AAR34" s="33"/>
      <c r="AAS34" s="33"/>
      <c r="AAT34" s="33"/>
      <c r="AAU34" s="33"/>
      <c r="AAV34" s="33"/>
      <c r="AAW34" s="33"/>
      <c r="AAX34" s="33"/>
      <c r="AAY34" s="33"/>
      <c r="AAZ34" s="33"/>
      <c r="ABA34" s="33"/>
      <c r="ABB34" s="33"/>
      <c r="ABC34" s="33"/>
      <c r="ABD34" s="33"/>
      <c r="ABE34" s="33"/>
      <c r="ABF34" s="33"/>
      <c r="ABG34" s="33"/>
      <c r="ABH34" s="33"/>
      <c r="ABI34" s="33"/>
      <c r="ABJ34" s="33"/>
      <c r="ABK34" s="33"/>
      <c r="ABL34" s="33"/>
      <c r="ABM34" s="33"/>
      <c r="ABN34" s="33"/>
      <c r="ABO34" s="33"/>
      <c r="ABP34" s="33"/>
      <c r="ABQ34" s="33"/>
      <c r="ABR34" s="33"/>
      <c r="ABS34" s="33"/>
      <c r="ABT34" s="33"/>
      <c r="ABU34" s="33"/>
      <c r="ABV34" s="33"/>
      <c r="ABW34" s="33"/>
      <c r="ABX34" s="33"/>
      <c r="ABY34" s="33"/>
      <c r="ABZ34" s="33"/>
      <c r="ACA34" s="33"/>
      <c r="ACB34" s="33"/>
      <c r="ACC34" s="33"/>
      <c r="ACD34" s="33"/>
      <c r="ACE34" s="33"/>
      <c r="ACF34" s="33"/>
      <c r="ACG34" s="33"/>
      <c r="ACH34" s="33"/>
      <c r="ACI34" s="33"/>
      <c r="ACJ34" s="33"/>
      <c r="ACK34" s="33"/>
      <c r="ACL34" s="33"/>
      <c r="ACM34" s="33"/>
      <c r="ACN34" s="33"/>
      <c r="ACO34" s="33"/>
      <c r="ACP34" s="33"/>
      <c r="ACQ34" s="33"/>
      <c r="ACR34" s="33"/>
      <c r="ACS34" s="33"/>
      <c r="ACT34" s="33"/>
      <c r="ACU34" s="33"/>
      <c r="ACV34" s="33"/>
      <c r="ACW34" s="33"/>
      <c r="ACX34" s="33"/>
      <c r="ACY34" s="33"/>
      <c r="ACZ34" s="33"/>
      <c r="ADA34" s="33"/>
      <c r="ADB34" s="33"/>
      <c r="ADC34" s="33"/>
      <c r="ADD34" s="33"/>
      <c r="ADE34" s="33"/>
      <c r="ADF34" s="33"/>
      <c r="ADG34" s="33"/>
      <c r="ADH34" s="33"/>
      <c r="ADI34" s="33"/>
      <c r="ADJ34" s="33"/>
      <c r="ADK34" s="33"/>
      <c r="ADL34" s="33"/>
      <c r="ADM34" s="33"/>
      <c r="ADN34" s="33"/>
      <c r="ADO34" s="33"/>
      <c r="ADP34" s="33"/>
      <c r="ADQ34" s="33"/>
      <c r="ADR34" s="33"/>
      <c r="ADS34" s="33"/>
      <c r="ADT34" s="33"/>
      <c r="ADU34" s="33"/>
      <c r="ADV34" s="33"/>
      <c r="ADW34" s="33"/>
      <c r="ADX34" s="33"/>
      <c r="ADY34" s="33"/>
      <c r="ADZ34" s="33"/>
      <c r="AEA34" s="33"/>
      <c r="AEB34" s="33"/>
      <c r="AEC34" s="33"/>
      <c r="AED34" s="33"/>
      <c r="AEE34" s="33"/>
      <c r="AEF34" s="33"/>
      <c r="AEG34" s="33"/>
      <c r="AEH34" s="33"/>
      <c r="AEI34" s="33"/>
      <c r="AEJ34" s="33"/>
      <c r="AEK34" s="33"/>
      <c r="AEL34" s="33"/>
      <c r="AEM34" s="33"/>
      <c r="AEN34" s="33"/>
      <c r="AEO34" s="33"/>
      <c r="AEP34" s="33"/>
      <c r="AEQ34" s="33"/>
      <c r="AER34" s="33"/>
      <c r="AES34" s="33"/>
      <c r="AET34" s="33"/>
      <c r="AEU34" s="33"/>
      <c r="AEV34" s="33"/>
      <c r="AEW34" s="33"/>
      <c r="AEX34" s="33"/>
      <c r="AEY34" s="33"/>
      <c r="AEZ34" s="33"/>
      <c r="AFA34" s="33"/>
      <c r="AFB34" s="33"/>
      <c r="AFC34" s="33"/>
      <c r="AFD34" s="33"/>
      <c r="AFE34" s="33"/>
      <c r="AFF34" s="33"/>
      <c r="AFG34" s="33"/>
      <c r="AFH34" s="33"/>
      <c r="AFI34" s="33"/>
      <c r="AFJ34" s="33"/>
      <c r="AFK34" s="33"/>
      <c r="AFL34" s="33"/>
      <c r="AFM34" s="33"/>
      <c r="AFN34" s="33"/>
      <c r="AFO34" s="33"/>
      <c r="AFP34" s="33"/>
      <c r="AFQ34" s="33"/>
      <c r="AFR34" s="33"/>
      <c r="AFS34" s="33"/>
      <c r="AFT34" s="33"/>
      <c r="AFU34" s="33"/>
      <c r="AFV34" s="33"/>
      <c r="AFW34" s="33"/>
      <c r="AFX34" s="33"/>
      <c r="AFY34" s="33"/>
      <c r="AFZ34" s="33"/>
      <c r="AGA34" s="33"/>
      <c r="AGB34" s="33"/>
      <c r="AGC34" s="33"/>
      <c r="AGD34" s="33"/>
      <c r="AGE34" s="33"/>
      <c r="AGF34" s="33"/>
      <c r="AGG34" s="33"/>
      <c r="AGH34" s="33"/>
      <c r="AGI34" s="33"/>
      <c r="AGJ34" s="33"/>
      <c r="AGK34" s="33"/>
      <c r="AGL34" s="33"/>
      <c r="AGM34" s="33"/>
      <c r="AGN34" s="33"/>
      <c r="AGO34" s="33"/>
      <c r="AGP34" s="33"/>
      <c r="AGQ34" s="33"/>
      <c r="AGR34" s="33"/>
      <c r="AGS34" s="33"/>
      <c r="AGT34" s="33"/>
      <c r="AGU34" s="33"/>
      <c r="AGV34" s="33"/>
      <c r="AGW34" s="33"/>
      <c r="AGX34" s="33"/>
      <c r="AGY34" s="33"/>
      <c r="AGZ34" s="33"/>
      <c r="AHA34" s="33"/>
      <c r="AHB34" s="33"/>
      <c r="AHC34" s="33"/>
      <c r="AHD34" s="33"/>
      <c r="AHE34" s="33"/>
      <c r="AHF34" s="33"/>
      <c r="AHG34" s="33"/>
      <c r="AHH34" s="33"/>
      <c r="AHI34" s="33"/>
      <c r="AHJ34" s="33"/>
      <c r="AHK34" s="33"/>
      <c r="AHL34" s="33"/>
      <c r="AHM34" s="33"/>
      <c r="AHN34" s="33"/>
      <c r="AHO34" s="33"/>
      <c r="AHP34" s="33"/>
      <c r="AHQ34" s="33"/>
      <c r="AHR34" s="33"/>
      <c r="AHS34" s="33"/>
      <c r="AHT34" s="33"/>
      <c r="AHU34" s="33"/>
      <c r="AHV34" s="33"/>
      <c r="AHW34" s="33"/>
      <c r="AHX34" s="33"/>
      <c r="AHY34" s="33"/>
      <c r="AHZ34" s="33"/>
      <c r="AIA34" s="33"/>
      <c r="AIB34" s="33"/>
      <c r="AIC34" s="33"/>
      <c r="AID34" s="33"/>
      <c r="AIE34" s="33"/>
      <c r="AIF34" s="33"/>
      <c r="AIG34" s="33"/>
      <c r="AIH34" s="33"/>
      <c r="AII34" s="33"/>
      <c r="AIJ34" s="33"/>
      <c r="AIK34" s="33"/>
      <c r="AIL34" s="33"/>
      <c r="AIM34" s="33"/>
      <c r="AIN34" s="33"/>
      <c r="AIO34" s="33"/>
      <c r="AIP34" s="33"/>
      <c r="AIQ34" s="33"/>
      <c r="AIR34" s="33"/>
      <c r="AIS34" s="33"/>
      <c r="AIT34" s="33"/>
      <c r="AIU34" s="33"/>
      <c r="AIV34" s="33"/>
      <c r="AIW34" s="33"/>
      <c r="AIX34" s="33"/>
      <c r="AIY34" s="33"/>
      <c r="AIZ34" s="33"/>
      <c r="AJA34" s="33"/>
      <c r="AJB34" s="33"/>
      <c r="AJC34" s="33"/>
      <c r="AJD34" s="33"/>
      <c r="AJE34" s="33"/>
      <c r="AJF34" s="33"/>
      <c r="AJG34" s="33"/>
      <c r="AJH34" s="33"/>
      <c r="AJI34" s="33"/>
      <c r="AJJ34" s="33"/>
      <c r="AJK34" s="33"/>
      <c r="AJL34" s="33"/>
      <c r="AJM34" s="33"/>
      <c r="AJN34" s="33"/>
      <c r="AJO34" s="33"/>
      <c r="AJP34" s="33"/>
      <c r="AJQ34" s="33"/>
      <c r="AJR34" s="33"/>
      <c r="AJS34" s="33"/>
      <c r="AJT34" s="33"/>
      <c r="AJU34" s="33"/>
      <c r="AJV34" s="33"/>
      <c r="AJW34" s="33"/>
      <c r="AJX34" s="33"/>
      <c r="AJY34" s="33"/>
      <c r="AJZ34" s="33"/>
      <c r="AKA34" s="33"/>
      <c r="AKB34" s="33"/>
      <c r="AKC34" s="33"/>
      <c r="AKD34" s="33"/>
      <c r="AKE34" s="33"/>
      <c r="AKF34" s="33"/>
      <c r="AKG34" s="33"/>
      <c r="AKH34" s="33"/>
      <c r="AKI34" s="33"/>
      <c r="AKJ34" s="33"/>
      <c r="AKK34" s="33"/>
      <c r="AKL34" s="33"/>
      <c r="AKM34" s="33"/>
      <c r="AKN34" s="33"/>
      <c r="AKO34" s="33"/>
      <c r="AKP34" s="33"/>
      <c r="AKQ34" s="33"/>
      <c r="AKR34" s="33"/>
      <c r="AKS34" s="33"/>
      <c r="AKT34" s="33"/>
      <c r="AKU34" s="33"/>
      <c r="AKV34" s="33"/>
      <c r="AKW34" s="33"/>
      <c r="AKX34" s="33"/>
      <c r="AKY34" s="33"/>
      <c r="AKZ34" s="33"/>
      <c r="ALA34" s="33"/>
      <c r="ALB34" s="33"/>
      <c r="ALC34" s="33"/>
      <c r="ALD34" s="33"/>
      <c r="ALE34" s="33"/>
      <c r="ALF34" s="33"/>
      <c r="ALG34" s="33"/>
      <c r="ALH34" s="33"/>
      <c r="ALI34" s="33"/>
      <c r="ALJ34" s="33"/>
      <c r="ALK34" s="33"/>
      <c r="ALL34" s="33"/>
      <c r="ALM34" s="33"/>
      <c r="ALN34" s="33"/>
      <c r="ALO34" s="33"/>
      <c r="ALP34" s="33"/>
      <c r="ALQ34" s="33"/>
      <c r="ALR34" s="33"/>
      <c r="ALS34" s="33"/>
      <c r="ALT34" s="33"/>
      <c r="ALU34" s="33"/>
      <c r="ALV34" s="33"/>
      <c r="ALW34" s="33"/>
      <c r="ALX34" s="33"/>
      <c r="ALY34" s="33"/>
    </row>
    <row r="35" spans="1:1013" ht="22.5" customHeight="1" thickBot="1" x14ac:dyDescent="0.25">
      <c r="A35" s="702"/>
      <c r="B35" s="619"/>
      <c r="C35" s="700"/>
      <c r="D35" s="728"/>
      <c r="E35" s="740"/>
      <c r="F35" s="627"/>
      <c r="G35" s="678"/>
      <c r="H35" s="669"/>
      <c r="I35" s="646"/>
      <c r="J35" s="633"/>
      <c r="K35" s="89" t="s">
        <v>11</v>
      </c>
      <c r="L35" s="8">
        <f t="shared" ref="L35:O35" si="4">SUM(L32:L34)</f>
        <v>743</v>
      </c>
      <c r="M35" s="2">
        <f t="shared" si="4"/>
        <v>0</v>
      </c>
      <c r="N35" s="2">
        <f t="shared" si="4"/>
        <v>0</v>
      </c>
      <c r="O35" s="7">
        <f t="shared" si="4"/>
        <v>743</v>
      </c>
      <c r="P35" s="6">
        <f>SUM(P32:P34)</f>
        <v>70</v>
      </c>
      <c r="Q35" s="2">
        <f>SUM(Q32:Q34)</f>
        <v>0</v>
      </c>
      <c r="R35" s="2">
        <f>SUM(R32:R34)</f>
        <v>0</v>
      </c>
      <c r="S35" s="7">
        <f>SUM(S32:S34)</f>
        <v>70</v>
      </c>
      <c r="T35" s="8">
        <f t="shared" ref="T35:AA35" si="5">SUM(T32:T34)</f>
        <v>0</v>
      </c>
      <c r="U35" s="2">
        <f t="shared" si="5"/>
        <v>0</v>
      </c>
      <c r="V35" s="2">
        <f t="shared" si="5"/>
        <v>0</v>
      </c>
      <c r="W35" s="7">
        <f t="shared" si="5"/>
        <v>0</v>
      </c>
      <c r="X35" s="8">
        <f t="shared" si="5"/>
        <v>0</v>
      </c>
      <c r="Y35" s="2">
        <f t="shared" si="5"/>
        <v>0</v>
      </c>
      <c r="Z35" s="2">
        <f t="shared" si="5"/>
        <v>0</v>
      </c>
      <c r="AA35" s="7">
        <f t="shared" si="5"/>
        <v>0</v>
      </c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43"/>
    </row>
    <row r="36" spans="1:1013" ht="17.25" customHeight="1" x14ac:dyDescent="0.2">
      <c r="A36" s="634" t="s">
        <v>15</v>
      </c>
      <c r="B36" s="618" t="s">
        <v>16</v>
      </c>
      <c r="C36" s="635" t="s">
        <v>16</v>
      </c>
      <c r="D36" s="726" t="s">
        <v>40</v>
      </c>
      <c r="E36" s="794" t="s">
        <v>41</v>
      </c>
      <c r="F36" s="685" t="s">
        <v>264</v>
      </c>
      <c r="G36" s="628" t="s">
        <v>77</v>
      </c>
      <c r="H36" s="679" t="s">
        <v>19</v>
      </c>
      <c r="I36" s="632" t="s">
        <v>20</v>
      </c>
      <c r="J36" s="653" t="s">
        <v>265</v>
      </c>
      <c r="K36" s="142" t="s">
        <v>23</v>
      </c>
      <c r="L36" s="443">
        <f>+M36+O36</f>
        <v>0</v>
      </c>
      <c r="M36" s="419">
        <v>0</v>
      </c>
      <c r="N36" s="447">
        <v>0</v>
      </c>
      <c r="O36" s="420">
        <v>0</v>
      </c>
      <c r="P36" s="418">
        <f>+Q36+S36</f>
        <v>0</v>
      </c>
      <c r="Q36" s="419">
        <v>0</v>
      </c>
      <c r="R36" s="447">
        <v>0</v>
      </c>
      <c r="S36" s="420">
        <v>0</v>
      </c>
      <c r="T36" s="443">
        <f>+U36+W36</f>
        <v>0</v>
      </c>
      <c r="U36" s="419">
        <v>0</v>
      </c>
      <c r="V36" s="447">
        <v>0</v>
      </c>
      <c r="W36" s="420">
        <v>0</v>
      </c>
      <c r="X36" s="443">
        <f>+Y36+AA36</f>
        <v>0</v>
      </c>
      <c r="Y36" s="422">
        <v>0</v>
      </c>
      <c r="Z36" s="422">
        <v>0</v>
      </c>
      <c r="AA36" s="420">
        <v>0</v>
      </c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43"/>
    </row>
    <row r="37" spans="1:1013" ht="17.25" customHeight="1" thickBot="1" x14ac:dyDescent="0.25">
      <c r="A37" s="713"/>
      <c r="B37" s="725"/>
      <c r="C37" s="709"/>
      <c r="D37" s="727"/>
      <c r="E37" s="872"/>
      <c r="F37" s="686"/>
      <c r="G37" s="677"/>
      <c r="H37" s="681"/>
      <c r="I37" s="645"/>
      <c r="J37" s="672"/>
      <c r="K37" s="164" t="s">
        <v>26</v>
      </c>
      <c r="L37" s="446">
        <f>+M37+O37</f>
        <v>5.6</v>
      </c>
      <c r="M37" s="448">
        <v>5.6</v>
      </c>
      <c r="N37" s="440">
        <v>0</v>
      </c>
      <c r="O37" s="438">
        <v>0</v>
      </c>
      <c r="P37" s="423">
        <f>+Q37+S37</f>
        <v>20</v>
      </c>
      <c r="Q37" s="424">
        <v>20</v>
      </c>
      <c r="R37" s="449">
        <v>0</v>
      </c>
      <c r="S37" s="438">
        <v>0</v>
      </c>
      <c r="T37" s="446">
        <f>+U37+W37</f>
        <v>20</v>
      </c>
      <c r="U37" s="448">
        <v>20</v>
      </c>
      <c r="V37" s="440">
        <v>0</v>
      </c>
      <c r="W37" s="438">
        <v>0</v>
      </c>
      <c r="X37" s="446">
        <f>+Y37+AA37</f>
        <v>20</v>
      </c>
      <c r="Y37" s="440">
        <v>20</v>
      </c>
      <c r="Z37" s="440">
        <v>0</v>
      </c>
      <c r="AA37" s="438">
        <v>0</v>
      </c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43"/>
    </row>
    <row r="38" spans="1:1013" ht="30" customHeight="1" thickBot="1" x14ac:dyDescent="0.25">
      <c r="A38" s="617"/>
      <c r="B38" s="619"/>
      <c r="C38" s="700"/>
      <c r="D38" s="728"/>
      <c r="E38" s="740"/>
      <c r="F38" s="627"/>
      <c r="G38" s="678"/>
      <c r="H38" s="669"/>
      <c r="I38" s="646"/>
      <c r="J38" s="633"/>
      <c r="K38" s="89" t="s">
        <v>11</v>
      </c>
      <c r="L38" s="6">
        <f t="shared" ref="L38:O38" si="6">SUM(L36:L37)</f>
        <v>5.6</v>
      </c>
      <c r="M38" s="5">
        <f t="shared" si="6"/>
        <v>5.6</v>
      </c>
      <c r="N38" s="5">
        <f t="shared" si="6"/>
        <v>0</v>
      </c>
      <c r="O38" s="7">
        <f t="shared" si="6"/>
        <v>0</v>
      </c>
      <c r="P38" s="132">
        <f t="shared" ref="P38:AA38" si="7">SUM(P36:P37)</f>
        <v>20</v>
      </c>
      <c r="Q38" s="117">
        <f t="shared" si="7"/>
        <v>20</v>
      </c>
      <c r="R38" s="119">
        <f t="shared" si="7"/>
        <v>0</v>
      </c>
      <c r="S38" s="133">
        <f t="shared" si="7"/>
        <v>0</v>
      </c>
      <c r="T38" s="6">
        <f t="shared" si="7"/>
        <v>20</v>
      </c>
      <c r="U38" s="5">
        <f t="shared" si="7"/>
        <v>20</v>
      </c>
      <c r="V38" s="5">
        <f t="shared" si="7"/>
        <v>0</v>
      </c>
      <c r="W38" s="7">
        <f t="shared" si="7"/>
        <v>0</v>
      </c>
      <c r="X38" s="6">
        <f t="shared" si="7"/>
        <v>20</v>
      </c>
      <c r="Y38" s="5">
        <f t="shared" si="7"/>
        <v>20</v>
      </c>
      <c r="Z38" s="5">
        <f t="shared" si="7"/>
        <v>0</v>
      </c>
      <c r="AA38" s="7">
        <f t="shared" si="7"/>
        <v>0</v>
      </c>
      <c r="BA38" s="44"/>
    </row>
    <row r="39" spans="1:1013" ht="19.5" customHeight="1" x14ac:dyDescent="0.2">
      <c r="A39" s="634" t="s">
        <v>15</v>
      </c>
      <c r="B39" s="618" t="s">
        <v>16</v>
      </c>
      <c r="C39" s="620" t="s">
        <v>16</v>
      </c>
      <c r="D39" s="736" t="s">
        <v>46</v>
      </c>
      <c r="E39" s="738" t="s">
        <v>47</v>
      </c>
      <c r="F39" s="685" t="s">
        <v>264</v>
      </c>
      <c r="G39" s="628" t="s">
        <v>77</v>
      </c>
      <c r="H39" s="679" t="s">
        <v>19</v>
      </c>
      <c r="I39" s="632" t="s">
        <v>20</v>
      </c>
      <c r="J39" s="653" t="s">
        <v>265</v>
      </c>
      <c r="K39" s="142" t="s">
        <v>23</v>
      </c>
      <c r="L39" s="418">
        <f>+M39+O39</f>
        <v>0</v>
      </c>
      <c r="M39" s="419">
        <v>0</v>
      </c>
      <c r="N39" s="447">
        <v>0</v>
      </c>
      <c r="O39" s="420">
        <v>0</v>
      </c>
      <c r="P39" s="418">
        <f>+Q39+S39</f>
        <v>0</v>
      </c>
      <c r="Q39" s="419">
        <v>0</v>
      </c>
      <c r="R39" s="447">
        <v>0</v>
      </c>
      <c r="S39" s="420">
        <v>0</v>
      </c>
      <c r="T39" s="418">
        <f>+U39+W39</f>
        <v>0</v>
      </c>
      <c r="U39" s="419">
        <v>0</v>
      </c>
      <c r="V39" s="447">
        <v>0</v>
      </c>
      <c r="W39" s="420">
        <v>0</v>
      </c>
      <c r="X39" s="443">
        <f>+Y39+AA39</f>
        <v>0</v>
      </c>
      <c r="Y39" s="422">
        <v>0</v>
      </c>
      <c r="Z39" s="422">
        <v>0</v>
      </c>
      <c r="AA39" s="420">
        <v>0</v>
      </c>
      <c r="BA39" s="44"/>
    </row>
    <row r="40" spans="1:1013" ht="20.25" customHeight="1" thickBot="1" x14ac:dyDescent="0.25">
      <c r="A40" s="713"/>
      <c r="B40" s="725"/>
      <c r="C40" s="735"/>
      <c r="D40" s="737"/>
      <c r="E40" s="739"/>
      <c r="F40" s="686"/>
      <c r="G40" s="677"/>
      <c r="H40" s="681"/>
      <c r="I40" s="645"/>
      <c r="J40" s="672"/>
      <c r="K40" s="84" t="s">
        <v>26</v>
      </c>
      <c r="L40" s="450">
        <f>+M40+O40</f>
        <v>36.9</v>
      </c>
      <c r="M40" s="451">
        <v>0</v>
      </c>
      <c r="N40" s="452">
        <v>0</v>
      </c>
      <c r="O40" s="453">
        <v>36.9</v>
      </c>
      <c r="P40" s="450">
        <f>+Q40+S40</f>
        <v>144</v>
      </c>
      <c r="Q40" s="451">
        <v>0</v>
      </c>
      <c r="R40" s="454">
        <v>0</v>
      </c>
      <c r="S40" s="455">
        <v>144</v>
      </c>
      <c r="T40" s="450">
        <f>+U40+W40</f>
        <v>200</v>
      </c>
      <c r="U40" s="451">
        <v>0</v>
      </c>
      <c r="V40" s="452">
        <v>0</v>
      </c>
      <c r="W40" s="453">
        <v>200</v>
      </c>
      <c r="X40" s="456">
        <f>+Y40+AA40</f>
        <v>200</v>
      </c>
      <c r="Y40" s="457">
        <v>0</v>
      </c>
      <c r="Z40" s="457">
        <v>0</v>
      </c>
      <c r="AA40" s="453">
        <v>200</v>
      </c>
      <c r="BA40" s="44"/>
    </row>
    <row r="41" spans="1:1013" ht="21.75" customHeight="1" thickBot="1" x14ac:dyDescent="0.25">
      <c r="A41" s="617"/>
      <c r="B41" s="619"/>
      <c r="C41" s="700"/>
      <c r="D41" s="728"/>
      <c r="E41" s="740"/>
      <c r="F41" s="627"/>
      <c r="G41" s="678"/>
      <c r="H41" s="669"/>
      <c r="I41" s="646"/>
      <c r="J41" s="633"/>
      <c r="K41" s="89" t="s">
        <v>11</v>
      </c>
      <c r="L41" s="6">
        <f t="shared" ref="L41:O41" si="8">SUM(L39:L40)</f>
        <v>36.9</v>
      </c>
      <c r="M41" s="5">
        <f t="shared" si="8"/>
        <v>0</v>
      </c>
      <c r="N41" s="5">
        <f t="shared" si="8"/>
        <v>0</v>
      </c>
      <c r="O41" s="7">
        <f t="shared" si="8"/>
        <v>36.9</v>
      </c>
      <c r="P41" s="75">
        <f t="shared" ref="P41:AA41" si="9">SUM(P39:P40)</f>
        <v>144</v>
      </c>
      <c r="Q41" s="3">
        <f t="shared" si="9"/>
        <v>0</v>
      </c>
      <c r="R41" s="3">
        <f t="shared" si="9"/>
        <v>0</v>
      </c>
      <c r="S41" s="19">
        <f t="shared" si="9"/>
        <v>144</v>
      </c>
      <c r="T41" s="6">
        <f t="shared" si="9"/>
        <v>200</v>
      </c>
      <c r="U41" s="5">
        <f t="shared" si="9"/>
        <v>0</v>
      </c>
      <c r="V41" s="5">
        <f t="shared" si="9"/>
        <v>0</v>
      </c>
      <c r="W41" s="7">
        <f t="shared" si="9"/>
        <v>200</v>
      </c>
      <c r="X41" s="6">
        <f t="shared" si="9"/>
        <v>200</v>
      </c>
      <c r="Y41" s="5">
        <f t="shared" si="9"/>
        <v>0</v>
      </c>
      <c r="Z41" s="5">
        <f t="shared" si="9"/>
        <v>0</v>
      </c>
      <c r="AA41" s="7">
        <f t="shared" si="9"/>
        <v>200</v>
      </c>
      <c r="BA41" s="44"/>
    </row>
    <row r="42" spans="1:1013" ht="15" customHeight="1" x14ac:dyDescent="0.2">
      <c r="A42" s="634" t="s">
        <v>15</v>
      </c>
      <c r="B42" s="618" t="s">
        <v>16</v>
      </c>
      <c r="C42" s="635" t="s">
        <v>16</v>
      </c>
      <c r="D42" s="726" t="s">
        <v>48</v>
      </c>
      <c r="E42" s="794" t="s">
        <v>135</v>
      </c>
      <c r="F42" s="685" t="s">
        <v>263</v>
      </c>
      <c r="G42" s="628" t="s">
        <v>100</v>
      </c>
      <c r="H42" s="679" t="s">
        <v>19</v>
      </c>
      <c r="I42" s="632" t="s">
        <v>20</v>
      </c>
      <c r="J42" s="653" t="s">
        <v>273</v>
      </c>
      <c r="K42" s="142" t="s">
        <v>23</v>
      </c>
      <c r="L42" s="443">
        <f>+M42+O42</f>
        <v>481</v>
      </c>
      <c r="M42" s="419">
        <v>0</v>
      </c>
      <c r="N42" s="447">
        <v>0</v>
      </c>
      <c r="O42" s="420">
        <v>481</v>
      </c>
      <c r="P42" s="418">
        <f>+Q42+S42</f>
        <v>436.3</v>
      </c>
      <c r="Q42" s="419">
        <v>0</v>
      </c>
      <c r="R42" s="447">
        <v>0</v>
      </c>
      <c r="S42" s="420">
        <v>436.3</v>
      </c>
      <c r="T42" s="443">
        <f>+U42+W42</f>
        <v>0</v>
      </c>
      <c r="U42" s="419">
        <v>0</v>
      </c>
      <c r="V42" s="447">
        <v>0</v>
      </c>
      <c r="W42" s="420">
        <v>0</v>
      </c>
      <c r="X42" s="443">
        <f>+Y42+AA42</f>
        <v>0</v>
      </c>
      <c r="Y42" s="422">
        <v>0</v>
      </c>
      <c r="Z42" s="422">
        <v>0</v>
      </c>
      <c r="AA42" s="420">
        <v>0</v>
      </c>
      <c r="BA42" s="44"/>
    </row>
    <row r="43" spans="1:1013" ht="15" customHeight="1" x14ac:dyDescent="0.2">
      <c r="A43" s="713"/>
      <c r="B43" s="725"/>
      <c r="C43" s="709"/>
      <c r="D43" s="727"/>
      <c r="E43" s="872"/>
      <c r="F43" s="686"/>
      <c r="G43" s="677"/>
      <c r="H43" s="681"/>
      <c r="I43" s="645"/>
      <c r="J43" s="672"/>
      <c r="K43" s="163" t="s">
        <v>21</v>
      </c>
      <c r="L43" s="444">
        <f>+M43+O43</f>
        <v>0</v>
      </c>
      <c r="M43" s="436">
        <v>0</v>
      </c>
      <c r="N43" s="458">
        <v>0</v>
      </c>
      <c r="O43" s="459">
        <v>0</v>
      </c>
      <c r="P43" s="435">
        <f>+Q43+S43</f>
        <v>0</v>
      </c>
      <c r="Q43" s="460">
        <v>0</v>
      </c>
      <c r="R43" s="458">
        <v>0</v>
      </c>
      <c r="S43" s="459">
        <v>0</v>
      </c>
      <c r="T43" s="444">
        <f>+U43+W43</f>
        <v>0</v>
      </c>
      <c r="U43" s="436">
        <v>0</v>
      </c>
      <c r="V43" s="458">
        <v>0</v>
      </c>
      <c r="W43" s="459">
        <v>0</v>
      </c>
      <c r="X43" s="444">
        <f>+Y43+AA43</f>
        <v>0</v>
      </c>
      <c r="Y43" s="460">
        <v>0</v>
      </c>
      <c r="Z43" s="458">
        <v>0</v>
      </c>
      <c r="AA43" s="459">
        <v>0</v>
      </c>
      <c r="BA43" s="44"/>
    </row>
    <row r="44" spans="1:1013" ht="14.25" customHeight="1" x14ac:dyDescent="0.2">
      <c r="A44" s="713"/>
      <c r="B44" s="725"/>
      <c r="C44" s="709"/>
      <c r="D44" s="727"/>
      <c r="E44" s="872"/>
      <c r="F44" s="686"/>
      <c r="G44" s="677"/>
      <c r="H44" s="681"/>
      <c r="I44" s="645"/>
      <c r="J44" s="672"/>
      <c r="K44" s="163" t="s">
        <v>22</v>
      </c>
      <c r="L44" s="444">
        <f>+M44+O44</f>
        <v>0</v>
      </c>
      <c r="M44" s="460">
        <v>0</v>
      </c>
      <c r="N44" s="458">
        <v>0</v>
      </c>
      <c r="O44" s="459">
        <v>0</v>
      </c>
      <c r="P44" s="435">
        <f>+Q44+S44</f>
        <v>0</v>
      </c>
      <c r="Q44" s="460">
        <v>0</v>
      </c>
      <c r="R44" s="458">
        <v>0</v>
      </c>
      <c r="S44" s="459">
        <v>0</v>
      </c>
      <c r="T44" s="444">
        <f>+U44+W44</f>
        <v>0</v>
      </c>
      <c r="U44" s="460">
        <v>0</v>
      </c>
      <c r="V44" s="458">
        <v>0</v>
      </c>
      <c r="W44" s="459">
        <v>0</v>
      </c>
      <c r="X44" s="444">
        <f>+Y44+AA44</f>
        <v>0</v>
      </c>
      <c r="Y44" s="461">
        <v>0</v>
      </c>
      <c r="Z44" s="461">
        <v>0</v>
      </c>
      <c r="AA44" s="459">
        <v>0</v>
      </c>
      <c r="BA44" s="44"/>
    </row>
    <row r="45" spans="1:1013" ht="14.25" customHeight="1" x14ac:dyDescent="0.2">
      <c r="A45" s="713"/>
      <c r="B45" s="725"/>
      <c r="C45" s="709"/>
      <c r="D45" s="727"/>
      <c r="E45" s="872"/>
      <c r="F45" s="686"/>
      <c r="G45" s="677"/>
      <c r="H45" s="681"/>
      <c r="I45" s="645"/>
      <c r="J45" s="672"/>
      <c r="K45" s="165" t="s">
        <v>195</v>
      </c>
      <c r="L45" s="456">
        <f>M45+O45</f>
        <v>0</v>
      </c>
      <c r="M45" s="436">
        <v>0</v>
      </c>
      <c r="N45" s="462">
        <v>0</v>
      </c>
      <c r="O45" s="434">
        <v>0</v>
      </c>
      <c r="P45" s="435">
        <f>Q45+S45</f>
        <v>0</v>
      </c>
      <c r="Q45" s="436">
        <v>0</v>
      </c>
      <c r="R45" s="462">
        <v>0</v>
      </c>
      <c r="S45" s="434">
        <v>0</v>
      </c>
      <c r="T45" s="444">
        <f>U45+W45</f>
        <v>0</v>
      </c>
      <c r="U45" s="436">
        <v>0</v>
      </c>
      <c r="V45" s="462">
        <v>0</v>
      </c>
      <c r="W45" s="434">
        <v>0</v>
      </c>
      <c r="X45" s="444">
        <f>Y45+AA45</f>
        <v>0</v>
      </c>
      <c r="Y45" s="433">
        <v>0</v>
      </c>
      <c r="Z45" s="433">
        <v>0</v>
      </c>
      <c r="AA45" s="434">
        <v>0</v>
      </c>
      <c r="BA45" s="44"/>
    </row>
    <row r="46" spans="1:1013" ht="16.5" customHeight="1" thickBot="1" x14ac:dyDescent="0.25">
      <c r="A46" s="713"/>
      <c r="B46" s="725"/>
      <c r="C46" s="709"/>
      <c r="D46" s="727"/>
      <c r="E46" s="872"/>
      <c r="F46" s="686"/>
      <c r="G46" s="677"/>
      <c r="H46" s="681"/>
      <c r="I46" s="645"/>
      <c r="J46" s="672"/>
      <c r="K46" s="164" t="s">
        <v>26</v>
      </c>
      <c r="L46" s="446">
        <f>+M46+O46</f>
        <v>2.2999999999999998</v>
      </c>
      <c r="M46" s="437">
        <v>2.2999999999999998</v>
      </c>
      <c r="N46" s="449">
        <v>0</v>
      </c>
      <c r="O46" s="438">
        <v>0</v>
      </c>
      <c r="P46" s="426">
        <f>+Q46+S46</f>
        <v>0</v>
      </c>
      <c r="Q46" s="437">
        <v>0</v>
      </c>
      <c r="R46" s="449">
        <v>0</v>
      </c>
      <c r="S46" s="438">
        <v>0</v>
      </c>
      <c r="T46" s="463">
        <f>+U46+W46</f>
        <v>0</v>
      </c>
      <c r="U46" s="437">
        <v>0</v>
      </c>
      <c r="V46" s="449">
        <v>0</v>
      </c>
      <c r="W46" s="438">
        <v>0</v>
      </c>
      <c r="X46" s="463">
        <f>+Y46+AA46</f>
        <v>0</v>
      </c>
      <c r="Y46" s="440">
        <v>0</v>
      </c>
      <c r="Z46" s="440">
        <v>0</v>
      </c>
      <c r="AA46" s="438">
        <v>0</v>
      </c>
      <c r="BA46" s="44"/>
    </row>
    <row r="47" spans="1:1013" ht="21.75" customHeight="1" thickBot="1" x14ac:dyDescent="0.25">
      <c r="A47" s="617"/>
      <c r="B47" s="619"/>
      <c r="C47" s="700"/>
      <c r="D47" s="728"/>
      <c r="E47" s="740"/>
      <c r="F47" s="627"/>
      <c r="G47" s="678"/>
      <c r="H47" s="669"/>
      <c r="I47" s="646"/>
      <c r="J47" s="633"/>
      <c r="K47" s="89" t="s">
        <v>24</v>
      </c>
      <c r="L47" s="6">
        <f t="shared" ref="L47:O47" si="10">SUM(L42:L46)</f>
        <v>483.3</v>
      </c>
      <c r="M47" s="2">
        <f t="shared" si="10"/>
        <v>2.2999999999999998</v>
      </c>
      <c r="N47" s="4">
        <f t="shared" si="10"/>
        <v>0</v>
      </c>
      <c r="O47" s="7">
        <f t="shared" si="10"/>
        <v>481</v>
      </c>
      <c r="P47" s="75">
        <f t="shared" ref="P47:AA47" si="11">SUM(P42:P46)</f>
        <v>436.3</v>
      </c>
      <c r="Q47" s="3">
        <f t="shared" si="11"/>
        <v>0</v>
      </c>
      <c r="R47" s="3">
        <f t="shared" si="11"/>
        <v>0</v>
      </c>
      <c r="S47" s="19">
        <f t="shared" si="11"/>
        <v>436.3</v>
      </c>
      <c r="T47" s="6">
        <f t="shared" si="11"/>
        <v>0</v>
      </c>
      <c r="U47" s="2">
        <f t="shared" si="11"/>
        <v>0</v>
      </c>
      <c r="V47" s="4">
        <f t="shared" si="11"/>
        <v>0</v>
      </c>
      <c r="W47" s="7">
        <f t="shared" si="11"/>
        <v>0</v>
      </c>
      <c r="X47" s="6">
        <f t="shared" si="11"/>
        <v>0</v>
      </c>
      <c r="Y47" s="2">
        <f t="shared" si="11"/>
        <v>0</v>
      </c>
      <c r="Z47" s="2">
        <f t="shared" si="11"/>
        <v>0</v>
      </c>
      <c r="AA47" s="7">
        <f t="shared" si="11"/>
        <v>0</v>
      </c>
      <c r="BA47" s="44"/>
    </row>
    <row r="48" spans="1:1013" ht="13.5" customHeight="1" x14ac:dyDescent="0.2">
      <c r="A48" s="884" t="s">
        <v>15</v>
      </c>
      <c r="B48" s="717" t="s">
        <v>16</v>
      </c>
      <c r="C48" s="897" t="s">
        <v>16</v>
      </c>
      <c r="D48" s="726" t="s">
        <v>169</v>
      </c>
      <c r="E48" s="900" t="s">
        <v>170</v>
      </c>
      <c r="F48" s="685" t="s">
        <v>263</v>
      </c>
      <c r="G48" s="628" t="s">
        <v>211</v>
      </c>
      <c r="H48" s="679" t="s">
        <v>19</v>
      </c>
      <c r="I48" s="632" t="s">
        <v>20</v>
      </c>
      <c r="J48" s="665" t="s">
        <v>274</v>
      </c>
      <c r="K48" s="142" t="s">
        <v>23</v>
      </c>
      <c r="L48" s="103">
        <f>+M48+O48</f>
        <v>0</v>
      </c>
      <c r="M48" s="11">
        <v>0</v>
      </c>
      <c r="N48" s="143">
        <v>0</v>
      </c>
      <c r="O48" s="77">
        <v>0</v>
      </c>
      <c r="P48" s="103">
        <f>+Q48+S48</f>
        <v>0</v>
      </c>
      <c r="Q48" s="11">
        <v>0</v>
      </c>
      <c r="R48" s="143">
        <v>0</v>
      </c>
      <c r="S48" s="77">
        <v>0</v>
      </c>
      <c r="T48" s="103">
        <f>+U48+W48</f>
        <v>0</v>
      </c>
      <c r="U48" s="11">
        <v>0</v>
      </c>
      <c r="V48" s="143">
        <v>0</v>
      </c>
      <c r="W48" s="77">
        <v>0</v>
      </c>
      <c r="X48" s="103">
        <f>+Y48+AA48</f>
        <v>0</v>
      </c>
      <c r="Y48" s="144">
        <v>0</v>
      </c>
      <c r="Z48" s="144">
        <v>0</v>
      </c>
      <c r="AA48" s="77">
        <v>0</v>
      </c>
      <c r="BA48" s="44"/>
    </row>
    <row r="49" spans="1:53" ht="15.75" customHeight="1" x14ac:dyDescent="0.2">
      <c r="A49" s="885"/>
      <c r="B49" s="718"/>
      <c r="C49" s="898"/>
      <c r="D49" s="727"/>
      <c r="E49" s="901"/>
      <c r="F49" s="686"/>
      <c r="G49" s="677"/>
      <c r="H49" s="681"/>
      <c r="I49" s="645"/>
      <c r="J49" s="666"/>
      <c r="K49" s="163" t="s">
        <v>21</v>
      </c>
      <c r="L49" s="123">
        <f>+M49+O49</f>
        <v>0</v>
      </c>
      <c r="M49" s="129">
        <v>0</v>
      </c>
      <c r="N49" s="160">
        <v>0</v>
      </c>
      <c r="O49" s="130">
        <v>0</v>
      </c>
      <c r="P49" s="123">
        <f>+Q49+S49</f>
        <v>0</v>
      </c>
      <c r="Q49" s="129">
        <v>0</v>
      </c>
      <c r="R49" s="160">
        <v>0</v>
      </c>
      <c r="S49" s="130">
        <v>0</v>
      </c>
      <c r="T49" s="123">
        <f>+U49+W49</f>
        <v>0</v>
      </c>
      <c r="U49" s="129">
        <v>0</v>
      </c>
      <c r="V49" s="160">
        <v>0</v>
      </c>
      <c r="W49" s="130">
        <v>0</v>
      </c>
      <c r="X49" s="123">
        <f>+Y49+AA49</f>
        <v>0</v>
      </c>
      <c r="Y49" s="131">
        <v>0</v>
      </c>
      <c r="Z49" s="131">
        <v>0</v>
      </c>
      <c r="AA49" s="130">
        <v>0</v>
      </c>
      <c r="BA49" s="44"/>
    </row>
    <row r="50" spans="1:53" ht="15" customHeight="1" x14ac:dyDescent="0.2">
      <c r="A50" s="885"/>
      <c r="B50" s="718"/>
      <c r="C50" s="898"/>
      <c r="D50" s="727"/>
      <c r="E50" s="901"/>
      <c r="F50" s="686"/>
      <c r="G50" s="677"/>
      <c r="H50" s="681"/>
      <c r="I50" s="645"/>
      <c r="J50" s="666"/>
      <c r="K50" s="163" t="s">
        <v>22</v>
      </c>
      <c r="L50" s="123">
        <f>+M50+O50</f>
        <v>0</v>
      </c>
      <c r="M50" s="129">
        <v>0</v>
      </c>
      <c r="N50" s="160">
        <v>0</v>
      </c>
      <c r="O50" s="130">
        <v>0</v>
      </c>
      <c r="P50" s="123">
        <f>+Q50+S50</f>
        <v>0</v>
      </c>
      <c r="Q50" s="129">
        <v>0</v>
      </c>
      <c r="R50" s="160">
        <v>0</v>
      </c>
      <c r="S50" s="130">
        <v>0</v>
      </c>
      <c r="T50" s="123">
        <f>+U50+W50</f>
        <v>0</v>
      </c>
      <c r="U50" s="129">
        <v>0</v>
      </c>
      <c r="V50" s="160">
        <v>0</v>
      </c>
      <c r="W50" s="130">
        <v>0</v>
      </c>
      <c r="X50" s="123">
        <f>+Y50+AA50</f>
        <v>0</v>
      </c>
      <c r="Y50" s="131">
        <v>0</v>
      </c>
      <c r="Z50" s="131">
        <v>0</v>
      </c>
      <c r="AA50" s="130">
        <v>0</v>
      </c>
      <c r="BA50" s="44"/>
    </row>
    <row r="51" spans="1:53" ht="15" customHeight="1" thickBot="1" x14ac:dyDescent="0.25">
      <c r="A51" s="885"/>
      <c r="B51" s="718"/>
      <c r="C51" s="898"/>
      <c r="D51" s="727"/>
      <c r="E51" s="901"/>
      <c r="F51" s="686"/>
      <c r="G51" s="677"/>
      <c r="H51" s="681"/>
      <c r="I51" s="645"/>
      <c r="J51" s="666"/>
      <c r="K51" s="164" t="s">
        <v>26</v>
      </c>
      <c r="L51" s="423">
        <f>+M51+O51</f>
        <v>1.9</v>
      </c>
      <c r="M51" s="437">
        <v>0</v>
      </c>
      <c r="N51" s="449">
        <v>0</v>
      </c>
      <c r="O51" s="438">
        <v>1.9</v>
      </c>
      <c r="P51" s="423">
        <f>+Q51+S51</f>
        <v>1.9</v>
      </c>
      <c r="Q51" s="437">
        <v>0</v>
      </c>
      <c r="R51" s="449">
        <v>0</v>
      </c>
      <c r="S51" s="438">
        <v>1.9</v>
      </c>
      <c r="T51" s="423">
        <f>+U51+W51</f>
        <v>0</v>
      </c>
      <c r="U51" s="437">
        <v>0</v>
      </c>
      <c r="V51" s="449">
        <v>0</v>
      </c>
      <c r="W51" s="438">
        <v>0</v>
      </c>
      <c r="X51" s="423">
        <f>+Y51+AA51</f>
        <v>0</v>
      </c>
      <c r="Y51" s="440">
        <v>0</v>
      </c>
      <c r="Z51" s="440">
        <v>0</v>
      </c>
      <c r="AA51" s="438">
        <v>0</v>
      </c>
      <c r="BA51" s="44"/>
    </row>
    <row r="52" spans="1:53" ht="18" customHeight="1" thickBot="1" x14ac:dyDescent="0.25">
      <c r="A52" s="886"/>
      <c r="B52" s="719"/>
      <c r="C52" s="899"/>
      <c r="D52" s="728"/>
      <c r="E52" s="902"/>
      <c r="F52" s="627"/>
      <c r="G52" s="678"/>
      <c r="H52" s="669"/>
      <c r="I52" s="646"/>
      <c r="J52" s="664"/>
      <c r="K52" s="91" t="s">
        <v>11</v>
      </c>
      <c r="L52" s="75">
        <f t="shared" ref="L52:AA52" si="12">SUM(L48:L51)</f>
        <v>1.9</v>
      </c>
      <c r="M52" s="3">
        <f t="shared" si="12"/>
        <v>0</v>
      </c>
      <c r="N52" s="76">
        <f t="shared" si="12"/>
        <v>0</v>
      </c>
      <c r="O52" s="19">
        <f t="shared" si="12"/>
        <v>1.9</v>
      </c>
      <c r="P52" s="75">
        <f t="shared" si="12"/>
        <v>1.9</v>
      </c>
      <c r="Q52" s="3">
        <f t="shared" si="12"/>
        <v>0</v>
      </c>
      <c r="R52" s="3">
        <f t="shared" si="12"/>
        <v>0</v>
      </c>
      <c r="S52" s="19">
        <f t="shared" si="12"/>
        <v>1.9</v>
      </c>
      <c r="T52" s="75">
        <f t="shared" si="12"/>
        <v>0</v>
      </c>
      <c r="U52" s="3">
        <f t="shared" si="12"/>
        <v>0</v>
      </c>
      <c r="V52" s="76">
        <f t="shared" si="12"/>
        <v>0</v>
      </c>
      <c r="W52" s="19">
        <f t="shared" si="12"/>
        <v>0</v>
      </c>
      <c r="X52" s="75">
        <f t="shared" si="12"/>
        <v>0</v>
      </c>
      <c r="Y52" s="3">
        <f t="shared" si="12"/>
        <v>0</v>
      </c>
      <c r="Z52" s="3">
        <f t="shared" si="12"/>
        <v>0</v>
      </c>
      <c r="AA52" s="19">
        <f t="shared" si="12"/>
        <v>0</v>
      </c>
      <c r="BA52" s="44"/>
    </row>
    <row r="53" spans="1:53" ht="18" customHeight="1" x14ac:dyDescent="0.2">
      <c r="A53" s="634" t="s">
        <v>15</v>
      </c>
      <c r="B53" s="618" t="s">
        <v>16</v>
      </c>
      <c r="C53" s="635" t="s">
        <v>16</v>
      </c>
      <c r="D53" s="726" t="s">
        <v>33</v>
      </c>
      <c r="E53" s="794" t="s">
        <v>345</v>
      </c>
      <c r="F53" s="685" t="s">
        <v>263</v>
      </c>
      <c r="G53" s="628" t="s">
        <v>100</v>
      </c>
      <c r="H53" s="679" t="s">
        <v>19</v>
      </c>
      <c r="I53" s="632" t="s">
        <v>20</v>
      </c>
      <c r="J53" s="665" t="s">
        <v>392</v>
      </c>
      <c r="K53" s="142" t="s">
        <v>23</v>
      </c>
      <c r="L53" s="443">
        <f>+M53+O53</f>
        <v>0</v>
      </c>
      <c r="M53" s="419">
        <v>0</v>
      </c>
      <c r="N53" s="447">
        <v>0</v>
      </c>
      <c r="O53" s="420">
        <v>0</v>
      </c>
      <c r="P53" s="418">
        <f>+Q53+S53</f>
        <v>3.4</v>
      </c>
      <c r="Q53" s="419">
        <v>0</v>
      </c>
      <c r="R53" s="447">
        <v>0</v>
      </c>
      <c r="S53" s="420">
        <v>3.4</v>
      </c>
      <c r="T53" s="443">
        <f>+U53+W53</f>
        <v>0</v>
      </c>
      <c r="U53" s="419">
        <v>0</v>
      </c>
      <c r="V53" s="447">
        <v>0</v>
      </c>
      <c r="W53" s="420">
        <v>0</v>
      </c>
      <c r="X53" s="443">
        <f>+Y53+AA53</f>
        <v>0</v>
      </c>
      <c r="Y53" s="422">
        <v>0</v>
      </c>
      <c r="Z53" s="422">
        <v>0</v>
      </c>
      <c r="AA53" s="420">
        <v>0</v>
      </c>
      <c r="BA53" s="44"/>
    </row>
    <row r="54" spans="1:53" ht="18" customHeight="1" x14ac:dyDescent="0.2">
      <c r="A54" s="713"/>
      <c r="B54" s="725"/>
      <c r="C54" s="709"/>
      <c r="D54" s="727"/>
      <c r="E54" s="872"/>
      <c r="F54" s="686"/>
      <c r="G54" s="677"/>
      <c r="H54" s="681"/>
      <c r="I54" s="645"/>
      <c r="J54" s="666"/>
      <c r="K54" s="163" t="s">
        <v>21</v>
      </c>
      <c r="L54" s="128">
        <f>+M54+O54</f>
        <v>0</v>
      </c>
      <c r="M54" s="129">
        <v>0</v>
      </c>
      <c r="N54" s="160">
        <v>0</v>
      </c>
      <c r="O54" s="130">
        <v>0</v>
      </c>
      <c r="P54" s="121">
        <f>+Q54+S54</f>
        <v>0</v>
      </c>
      <c r="Q54" s="129">
        <v>0</v>
      </c>
      <c r="R54" s="160">
        <v>0</v>
      </c>
      <c r="S54" s="130">
        <v>0</v>
      </c>
      <c r="T54" s="128">
        <f>+U54+W54</f>
        <v>0</v>
      </c>
      <c r="U54" s="129">
        <v>0</v>
      </c>
      <c r="V54" s="160">
        <v>0</v>
      </c>
      <c r="W54" s="130">
        <v>0</v>
      </c>
      <c r="X54" s="128">
        <f>+Y54+AA54</f>
        <v>0</v>
      </c>
      <c r="Y54" s="131">
        <v>0</v>
      </c>
      <c r="Z54" s="131">
        <v>0</v>
      </c>
      <c r="AA54" s="130">
        <v>0</v>
      </c>
      <c r="BA54" s="44"/>
    </row>
    <row r="55" spans="1:53" ht="18" customHeight="1" x14ac:dyDescent="0.2">
      <c r="A55" s="713"/>
      <c r="B55" s="725"/>
      <c r="C55" s="709"/>
      <c r="D55" s="727"/>
      <c r="E55" s="872"/>
      <c r="F55" s="686"/>
      <c r="G55" s="677"/>
      <c r="H55" s="994"/>
      <c r="I55" s="684"/>
      <c r="J55" s="666"/>
      <c r="K55" s="255" t="s">
        <v>22</v>
      </c>
      <c r="L55" s="128">
        <f>M55+O55</f>
        <v>0</v>
      </c>
      <c r="M55" s="129">
        <v>0</v>
      </c>
      <c r="N55" s="160">
        <v>0</v>
      </c>
      <c r="O55" s="130">
        <v>0</v>
      </c>
      <c r="P55" s="121">
        <f>Q55+S55</f>
        <v>0</v>
      </c>
      <c r="Q55" s="129">
        <v>0</v>
      </c>
      <c r="R55" s="160">
        <v>0</v>
      </c>
      <c r="S55" s="130">
        <v>0</v>
      </c>
      <c r="T55" s="128">
        <f>U55+W55</f>
        <v>0</v>
      </c>
      <c r="U55" s="129">
        <v>0</v>
      </c>
      <c r="V55" s="160">
        <v>0</v>
      </c>
      <c r="W55" s="130">
        <v>0</v>
      </c>
      <c r="X55" s="128">
        <f>Y55+AA55</f>
        <v>0</v>
      </c>
      <c r="Y55" s="131">
        <v>0</v>
      </c>
      <c r="Z55" s="131">
        <v>0</v>
      </c>
      <c r="AA55" s="130">
        <v>0</v>
      </c>
      <c r="BA55" s="44"/>
    </row>
    <row r="56" spans="1:53" ht="18" customHeight="1" x14ac:dyDescent="0.2">
      <c r="A56" s="713"/>
      <c r="B56" s="725"/>
      <c r="C56" s="709"/>
      <c r="D56" s="727"/>
      <c r="E56" s="872"/>
      <c r="F56" s="686"/>
      <c r="G56" s="677"/>
      <c r="H56" s="681"/>
      <c r="I56" s="645"/>
      <c r="J56" s="666"/>
      <c r="K56" s="163" t="s">
        <v>195</v>
      </c>
      <c r="L56" s="128">
        <f>+M56+O56</f>
        <v>0</v>
      </c>
      <c r="M56" s="129">
        <v>0</v>
      </c>
      <c r="N56" s="160">
        <v>0</v>
      </c>
      <c r="O56" s="130">
        <v>0</v>
      </c>
      <c r="P56" s="121">
        <f>+Q56+S56</f>
        <v>0</v>
      </c>
      <c r="Q56" s="129">
        <v>0</v>
      </c>
      <c r="R56" s="160">
        <v>0</v>
      </c>
      <c r="S56" s="130">
        <v>0</v>
      </c>
      <c r="T56" s="128">
        <f>+U56+W56</f>
        <v>0</v>
      </c>
      <c r="U56" s="129">
        <v>0</v>
      </c>
      <c r="V56" s="160">
        <v>0</v>
      </c>
      <c r="W56" s="130">
        <v>0</v>
      </c>
      <c r="X56" s="128">
        <f>+Y56+AA56</f>
        <v>0</v>
      </c>
      <c r="Y56" s="131">
        <v>0</v>
      </c>
      <c r="Z56" s="131">
        <v>0</v>
      </c>
      <c r="AA56" s="130">
        <v>0</v>
      </c>
      <c r="BA56" s="44"/>
    </row>
    <row r="57" spans="1:53" ht="18" customHeight="1" thickBot="1" x14ac:dyDescent="0.25">
      <c r="A57" s="713"/>
      <c r="B57" s="725"/>
      <c r="C57" s="709"/>
      <c r="D57" s="727"/>
      <c r="E57" s="872"/>
      <c r="F57" s="686"/>
      <c r="G57" s="677"/>
      <c r="H57" s="681"/>
      <c r="I57" s="645"/>
      <c r="J57" s="666"/>
      <c r="K57" s="84" t="s">
        <v>26</v>
      </c>
      <c r="L57" s="125">
        <f>+M57+O57</f>
        <v>0</v>
      </c>
      <c r="M57" s="13">
        <v>0</v>
      </c>
      <c r="N57" s="14">
        <v>0</v>
      </c>
      <c r="O57" s="74">
        <v>0</v>
      </c>
      <c r="P57" s="122">
        <f>+Q57+S57</f>
        <v>0</v>
      </c>
      <c r="Q57" s="13">
        <v>0</v>
      </c>
      <c r="R57" s="14">
        <v>0</v>
      </c>
      <c r="S57" s="146">
        <v>0</v>
      </c>
      <c r="T57" s="125">
        <f>+U57+W57</f>
        <v>0</v>
      </c>
      <c r="U57" s="13">
        <v>0</v>
      </c>
      <c r="V57" s="14">
        <v>0</v>
      </c>
      <c r="W57" s="74">
        <v>0</v>
      </c>
      <c r="X57" s="125">
        <f>+Y57+AA57</f>
        <v>0</v>
      </c>
      <c r="Y57" s="12">
        <v>0</v>
      </c>
      <c r="Z57" s="12">
        <v>0</v>
      </c>
      <c r="AA57" s="74">
        <v>0</v>
      </c>
      <c r="BA57" s="44"/>
    </row>
    <row r="58" spans="1:53" ht="18" customHeight="1" thickBot="1" x14ac:dyDescent="0.25">
      <c r="A58" s="617"/>
      <c r="B58" s="619"/>
      <c r="C58" s="700"/>
      <c r="D58" s="728"/>
      <c r="E58" s="740"/>
      <c r="F58" s="627"/>
      <c r="G58" s="678"/>
      <c r="H58" s="669"/>
      <c r="I58" s="646"/>
      <c r="J58" s="664"/>
      <c r="K58" s="232" t="s">
        <v>11</v>
      </c>
      <c r="L58" s="8">
        <f>SUM(L53:L57)</f>
        <v>0</v>
      </c>
      <c r="M58" s="2">
        <f t="shared" ref="M58:AA58" si="13">SUM(M53:M57)</f>
        <v>0</v>
      </c>
      <c r="N58" s="2">
        <f t="shared" si="13"/>
        <v>0</v>
      </c>
      <c r="O58" s="7">
        <f t="shared" si="13"/>
        <v>0</v>
      </c>
      <c r="P58" s="8">
        <f t="shared" si="13"/>
        <v>3.4</v>
      </c>
      <c r="Q58" s="2">
        <f t="shared" si="13"/>
        <v>0</v>
      </c>
      <c r="R58" s="2">
        <f t="shared" si="13"/>
        <v>0</v>
      </c>
      <c r="S58" s="7">
        <f t="shared" si="13"/>
        <v>3.4</v>
      </c>
      <c r="T58" s="8">
        <f t="shared" si="13"/>
        <v>0</v>
      </c>
      <c r="U58" s="2">
        <f t="shared" si="13"/>
        <v>0</v>
      </c>
      <c r="V58" s="2">
        <f t="shared" si="13"/>
        <v>0</v>
      </c>
      <c r="W58" s="7">
        <f t="shared" si="13"/>
        <v>0</v>
      </c>
      <c r="X58" s="8">
        <f t="shared" si="13"/>
        <v>0</v>
      </c>
      <c r="Y58" s="2">
        <f t="shared" si="13"/>
        <v>0</v>
      </c>
      <c r="Z58" s="2">
        <f t="shared" si="13"/>
        <v>0</v>
      </c>
      <c r="AA58" s="7">
        <f t="shared" si="13"/>
        <v>0</v>
      </c>
      <c r="BA58" s="44"/>
    </row>
    <row r="59" spans="1:53" ht="15.75" customHeight="1" x14ac:dyDescent="0.2">
      <c r="A59" s="634" t="s">
        <v>15</v>
      </c>
      <c r="B59" s="618" t="s">
        <v>16</v>
      </c>
      <c r="C59" s="635" t="s">
        <v>16</v>
      </c>
      <c r="D59" s="726" t="s">
        <v>49</v>
      </c>
      <c r="E59" s="794" t="s">
        <v>136</v>
      </c>
      <c r="F59" s="685" t="s">
        <v>263</v>
      </c>
      <c r="G59" s="628" t="s">
        <v>130</v>
      </c>
      <c r="H59" s="679" t="s">
        <v>19</v>
      </c>
      <c r="I59" s="632" t="s">
        <v>20</v>
      </c>
      <c r="J59" s="665" t="s">
        <v>275</v>
      </c>
      <c r="K59" s="142" t="s">
        <v>23</v>
      </c>
      <c r="L59" s="443">
        <f>+M59+O59</f>
        <v>916.9</v>
      </c>
      <c r="M59" s="419">
        <v>0</v>
      </c>
      <c r="N59" s="447">
        <v>0</v>
      </c>
      <c r="O59" s="420">
        <v>916.9</v>
      </c>
      <c r="P59" s="418">
        <f>+Q59+S59</f>
        <v>0</v>
      </c>
      <c r="Q59" s="419">
        <v>0</v>
      </c>
      <c r="R59" s="447">
        <v>0</v>
      </c>
      <c r="S59" s="420">
        <v>0</v>
      </c>
      <c r="T59" s="443">
        <f>+U59+W59</f>
        <v>0</v>
      </c>
      <c r="U59" s="419">
        <v>0</v>
      </c>
      <c r="V59" s="447">
        <v>0</v>
      </c>
      <c r="W59" s="420">
        <v>0</v>
      </c>
      <c r="X59" s="443">
        <f>+Y59+AA59</f>
        <v>0</v>
      </c>
      <c r="Y59" s="422">
        <v>0</v>
      </c>
      <c r="Z59" s="422">
        <v>0</v>
      </c>
      <c r="AA59" s="420">
        <v>0</v>
      </c>
      <c r="BA59" s="44"/>
    </row>
    <row r="60" spans="1:53" ht="15" customHeight="1" x14ac:dyDescent="0.2">
      <c r="A60" s="713"/>
      <c r="B60" s="725"/>
      <c r="C60" s="709"/>
      <c r="D60" s="727"/>
      <c r="E60" s="872"/>
      <c r="F60" s="686"/>
      <c r="G60" s="677"/>
      <c r="H60" s="681"/>
      <c r="I60" s="645"/>
      <c r="J60" s="666"/>
      <c r="K60" s="163" t="s">
        <v>21</v>
      </c>
      <c r="L60" s="444">
        <f>+M60+O60</f>
        <v>0</v>
      </c>
      <c r="M60" s="460">
        <v>0</v>
      </c>
      <c r="N60" s="458">
        <v>0</v>
      </c>
      <c r="O60" s="459">
        <v>0</v>
      </c>
      <c r="P60" s="445">
        <f>+Q60+S60</f>
        <v>0</v>
      </c>
      <c r="Q60" s="460">
        <v>0</v>
      </c>
      <c r="R60" s="458">
        <v>0</v>
      </c>
      <c r="S60" s="459">
        <v>0</v>
      </c>
      <c r="T60" s="444">
        <f>+U60+W60</f>
        <v>0</v>
      </c>
      <c r="U60" s="460">
        <v>0</v>
      </c>
      <c r="V60" s="458">
        <v>0</v>
      </c>
      <c r="W60" s="459">
        <v>0</v>
      </c>
      <c r="X60" s="444">
        <f>+Y60+AA60</f>
        <v>0</v>
      </c>
      <c r="Y60" s="461">
        <v>0</v>
      </c>
      <c r="Z60" s="461">
        <v>0</v>
      </c>
      <c r="AA60" s="459">
        <v>0</v>
      </c>
      <c r="BA60" s="44"/>
    </row>
    <row r="61" spans="1:53" ht="15" customHeight="1" x14ac:dyDescent="0.2">
      <c r="A61" s="713"/>
      <c r="B61" s="725"/>
      <c r="C61" s="709"/>
      <c r="D61" s="727"/>
      <c r="E61" s="872"/>
      <c r="F61" s="686"/>
      <c r="G61" s="677"/>
      <c r="H61" s="994"/>
      <c r="I61" s="684"/>
      <c r="J61" s="666"/>
      <c r="K61" s="255" t="s">
        <v>22</v>
      </c>
      <c r="L61" s="444">
        <f>M61+O61</f>
        <v>0</v>
      </c>
      <c r="M61" s="460">
        <v>0</v>
      </c>
      <c r="N61" s="458">
        <v>0</v>
      </c>
      <c r="O61" s="459">
        <v>0</v>
      </c>
      <c r="P61" s="445">
        <f>Q61+S61</f>
        <v>0</v>
      </c>
      <c r="Q61" s="460">
        <v>0</v>
      </c>
      <c r="R61" s="458">
        <v>0</v>
      </c>
      <c r="S61" s="459">
        <v>0</v>
      </c>
      <c r="T61" s="444">
        <f>U61+W61</f>
        <v>0</v>
      </c>
      <c r="U61" s="460">
        <v>0</v>
      </c>
      <c r="V61" s="458">
        <v>0</v>
      </c>
      <c r="W61" s="459">
        <v>0</v>
      </c>
      <c r="X61" s="444">
        <f>Y61+AA61</f>
        <v>0</v>
      </c>
      <c r="Y61" s="461">
        <v>0</v>
      </c>
      <c r="Z61" s="461">
        <v>0</v>
      </c>
      <c r="AA61" s="459">
        <v>0</v>
      </c>
      <c r="BA61" s="44"/>
    </row>
    <row r="62" spans="1:53" ht="15.75" customHeight="1" x14ac:dyDescent="0.2">
      <c r="A62" s="713"/>
      <c r="B62" s="725"/>
      <c r="C62" s="709"/>
      <c r="D62" s="727"/>
      <c r="E62" s="872"/>
      <c r="F62" s="686"/>
      <c r="G62" s="677"/>
      <c r="H62" s="681"/>
      <c r="I62" s="645"/>
      <c r="J62" s="666"/>
      <c r="K62" s="163" t="s">
        <v>195</v>
      </c>
      <c r="L62" s="444">
        <f>+M62+O62</f>
        <v>74.3</v>
      </c>
      <c r="M62" s="460">
        <v>0</v>
      </c>
      <c r="N62" s="458">
        <v>0</v>
      </c>
      <c r="O62" s="459">
        <v>74.3</v>
      </c>
      <c r="P62" s="445">
        <f>+Q62+S62</f>
        <v>0</v>
      </c>
      <c r="Q62" s="460">
        <v>0</v>
      </c>
      <c r="R62" s="458">
        <v>0</v>
      </c>
      <c r="S62" s="459">
        <v>0</v>
      </c>
      <c r="T62" s="444">
        <f>+U62+W62</f>
        <v>0</v>
      </c>
      <c r="U62" s="460">
        <v>0</v>
      </c>
      <c r="V62" s="458">
        <v>0</v>
      </c>
      <c r="W62" s="459">
        <v>0</v>
      </c>
      <c r="X62" s="444">
        <f>+Y62+AA62</f>
        <v>0</v>
      </c>
      <c r="Y62" s="461">
        <v>0</v>
      </c>
      <c r="Z62" s="461">
        <v>0</v>
      </c>
      <c r="AA62" s="459">
        <v>0</v>
      </c>
      <c r="BA62" s="44"/>
    </row>
    <row r="63" spans="1:53" ht="15" customHeight="1" thickBot="1" x14ac:dyDescent="0.25">
      <c r="A63" s="713"/>
      <c r="B63" s="725"/>
      <c r="C63" s="709"/>
      <c r="D63" s="727"/>
      <c r="E63" s="872"/>
      <c r="F63" s="686"/>
      <c r="G63" s="677"/>
      <c r="H63" s="681"/>
      <c r="I63" s="645"/>
      <c r="J63" s="666"/>
      <c r="K63" s="84" t="s">
        <v>26</v>
      </c>
      <c r="L63" s="456">
        <f>+M63+O63</f>
        <v>212.2</v>
      </c>
      <c r="M63" s="464">
        <v>0</v>
      </c>
      <c r="N63" s="452">
        <v>0</v>
      </c>
      <c r="O63" s="453">
        <v>212.2</v>
      </c>
      <c r="P63" s="465">
        <f>+Q63+S63</f>
        <v>78.7</v>
      </c>
      <c r="Q63" s="464">
        <v>0</v>
      </c>
      <c r="R63" s="452">
        <v>0</v>
      </c>
      <c r="S63" s="455">
        <v>78.7</v>
      </c>
      <c r="T63" s="456">
        <f>+U63+W63</f>
        <v>0</v>
      </c>
      <c r="U63" s="464">
        <v>0</v>
      </c>
      <c r="V63" s="452">
        <v>0</v>
      </c>
      <c r="W63" s="453">
        <v>0</v>
      </c>
      <c r="X63" s="456">
        <f>+Y63+AA63</f>
        <v>0</v>
      </c>
      <c r="Y63" s="457">
        <v>0</v>
      </c>
      <c r="Z63" s="457">
        <v>0</v>
      </c>
      <c r="AA63" s="453">
        <v>0</v>
      </c>
      <c r="BA63" s="44"/>
    </row>
    <row r="64" spans="1:53" ht="21.75" customHeight="1" thickBot="1" x14ac:dyDescent="0.25">
      <c r="A64" s="617"/>
      <c r="B64" s="619"/>
      <c r="C64" s="700"/>
      <c r="D64" s="728"/>
      <c r="E64" s="740"/>
      <c r="F64" s="627"/>
      <c r="G64" s="678"/>
      <c r="H64" s="669"/>
      <c r="I64" s="646"/>
      <c r="J64" s="664"/>
      <c r="K64" s="232" t="s">
        <v>11</v>
      </c>
      <c r="L64" s="8">
        <f>SUM(L59:L63)</f>
        <v>1203.3999999999999</v>
      </c>
      <c r="M64" s="2">
        <f t="shared" ref="M64:AA64" si="14">SUM(M59:M63)</f>
        <v>0</v>
      </c>
      <c r="N64" s="2">
        <f t="shared" si="14"/>
        <v>0</v>
      </c>
      <c r="O64" s="7">
        <f t="shared" si="14"/>
        <v>1203.3999999999999</v>
      </c>
      <c r="P64" s="8">
        <f t="shared" si="14"/>
        <v>78.7</v>
      </c>
      <c r="Q64" s="2">
        <f t="shared" si="14"/>
        <v>0</v>
      </c>
      <c r="R64" s="2">
        <f t="shared" si="14"/>
        <v>0</v>
      </c>
      <c r="S64" s="7">
        <f t="shared" si="14"/>
        <v>78.7</v>
      </c>
      <c r="T64" s="8">
        <f t="shared" si="14"/>
        <v>0</v>
      </c>
      <c r="U64" s="2">
        <f t="shared" si="14"/>
        <v>0</v>
      </c>
      <c r="V64" s="2">
        <f t="shared" si="14"/>
        <v>0</v>
      </c>
      <c r="W64" s="7">
        <f t="shared" si="14"/>
        <v>0</v>
      </c>
      <c r="X64" s="8">
        <f t="shared" si="14"/>
        <v>0</v>
      </c>
      <c r="Y64" s="2">
        <f t="shared" si="14"/>
        <v>0</v>
      </c>
      <c r="Z64" s="2">
        <f t="shared" si="14"/>
        <v>0</v>
      </c>
      <c r="AA64" s="7">
        <f t="shared" si="14"/>
        <v>0</v>
      </c>
      <c r="BA64" s="44"/>
    </row>
    <row r="65" spans="1:53" ht="15" customHeight="1" x14ac:dyDescent="0.2">
      <c r="A65" s="634" t="s">
        <v>15</v>
      </c>
      <c r="B65" s="618" t="s">
        <v>16</v>
      </c>
      <c r="C65" s="635" t="s">
        <v>16</v>
      </c>
      <c r="D65" s="726" t="s">
        <v>35</v>
      </c>
      <c r="E65" s="900" t="s">
        <v>171</v>
      </c>
      <c r="F65" s="685" t="s">
        <v>263</v>
      </c>
      <c r="G65" s="628" t="s">
        <v>100</v>
      </c>
      <c r="H65" s="679" t="s">
        <v>19</v>
      </c>
      <c r="I65" s="632" t="s">
        <v>20</v>
      </c>
      <c r="J65" s="653" t="s">
        <v>276</v>
      </c>
      <c r="K65" s="142" t="s">
        <v>23</v>
      </c>
      <c r="L65" s="126">
        <f>+M65+O65</f>
        <v>0</v>
      </c>
      <c r="M65" s="129">
        <v>0</v>
      </c>
      <c r="N65" s="160">
        <v>0</v>
      </c>
      <c r="O65" s="130">
        <v>0</v>
      </c>
      <c r="P65" s="121">
        <f>+Q65+S65</f>
        <v>0</v>
      </c>
      <c r="Q65" s="129">
        <v>0</v>
      </c>
      <c r="R65" s="160">
        <v>0</v>
      </c>
      <c r="S65" s="130">
        <v>0</v>
      </c>
      <c r="T65" s="126">
        <f>+U65+W65</f>
        <v>0</v>
      </c>
      <c r="U65" s="129">
        <v>0</v>
      </c>
      <c r="V65" s="160">
        <v>0</v>
      </c>
      <c r="W65" s="130">
        <v>0</v>
      </c>
      <c r="X65" s="126">
        <f>+Y65+AA65</f>
        <v>0</v>
      </c>
      <c r="Y65" s="131">
        <v>0</v>
      </c>
      <c r="Z65" s="131">
        <v>0</v>
      </c>
      <c r="AA65" s="130">
        <v>0</v>
      </c>
      <c r="BA65" s="44"/>
    </row>
    <row r="66" spans="1:53" ht="14.25" customHeight="1" x14ac:dyDescent="0.2">
      <c r="A66" s="713"/>
      <c r="B66" s="725"/>
      <c r="C66" s="709"/>
      <c r="D66" s="727"/>
      <c r="E66" s="995"/>
      <c r="F66" s="686"/>
      <c r="G66" s="677"/>
      <c r="H66" s="681"/>
      <c r="I66" s="645"/>
      <c r="J66" s="672"/>
      <c r="K66" s="163" t="s">
        <v>21</v>
      </c>
      <c r="L66" s="128">
        <f>+M66+O66</f>
        <v>0</v>
      </c>
      <c r="M66" s="129">
        <v>0</v>
      </c>
      <c r="N66" s="160">
        <v>0</v>
      </c>
      <c r="O66" s="130">
        <v>0</v>
      </c>
      <c r="P66" s="123">
        <f>+Q66+S66</f>
        <v>0</v>
      </c>
      <c r="Q66" s="129">
        <v>0</v>
      </c>
      <c r="R66" s="160">
        <v>0</v>
      </c>
      <c r="S66" s="130">
        <v>0</v>
      </c>
      <c r="T66" s="128">
        <f>+U66+W66</f>
        <v>0</v>
      </c>
      <c r="U66" s="129">
        <v>0</v>
      </c>
      <c r="V66" s="160">
        <v>0</v>
      </c>
      <c r="W66" s="130">
        <v>0</v>
      </c>
      <c r="X66" s="128">
        <f>+Y66+AA66</f>
        <v>0</v>
      </c>
      <c r="Y66" s="131">
        <v>0</v>
      </c>
      <c r="Z66" s="131">
        <v>0</v>
      </c>
      <c r="AA66" s="130">
        <v>0</v>
      </c>
      <c r="BA66" s="44"/>
    </row>
    <row r="67" spans="1:53" ht="14.25" customHeight="1" x14ac:dyDescent="0.2">
      <c r="A67" s="713"/>
      <c r="B67" s="725"/>
      <c r="C67" s="709"/>
      <c r="D67" s="727"/>
      <c r="E67" s="995"/>
      <c r="F67" s="686"/>
      <c r="G67" s="677"/>
      <c r="H67" s="681"/>
      <c r="I67" s="645"/>
      <c r="J67" s="672"/>
      <c r="K67" s="163" t="s">
        <v>22</v>
      </c>
      <c r="L67" s="128">
        <f>+M67+O67</f>
        <v>0</v>
      </c>
      <c r="M67" s="129">
        <v>0</v>
      </c>
      <c r="N67" s="160">
        <v>0</v>
      </c>
      <c r="O67" s="130">
        <v>0</v>
      </c>
      <c r="P67" s="123">
        <f>+Q67+S67</f>
        <v>0</v>
      </c>
      <c r="Q67" s="129">
        <v>0</v>
      </c>
      <c r="R67" s="160">
        <v>0</v>
      </c>
      <c r="S67" s="130">
        <v>0</v>
      </c>
      <c r="T67" s="128">
        <f>+U67+W67</f>
        <v>0</v>
      </c>
      <c r="U67" s="129">
        <v>0</v>
      </c>
      <c r="V67" s="160">
        <v>0</v>
      </c>
      <c r="W67" s="130">
        <v>0</v>
      </c>
      <c r="X67" s="128">
        <f>+Y67+AA67</f>
        <v>0</v>
      </c>
      <c r="Y67" s="131">
        <v>0</v>
      </c>
      <c r="Z67" s="131">
        <v>0</v>
      </c>
      <c r="AA67" s="130">
        <v>0</v>
      </c>
      <c r="BA67" s="44"/>
    </row>
    <row r="68" spans="1:53" ht="15" customHeight="1" thickBot="1" x14ac:dyDescent="0.25">
      <c r="A68" s="713"/>
      <c r="B68" s="725"/>
      <c r="C68" s="709"/>
      <c r="D68" s="727"/>
      <c r="E68" s="995"/>
      <c r="F68" s="686"/>
      <c r="G68" s="677"/>
      <c r="H68" s="681"/>
      <c r="I68" s="645"/>
      <c r="J68" s="672"/>
      <c r="K68" s="164" t="s">
        <v>26</v>
      </c>
      <c r="L68" s="446">
        <f>+M68+O68</f>
        <v>2</v>
      </c>
      <c r="M68" s="440">
        <v>0</v>
      </c>
      <c r="N68" s="440">
        <v>0</v>
      </c>
      <c r="O68" s="438">
        <v>2</v>
      </c>
      <c r="P68" s="423">
        <f>+Q68+S68</f>
        <v>2</v>
      </c>
      <c r="Q68" s="437">
        <v>0</v>
      </c>
      <c r="R68" s="449">
        <v>0</v>
      </c>
      <c r="S68" s="438">
        <v>2</v>
      </c>
      <c r="T68" s="446">
        <f>+U68+W68</f>
        <v>2</v>
      </c>
      <c r="U68" s="440">
        <v>0</v>
      </c>
      <c r="V68" s="440">
        <v>0</v>
      </c>
      <c r="W68" s="438">
        <v>2</v>
      </c>
      <c r="X68" s="446">
        <f>+Y68+AA68</f>
        <v>0</v>
      </c>
      <c r="Y68" s="440">
        <v>0</v>
      </c>
      <c r="Z68" s="440">
        <v>0</v>
      </c>
      <c r="AA68" s="438">
        <v>0</v>
      </c>
      <c r="BA68" s="44"/>
    </row>
    <row r="69" spans="1:53" ht="22.5" customHeight="1" thickBot="1" x14ac:dyDescent="0.25">
      <c r="A69" s="617"/>
      <c r="B69" s="619"/>
      <c r="C69" s="700"/>
      <c r="D69" s="728"/>
      <c r="E69" s="996"/>
      <c r="F69" s="627"/>
      <c r="G69" s="678"/>
      <c r="H69" s="669"/>
      <c r="I69" s="646"/>
      <c r="J69" s="633"/>
      <c r="K69" s="89" t="s">
        <v>11</v>
      </c>
      <c r="L69" s="6">
        <f t="shared" ref="L69:AA69" si="15">SUM(L65:L68)</f>
        <v>2</v>
      </c>
      <c r="M69" s="5">
        <f t="shared" si="15"/>
        <v>0</v>
      </c>
      <c r="N69" s="5">
        <f t="shared" si="15"/>
        <v>0</v>
      </c>
      <c r="O69" s="7">
        <f t="shared" si="15"/>
        <v>2</v>
      </c>
      <c r="P69" s="132">
        <f t="shared" si="15"/>
        <v>2</v>
      </c>
      <c r="Q69" s="117">
        <f t="shared" si="15"/>
        <v>0</v>
      </c>
      <c r="R69" s="117">
        <f t="shared" si="15"/>
        <v>0</v>
      </c>
      <c r="S69" s="133">
        <f t="shared" si="15"/>
        <v>2</v>
      </c>
      <c r="T69" s="6">
        <f t="shared" si="15"/>
        <v>2</v>
      </c>
      <c r="U69" s="5">
        <f t="shared" si="15"/>
        <v>0</v>
      </c>
      <c r="V69" s="5">
        <f t="shared" si="15"/>
        <v>0</v>
      </c>
      <c r="W69" s="7">
        <f t="shared" si="15"/>
        <v>2</v>
      </c>
      <c r="X69" s="6">
        <f t="shared" si="15"/>
        <v>0</v>
      </c>
      <c r="Y69" s="2">
        <f t="shared" si="15"/>
        <v>0</v>
      </c>
      <c r="Z69" s="2">
        <f t="shared" si="15"/>
        <v>0</v>
      </c>
      <c r="AA69" s="7">
        <f t="shared" si="15"/>
        <v>0</v>
      </c>
      <c r="BA69" s="44"/>
    </row>
    <row r="70" spans="1:53" ht="15.75" customHeight="1" x14ac:dyDescent="0.2">
      <c r="A70" s="634" t="s">
        <v>15</v>
      </c>
      <c r="B70" s="618" t="s">
        <v>16</v>
      </c>
      <c r="C70" s="635" t="s">
        <v>16</v>
      </c>
      <c r="D70" s="726" t="s">
        <v>38</v>
      </c>
      <c r="E70" s="850" t="s">
        <v>99</v>
      </c>
      <c r="F70" s="685" t="s">
        <v>263</v>
      </c>
      <c r="G70" s="628" t="s">
        <v>212</v>
      </c>
      <c r="H70" s="679" t="s">
        <v>19</v>
      </c>
      <c r="I70" s="632" t="s">
        <v>20</v>
      </c>
      <c r="J70" s="665" t="s">
        <v>277</v>
      </c>
      <c r="K70" s="142" t="s">
        <v>23</v>
      </c>
      <c r="L70" s="443">
        <f>+M70+O70</f>
        <v>248</v>
      </c>
      <c r="M70" s="419">
        <v>0</v>
      </c>
      <c r="N70" s="447">
        <v>0</v>
      </c>
      <c r="O70" s="420">
        <v>248</v>
      </c>
      <c r="P70" s="418">
        <f>+Q70+S70</f>
        <v>0</v>
      </c>
      <c r="Q70" s="419">
        <v>0</v>
      </c>
      <c r="R70" s="447">
        <v>0</v>
      </c>
      <c r="S70" s="420">
        <v>0</v>
      </c>
      <c r="T70" s="443">
        <f>+U70+W70</f>
        <v>0</v>
      </c>
      <c r="U70" s="419">
        <v>0</v>
      </c>
      <c r="V70" s="447">
        <v>0</v>
      </c>
      <c r="W70" s="420">
        <v>0</v>
      </c>
      <c r="X70" s="443">
        <f>+Y70+AA70</f>
        <v>0</v>
      </c>
      <c r="Y70" s="422">
        <v>0</v>
      </c>
      <c r="Z70" s="422">
        <v>0</v>
      </c>
      <c r="AA70" s="420">
        <v>0</v>
      </c>
      <c r="BA70" s="44"/>
    </row>
    <row r="71" spans="1:53" ht="15.75" customHeight="1" x14ac:dyDescent="0.2">
      <c r="A71" s="713"/>
      <c r="B71" s="725"/>
      <c r="C71" s="709"/>
      <c r="D71" s="727"/>
      <c r="E71" s="903"/>
      <c r="F71" s="686"/>
      <c r="G71" s="677"/>
      <c r="H71" s="681"/>
      <c r="I71" s="645"/>
      <c r="J71" s="666"/>
      <c r="K71" s="163" t="s">
        <v>21</v>
      </c>
      <c r="L71" s="444">
        <f>+M71+O71</f>
        <v>0</v>
      </c>
      <c r="M71" s="460">
        <v>0</v>
      </c>
      <c r="N71" s="458">
        <v>0</v>
      </c>
      <c r="O71" s="459">
        <v>0</v>
      </c>
      <c r="P71" s="435">
        <f>+Q71+S71</f>
        <v>0</v>
      </c>
      <c r="Q71" s="460">
        <v>0</v>
      </c>
      <c r="R71" s="458">
        <v>0</v>
      </c>
      <c r="S71" s="459">
        <v>0</v>
      </c>
      <c r="T71" s="444">
        <f>+U71+W71</f>
        <v>0</v>
      </c>
      <c r="U71" s="460">
        <v>0</v>
      </c>
      <c r="V71" s="458">
        <v>0</v>
      </c>
      <c r="W71" s="459">
        <v>0</v>
      </c>
      <c r="X71" s="444">
        <f>+Y71+AA71</f>
        <v>0</v>
      </c>
      <c r="Y71" s="461">
        <v>0</v>
      </c>
      <c r="Z71" s="461">
        <v>0</v>
      </c>
      <c r="AA71" s="459">
        <v>0</v>
      </c>
      <c r="BA71" s="44"/>
    </row>
    <row r="72" spans="1:53" ht="17.25" customHeight="1" x14ac:dyDescent="0.2">
      <c r="A72" s="713"/>
      <c r="B72" s="725"/>
      <c r="C72" s="709"/>
      <c r="D72" s="727"/>
      <c r="E72" s="903"/>
      <c r="F72" s="686"/>
      <c r="G72" s="677"/>
      <c r="H72" s="681"/>
      <c r="I72" s="645"/>
      <c r="J72" s="666"/>
      <c r="K72" s="163" t="s">
        <v>72</v>
      </c>
      <c r="L72" s="444">
        <f>M72+O72</f>
        <v>0</v>
      </c>
      <c r="M72" s="460">
        <v>0</v>
      </c>
      <c r="N72" s="458">
        <v>0</v>
      </c>
      <c r="O72" s="459">
        <v>0</v>
      </c>
      <c r="P72" s="435">
        <f>Q72+S72</f>
        <v>0</v>
      </c>
      <c r="Q72" s="460">
        <v>0</v>
      </c>
      <c r="R72" s="458">
        <v>0</v>
      </c>
      <c r="S72" s="459">
        <v>0</v>
      </c>
      <c r="T72" s="444">
        <f>U72+W72</f>
        <v>0</v>
      </c>
      <c r="U72" s="460">
        <v>0</v>
      </c>
      <c r="V72" s="458">
        <v>0</v>
      </c>
      <c r="W72" s="459">
        <v>0</v>
      </c>
      <c r="X72" s="444">
        <f>Y72+AA72</f>
        <v>0</v>
      </c>
      <c r="Y72" s="461">
        <v>0</v>
      </c>
      <c r="Z72" s="461">
        <v>0</v>
      </c>
      <c r="AA72" s="459">
        <v>0</v>
      </c>
      <c r="BA72" s="44"/>
    </row>
    <row r="73" spans="1:53" ht="15.75" customHeight="1" x14ac:dyDescent="0.2">
      <c r="A73" s="713"/>
      <c r="B73" s="725"/>
      <c r="C73" s="709"/>
      <c r="D73" s="727"/>
      <c r="E73" s="903"/>
      <c r="F73" s="686"/>
      <c r="G73" s="677"/>
      <c r="H73" s="681"/>
      <c r="I73" s="645"/>
      <c r="J73" s="666"/>
      <c r="K73" s="163" t="s">
        <v>22</v>
      </c>
      <c r="L73" s="444">
        <f>+M73+O73</f>
        <v>0</v>
      </c>
      <c r="M73" s="460">
        <v>0</v>
      </c>
      <c r="N73" s="458">
        <v>0</v>
      </c>
      <c r="O73" s="459">
        <v>0</v>
      </c>
      <c r="P73" s="435">
        <f>+Q73+S73</f>
        <v>0</v>
      </c>
      <c r="Q73" s="460">
        <v>0</v>
      </c>
      <c r="R73" s="458">
        <v>0</v>
      </c>
      <c r="S73" s="459">
        <v>0</v>
      </c>
      <c r="T73" s="444">
        <f>+U73+W73</f>
        <v>0</v>
      </c>
      <c r="U73" s="460">
        <v>0</v>
      </c>
      <c r="V73" s="458">
        <v>0</v>
      </c>
      <c r="W73" s="459">
        <v>0</v>
      </c>
      <c r="X73" s="444">
        <f>+Y73+AA73</f>
        <v>0</v>
      </c>
      <c r="Y73" s="461">
        <v>0</v>
      </c>
      <c r="Z73" s="461">
        <v>0</v>
      </c>
      <c r="AA73" s="459">
        <v>0</v>
      </c>
      <c r="BA73" s="44"/>
    </row>
    <row r="74" spans="1:53" ht="17.25" customHeight="1" thickBot="1" x14ac:dyDescent="0.25">
      <c r="A74" s="713"/>
      <c r="B74" s="725"/>
      <c r="C74" s="709"/>
      <c r="D74" s="727"/>
      <c r="E74" s="903"/>
      <c r="F74" s="686"/>
      <c r="G74" s="677"/>
      <c r="H74" s="681"/>
      <c r="I74" s="645"/>
      <c r="J74" s="666"/>
      <c r="K74" s="164" t="s">
        <v>26</v>
      </c>
      <c r="L74" s="446">
        <f>+M74+O74</f>
        <v>57.9</v>
      </c>
      <c r="M74" s="440">
        <v>0</v>
      </c>
      <c r="N74" s="440">
        <v>0</v>
      </c>
      <c r="O74" s="438">
        <v>57.9</v>
      </c>
      <c r="P74" s="423">
        <f>+Q74+S74</f>
        <v>0</v>
      </c>
      <c r="Q74" s="437">
        <v>0</v>
      </c>
      <c r="R74" s="449">
        <v>0</v>
      </c>
      <c r="S74" s="438">
        <v>0</v>
      </c>
      <c r="T74" s="446">
        <f>+U74+W74</f>
        <v>0</v>
      </c>
      <c r="U74" s="440">
        <v>0</v>
      </c>
      <c r="V74" s="440">
        <v>0</v>
      </c>
      <c r="W74" s="438">
        <v>0</v>
      </c>
      <c r="X74" s="446">
        <f>+Y74+AA74</f>
        <v>0</v>
      </c>
      <c r="Y74" s="440">
        <v>0</v>
      </c>
      <c r="Z74" s="440">
        <v>0</v>
      </c>
      <c r="AA74" s="438">
        <v>0</v>
      </c>
      <c r="BA74" s="44"/>
    </row>
    <row r="75" spans="1:53" ht="30.75" customHeight="1" thickBot="1" x14ac:dyDescent="0.25">
      <c r="A75" s="617"/>
      <c r="B75" s="619"/>
      <c r="C75" s="700"/>
      <c r="D75" s="728"/>
      <c r="E75" s="851"/>
      <c r="F75" s="627"/>
      <c r="G75" s="678"/>
      <c r="H75" s="669"/>
      <c r="I75" s="646"/>
      <c r="J75" s="664"/>
      <c r="K75" s="89" t="s">
        <v>11</v>
      </c>
      <c r="L75" s="6">
        <f>SUM(L70:L74)</f>
        <v>305.89999999999998</v>
      </c>
      <c r="M75" s="5">
        <f t="shared" ref="M75:O75" si="16">SUM(M70:M74)</f>
        <v>0</v>
      </c>
      <c r="N75" s="5">
        <f t="shared" si="16"/>
        <v>0</v>
      </c>
      <c r="O75" s="7">
        <f t="shared" si="16"/>
        <v>305.89999999999998</v>
      </c>
      <c r="P75" s="132">
        <f t="shared" ref="P75:AA75" si="17">SUM(P70:P74)</f>
        <v>0</v>
      </c>
      <c r="Q75" s="117">
        <f t="shared" si="17"/>
        <v>0</v>
      </c>
      <c r="R75" s="117">
        <f t="shared" si="17"/>
        <v>0</v>
      </c>
      <c r="S75" s="133">
        <f t="shared" si="17"/>
        <v>0</v>
      </c>
      <c r="T75" s="6">
        <f t="shared" si="17"/>
        <v>0</v>
      </c>
      <c r="U75" s="5">
        <f t="shared" si="17"/>
        <v>0</v>
      </c>
      <c r="V75" s="5">
        <f t="shared" si="17"/>
        <v>0</v>
      </c>
      <c r="W75" s="7">
        <f t="shared" si="17"/>
        <v>0</v>
      </c>
      <c r="X75" s="6">
        <f t="shared" si="17"/>
        <v>0</v>
      </c>
      <c r="Y75" s="2">
        <f t="shared" si="17"/>
        <v>0</v>
      </c>
      <c r="Z75" s="2">
        <f t="shared" si="17"/>
        <v>0</v>
      </c>
      <c r="AA75" s="7">
        <f t="shared" si="17"/>
        <v>0</v>
      </c>
      <c r="BA75" s="44"/>
    </row>
    <row r="76" spans="1:53" ht="15.75" customHeight="1" x14ac:dyDescent="0.2">
      <c r="A76" s="634" t="s">
        <v>15</v>
      </c>
      <c r="B76" s="618" t="s">
        <v>16</v>
      </c>
      <c r="C76" s="635" t="s">
        <v>16</v>
      </c>
      <c r="D76" s="726" t="s">
        <v>50</v>
      </c>
      <c r="E76" s="794" t="s">
        <v>161</v>
      </c>
      <c r="F76" s="685" t="s">
        <v>263</v>
      </c>
      <c r="G76" s="628" t="s">
        <v>211</v>
      </c>
      <c r="H76" s="679" t="s">
        <v>19</v>
      </c>
      <c r="I76" s="632" t="s">
        <v>20</v>
      </c>
      <c r="J76" s="665" t="s">
        <v>278</v>
      </c>
      <c r="K76" s="142" t="s">
        <v>23</v>
      </c>
      <c r="L76" s="443">
        <f>+M76+O76</f>
        <v>106.9</v>
      </c>
      <c r="M76" s="419">
        <v>0</v>
      </c>
      <c r="N76" s="447">
        <v>0</v>
      </c>
      <c r="O76" s="420">
        <v>106.9</v>
      </c>
      <c r="P76" s="466">
        <f>+Q76+S76</f>
        <v>0</v>
      </c>
      <c r="Q76" s="419">
        <v>0</v>
      </c>
      <c r="R76" s="419">
        <v>0</v>
      </c>
      <c r="S76" s="467">
        <v>0</v>
      </c>
      <c r="T76" s="443">
        <f>+U76+W76</f>
        <v>0</v>
      </c>
      <c r="U76" s="419">
        <v>0</v>
      </c>
      <c r="V76" s="447">
        <v>0</v>
      </c>
      <c r="W76" s="420">
        <v>0</v>
      </c>
      <c r="X76" s="443">
        <f>+Y76+AA76</f>
        <v>0</v>
      </c>
      <c r="Y76" s="422">
        <v>0</v>
      </c>
      <c r="Z76" s="422">
        <v>0</v>
      </c>
      <c r="AA76" s="420">
        <v>0</v>
      </c>
      <c r="BA76" s="44"/>
    </row>
    <row r="77" spans="1:53" ht="15.75" customHeight="1" x14ac:dyDescent="0.2">
      <c r="A77" s="713"/>
      <c r="B77" s="725"/>
      <c r="C77" s="709"/>
      <c r="D77" s="727"/>
      <c r="E77" s="872"/>
      <c r="F77" s="686"/>
      <c r="G77" s="677"/>
      <c r="H77" s="681"/>
      <c r="I77" s="645"/>
      <c r="J77" s="666"/>
      <c r="K77" s="163" t="s">
        <v>21</v>
      </c>
      <c r="L77" s="444">
        <f>+M77+O77</f>
        <v>0</v>
      </c>
      <c r="M77" s="460">
        <v>0</v>
      </c>
      <c r="N77" s="458">
        <v>0</v>
      </c>
      <c r="O77" s="459">
        <v>0</v>
      </c>
      <c r="P77" s="468">
        <f>+Q77+S77</f>
        <v>0</v>
      </c>
      <c r="Q77" s="436">
        <v>0</v>
      </c>
      <c r="R77" s="436">
        <v>0</v>
      </c>
      <c r="S77" s="469">
        <v>0</v>
      </c>
      <c r="T77" s="444">
        <f>+U77+W77</f>
        <v>0</v>
      </c>
      <c r="U77" s="460">
        <v>0</v>
      </c>
      <c r="V77" s="458">
        <v>0</v>
      </c>
      <c r="W77" s="459">
        <v>0</v>
      </c>
      <c r="X77" s="444">
        <f>+Y77+AA77</f>
        <v>0</v>
      </c>
      <c r="Y77" s="461">
        <v>0</v>
      </c>
      <c r="Z77" s="461">
        <v>0</v>
      </c>
      <c r="AA77" s="459">
        <v>0</v>
      </c>
      <c r="BA77" s="44"/>
    </row>
    <row r="78" spans="1:53" ht="15.75" customHeight="1" x14ac:dyDescent="0.2">
      <c r="A78" s="713"/>
      <c r="B78" s="725"/>
      <c r="C78" s="709"/>
      <c r="D78" s="727"/>
      <c r="E78" s="872"/>
      <c r="F78" s="686"/>
      <c r="G78" s="677"/>
      <c r="H78" s="681"/>
      <c r="I78" s="645"/>
      <c r="J78" s="666"/>
      <c r="K78" s="163" t="s">
        <v>195</v>
      </c>
      <c r="L78" s="444">
        <f>+M78+O78</f>
        <v>0</v>
      </c>
      <c r="M78" s="460">
        <v>0</v>
      </c>
      <c r="N78" s="458">
        <v>0</v>
      </c>
      <c r="O78" s="459">
        <v>0</v>
      </c>
      <c r="P78" s="468">
        <f>+Q78+S78</f>
        <v>0</v>
      </c>
      <c r="Q78" s="436">
        <v>0</v>
      </c>
      <c r="R78" s="436">
        <v>0</v>
      </c>
      <c r="S78" s="469">
        <v>0</v>
      </c>
      <c r="T78" s="444">
        <f>+U78+W78</f>
        <v>0</v>
      </c>
      <c r="U78" s="460">
        <v>0</v>
      </c>
      <c r="V78" s="458">
        <v>0</v>
      </c>
      <c r="W78" s="459">
        <v>0</v>
      </c>
      <c r="X78" s="444">
        <f>+Y78+AA78</f>
        <v>0</v>
      </c>
      <c r="Y78" s="461">
        <v>0</v>
      </c>
      <c r="Z78" s="461">
        <v>0</v>
      </c>
      <c r="AA78" s="459">
        <v>0</v>
      </c>
      <c r="BA78" s="44"/>
    </row>
    <row r="79" spans="1:53" ht="15.75" customHeight="1" thickBot="1" x14ac:dyDescent="0.25">
      <c r="A79" s="713"/>
      <c r="B79" s="725"/>
      <c r="C79" s="709"/>
      <c r="D79" s="727"/>
      <c r="E79" s="872"/>
      <c r="F79" s="686"/>
      <c r="G79" s="677"/>
      <c r="H79" s="681"/>
      <c r="I79" s="645"/>
      <c r="J79" s="666"/>
      <c r="K79" s="164" t="s">
        <v>26</v>
      </c>
      <c r="L79" s="446">
        <f>+M79+O79</f>
        <v>66.3</v>
      </c>
      <c r="M79" s="437">
        <v>0.5</v>
      </c>
      <c r="N79" s="449">
        <v>0</v>
      </c>
      <c r="O79" s="438">
        <v>65.8</v>
      </c>
      <c r="P79" s="470">
        <f>+Q79+S79</f>
        <v>0</v>
      </c>
      <c r="Q79" s="424">
        <v>0</v>
      </c>
      <c r="R79" s="424">
        <v>0</v>
      </c>
      <c r="S79" s="471">
        <v>0</v>
      </c>
      <c r="T79" s="446">
        <f>+U79+W79</f>
        <v>0</v>
      </c>
      <c r="U79" s="437">
        <v>0</v>
      </c>
      <c r="V79" s="449">
        <v>0</v>
      </c>
      <c r="W79" s="438">
        <v>0</v>
      </c>
      <c r="X79" s="446">
        <f>+Y79+AA79</f>
        <v>0</v>
      </c>
      <c r="Y79" s="440">
        <v>0</v>
      </c>
      <c r="Z79" s="440">
        <v>0</v>
      </c>
      <c r="AA79" s="438">
        <v>0</v>
      </c>
      <c r="BA79" s="44"/>
    </row>
    <row r="80" spans="1:53" ht="22.5" customHeight="1" thickBot="1" x14ac:dyDescent="0.25">
      <c r="A80" s="617"/>
      <c r="B80" s="619"/>
      <c r="C80" s="700"/>
      <c r="D80" s="728"/>
      <c r="E80" s="740"/>
      <c r="F80" s="627"/>
      <c r="G80" s="678"/>
      <c r="H80" s="669"/>
      <c r="I80" s="646"/>
      <c r="J80" s="664"/>
      <c r="K80" s="89" t="s">
        <v>11</v>
      </c>
      <c r="L80" s="6">
        <f t="shared" ref="L80:O80" si="18">SUM(L76:L79)</f>
        <v>173.2</v>
      </c>
      <c r="M80" s="5">
        <f t="shared" si="18"/>
        <v>0.5</v>
      </c>
      <c r="N80" s="5">
        <f t="shared" si="18"/>
        <v>0</v>
      </c>
      <c r="O80" s="7">
        <f t="shared" si="18"/>
        <v>172.7</v>
      </c>
      <c r="P80" s="132">
        <f>SUM(P76:P79)</f>
        <v>0</v>
      </c>
      <c r="Q80" s="117">
        <f t="shared" ref="Q80:R80" si="19">SUM(Q76:Q79)</f>
        <v>0</v>
      </c>
      <c r="R80" s="117">
        <f t="shared" si="19"/>
        <v>0</v>
      </c>
      <c r="S80" s="133">
        <f>SUM(S76:S79)</f>
        <v>0</v>
      </c>
      <c r="T80" s="6">
        <f t="shared" ref="T80:AA80" si="20">SUM(T76:T79)</f>
        <v>0</v>
      </c>
      <c r="U80" s="5">
        <f t="shared" si="20"/>
        <v>0</v>
      </c>
      <c r="V80" s="5">
        <f t="shared" si="20"/>
        <v>0</v>
      </c>
      <c r="W80" s="7">
        <f t="shared" si="20"/>
        <v>0</v>
      </c>
      <c r="X80" s="6">
        <f t="shared" si="20"/>
        <v>0</v>
      </c>
      <c r="Y80" s="2">
        <f t="shared" si="20"/>
        <v>0</v>
      </c>
      <c r="Z80" s="2">
        <f t="shared" si="20"/>
        <v>0</v>
      </c>
      <c r="AA80" s="7">
        <f t="shared" si="20"/>
        <v>0</v>
      </c>
      <c r="BA80" s="44"/>
    </row>
    <row r="81" spans="1:53" ht="15" customHeight="1" x14ac:dyDescent="0.2">
      <c r="A81" s="634" t="s">
        <v>15</v>
      </c>
      <c r="B81" s="618" t="s">
        <v>16</v>
      </c>
      <c r="C81" s="635" t="s">
        <v>16</v>
      </c>
      <c r="D81" s="726" t="s">
        <v>42</v>
      </c>
      <c r="E81" s="850" t="s">
        <v>98</v>
      </c>
      <c r="F81" s="685" t="s">
        <v>263</v>
      </c>
      <c r="G81" s="628" t="s">
        <v>213</v>
      </c>
      <c r="H81" s="679" t="s">
        <v>19</v>
      </c>
      <c r="I81" s="632" t="s">
        <v>20</v>
      </c>
      <c r="J81" s="665" t="s">
        <v>277</v>
      </c>
      <c r="K81" s="142" t="s">
        <v>23</v>
      </c>
      <c r="L81" s="443">
        <f>+M81+O81</f>
        <v>50.5</v>
      </c>
      <c r="M81" s="419">
        <v>0</v>
      </c>
      <c r="N81" s="447">
        <v>0</v>
      </c>
      <c r="O81" s="420">
        <v>50.5</v>
      </c>
      <c r="P81" s="418">
        <f>+Q81+S81</f>
        <v>0</v>
      </c>
      <c r="Q81" s="419">
        <v>0</v>
      </c>
      <c r="R81" s="447">
        <v>0</v>
      </c>
      <c r="S81" s="420">
        <v>0</v>
      </c>
      <c r="T81" s="443">
        <f>+U81+W81</f>
        <v>0</v>
      </c>
      <c r="U81" s="419">
        <v>0</v>
      </c>
      <c r="V81" s="447">
        <v>0</v>
      </c>
      <c r="W81" s="420">
        <v>0</v>
      </c>
      <c r="X81" s="443">
        <f>+Y81+AA81</f>
        <v>0</v>
      </c>
      <c r="Y81" s="422">
        <v>0</v>
      </c>
      <c r="Z81" s="422">
        <v>0</v>
      </c>
      <c r="AA81" s="420">
        <v>0</v>
      </c>
      <c r="BA81" s="44"/>
    </row>
    <row r="82" spans="1:53" ht="14.25" customHeight="1" x14ac:dyDescent="0.2">
      <c r="A82" s="713"/>
      <c r="B82" s="725"/>
      <c r="C82" s="709"/>
      <c r="D82" s="727"/>
      <c r="E82" s="903"/>
      <c r="F82" s="686"/>
      <c r="G82" s="677"/>
      <c r="H82" s="681"/>
      <c r="I82" s="645"/>
      <c r="J82" s="666"/>
      <c r="K82" s="163" t="s">
        <v>21</v>
      </c>
      <c r="L82" s="444">
        <f>+M82+O82</f>
        <v>0</v>
      </c>
      <c r="M82" s="460">
        <v>0</v>
      </c>
      <c r="N82" s="458">
        <v>0</v>
      </c>
      <c r="O82" s="459">
        <v>0</v>
      </c>
      <c r="P82" s="435">
        <f>+Q82+S82</f>
        <v>0</v>
      </c>
      <c r="Q82" s="460">
        <v>0</v>
      </c>
      <c r="R82" s="458">
        <v>0</v>
      </c>
      <c r="S82" s="459">
        <v>0</v>
      </c>
      <c r="T82" s="444">
        <f>+U82+W82</f>
        <v>0</v>
      </c>
      <c r="U82" s="460">
        <v>0</v>
      </c>
      <c r="V82" s="458">
        <v>0</v>
      </c>
      <c r="W82" s="459">
        <v>0</v>
      </c>
      <c r="X82" s="444">
        <f>+Y82+AA82</f>
        <v>0</v>
      </c>
      <c r="Y82" s="461">
        <v>0</v>
      </c>
      <c r="Z82" s="461">
        <v>0</v>
      </c>
      <c r="AA82" s="459">
        <v>0</v>
      </c>
      <c r="BA82" s="44"/>
    </row>
    <row r="83" spans="1:53" ht="15" customHeight="1" x14ac:dyDescent="0.2">
      <c r="A83" s="713"/>
      <c r="B83" s="725"/>
      <c r="C83" s="709"/>
      <c r="D83" s="727"/>
      <c r="E83" s="903"/>
      <c r="F83" s="686"/>
      <c r="G83" s="677"/>
      <c r="H83" s="681"/>
      <c r="I83" s="645"/>
      <c r="J83" s="666"/>
      <c r="K83" s="163" t="s">
        <v>195</v>
      </c>
      <c r="L83" s="444">
        <f>M83+O83</f>
        <v>121.8</v>
      </c>
      <c r="M83" s="460">
        <v>0</v>
      </c>
      <c r="N83" s="458">
        <v>0</v>
      </c>
      <c r="O83" s="459">
        <v>121.8</v>
      </c>
      <c r="P83" s="435">
        <f>Q83+S83</f>
        <v>0</v>
      </c>
      <c r="Q83" s="460">
        <v>0</v>
      </c>
      <c r="R83" s="458">
        <v>0</v>
      </c>
      <c r="S83" s="459">
        <v>0</v>
      </c>
      <c r="T83" s="444">
        <f>U83+W83</f>
        <v>0</v>
      </c>
      <c r="U83" s="460">
        <v>0</v>
      </c>
      <c r="V83" s="458">
        <v>0</v>
      </c>
      <c r="W83" s="459">
        <v>0</v>
      </c>
      <c r="X83" s="444">
        <f>Y83+AA83</f>
        <v>0</v>
      </c>
      <c r="Y83" s="461">
        <v>0</v>
      </c>
      <c r="Z83" s="461">
        <v>0</v>
      </c>
      <c r="AA83" s="459">
        <v>0</v>
      </c>
      <c r="BA83" s="44"/>
    </row>
    <row r="84" spans="1:53" ht="14.25" customHeight="1" x14ac:dyDescent="0.2">
      <c r="A84" s="713"/>
      <c r="B84" s="725"/>
      <c r="C84" s="709"/>
      <c r="D84" s="727"/>
      <c r="E84" s="903"/>
      <c r="F84" s="686"/>
      <c r="G84" s="677"/>
      <c r="H84" s="681"/>
      <c r="I84" s="645"/>
      <c r="J84" s="666"/>
      <c r="K84" s="163" t="s">
        <v>22</v>
      </c>
      <c r="L84" s="444">
        <f>+M84+O84</f>
        <v>0</v>
      </c>
      <c r="M84" s="460">
        <v>0</v>
      </c>
      <c r="N84" s="458">
        <v>0</v>
      </c>
      <c r="O84" s="459">
        <v>0</v>
      </c>
      <c r="P84" s="435">
        <f>+Q84+S84</f>
        <v>0</v>
      </c>
      <c r="Q84" s="460">
        <v>0</v>
      </c>
      <c r="R84" s="458">
        <v>0</v>
      </c>
      <c r="S84" s="459">
        <v>0</v>
      </c>
      <c r="T84" s="444">
        <f>+U84+W84</f>
        <v>0</v>
      </c>
      <c r="U84" s="460">
        <v>0</v>
      </c>
      <c r="V84" s="458">
        <v>0</v>
      </c>
      <c r="W84" s="459">
        <v>0</v>
      </c>
      <c r="X84" s="444">
        <f>+Y84+AA84</f>
        <v>0</v>
      </c>
      <c r="Y84" s="461">
        <v>0</v>
      </c>
      <c r="Z84" s="461">
        <v>0</v>
      </c>
      <c r="AA84" s="459">
        <v>0</v>
      </c>
      <c r="BA84" s="44"/>
    </row>
    <row r="85" spans="1:53" ht="15.75" customHeight="1" thickBot="1" x14ac:dyDescent="0.25">
      <c r="A85" s="713"/>
      <c r="B85" s="725"/>
      <c r="C85" s="709"/>
      <c r="D85" s="727"/>
      <c r="E85" s="903"/>
      <c r="F85" s="686"/>
      <c r="G85" s="677"/>
      <c r="H85" s="681"/>
      <c r="I85" s="645"/>
      <c r="J85" s="666"/>
      <c r="K85" s="84" t="s">
        <v>26</v>
      </c>
      <c r="L85" s="456">
        <f>+M85+O85</f>
        <v>0</v>
      </c>
      <c r="M85" s="457">
        <v>0</v>
      </c>
      <c r="N85" s="457">
        <v>0</v>
      </c>
      <c r="O85" s="453">
        <v>0</v>
      </c>
      <c r="P85" s="450">
        <f>+Q85+S85</f>
        <v>9.8000000000000007</v>
      </c>
      <c r="Q85" s="464">
        <v>0</v>
      </c>
      <c r="R85" s="452">
        <v>0</v>
      </c>
      <c r="S85" s="453">
        <v>9.8000000000000007</v>
      </c>
      <c r="T85" s="456">
        <f>+U85+W85</f>
        <v>0</v>
      </c>
      <c r="U85" s="457">
        <v>0</v>
      </c>
      <c r="V85" s="457">
        <v>0</v>
      </c>
      <c r="W85" s="453">
        <v>0</v>
      </c>
      <c r="X85" s="456">
        <f>+Y85+AA85</f>
        <v>0</v>
      </c>
      <c r="Y85" s="457">
        <v>0</v>
      </c>
      <c r="Z85" s="457">
        <v>0</v>
      </c>
      <c r="AA85" s="453">
        <v>0</v>
      </c>
      <c r="BA85" s="44"/>
    </row>
    <row r="86" spans="1:53" ht="21" customHeight="1" thickBot="1" x14ac:dyDescent="0.25">
      <c r="A86" s="617"/>
      <c r="B86" s="619"/>
      <c r="C86" s="700"/>
      <c r="D86" s="728"/>
      <c r="E86" s="851"/>
      <c r="F86" s="627"/>
      <c r="G86" s="678"/>
      <c r="H86" s="669"/>
      <c r="I86" s="646"/>
      <c r="J86" s="664"/>
      <c r="K86" s="89" t="s">
        <v>11</v>
      </c>
      <c r="L86" s="6">
        <f t="shared" ref="L86:O86" si="21">SUM(L81:L85)</f>
        <v>172.3</v>
      </c>
      <c r="M86" s="5">
        <f t="shared" si="21"/>
        <v>0</v>
      </c>
      <c r="N86" s="5">
        <f t="shared" si="21"/>
        <v>0</v>
      </c>
      <c r="O86" s="7">
        <f t="shared" si="21"/>
        <v>172.3</v>
      </c>
      <c r="P86" s="6">
        <f t="shared" ref="P86:AA86" si="22">SUM(P81:P85)</f>
        <v>9.8000000000000007</v>
      </c>
      <c r="Q86" s="2">
        <f t="shared" si="22"/>
        <v>0</v>
      </c>
      <c r="R86" s="2">
        <f t="shared" si="22"/>
        <v>0</v>
      </c>
      <c r="S86" s="7">
        <f t="shared" si="22"/>
        <v>9.8000000000000007</v>
      </c>
      <c r="T86" s="6">
        <f t="shared" si="22"/>
        <v>0</v>
      </c>
      <c r="U86" s="5">
        <f t="shared" si="22"/>
        <v>0</v>
      </c>
      <c r="V86" s="5">
        <f t="shared" si="22"/>
        <v>0</v>
      </c>
      <c r="W86" s="7">
        <f t="shared" si="22"/>
        <v>0</v>
      </c>
      <c r="X86" s="6">
        <f t="shared" si="22"/>
        <v>0</v>
      </c>
      <c r="Y86" s="2">
        <f t="shared" si="22"/>
        <v>0</v>
      </c>
      <c r="Z86" s="2">
        <f t="shared" si="22"/>
        <v>0</v>
      </c>
      <c r="AA86" s="7">
        <f t="shared" si="22"/>
        <v>0</v>
      </c>
      <c r="BA86" s="44"/>
    </row>
    <row r="87" spans="1:53" ht="16.5" customHeight="1" x14ac:dyDescent="0.2">
      <c r="A87" s="884" t="s">
        <v>15</v>
      </c>
      <c r="B87" s="717" t="s">
        <v>16</v>
      </c>
      <c r="C87" s="897" t="s">
        <v>16</v>
      </c>
      <c r="D87" s="726" t="s">
        <v>43</v>
      </c>
      <c r="E87" s="794" t="s">
        <v>137</v>
      </c>
      <c r="F87" s="685" t="s">
        <v>263</v>
      </c>
      <c r="G87" s="628" t="s">
        <v>93</v>
      </c>
      <c r="H87" s="679" t="s">
        <v>19</v>
      </c>
      <c r="I87" s="632" t="s">
        <v>20</v>
      </c>
      <c r="J87" s="665" t="s">
        <v>279</v>
      </c>
      <c r="K87" s="142" t="s">
        <v>23</v>
      </c>
      <c r="L87" s="418">
        <f>+M87+O87</f>
        <v>669.1</v>
      </c>
      <c r="M87" s="419">
        <v>0</v>
      </c>
      <c r="N87" s="447">
        <v>0</v>
      </c>
      <c r="O87" s="420">
        <v>669.1</v>
      </c>
      <c r="P87" s="418">
        <f>+Q87+S87</f>
        <v>0</v>
      </c>
      <c r="Q87" s="419">
        <v>0</v>
      </c>
      <c r="R87" s="447">
        <v>0</v>
      </c>
      <c r="S87" s="420">
        <v>0</v>
      </c>
      <c r="T87" s="418">
        <f>+U87+W87</f>
        <v>0</v>
      </c>
      <c r="U87" s="419">
        <v>0</v>
      </c>
      <c r="V87" s="447">
        <v>0</v>
      </c>
      <c r="W87" s="420">
        <v>0</v>
      </c>
      <c r="X87" s="418">
        <f>+Y87+AA87</f>
        <v>0</v>
      </c>
      <c r="Y87" s="422">
        <v>0</v>
      </c>
      <c r="Z87" s="422">
        <v>0</v>
      </c>
      <c r="AA87" s="420">
        <v>0</v>
      </c>
      <c r="BA87" s="44"/>
    </row>
    <row r="88" spans="1:53" ht="18" customHeight="1" x14ac:dyDescent="0.2">
      <c r="A88" s="885"/>
      <c r="B88" s="718"/>
      <c r="C88" s="898"/>
      <c r="D88" s="727"/>
      <c r="E88" s="872"/>
      <c r="F88" s="686"/>
      <c r="G88" s="677"/>
      <c r="H88" s="681"/>
      <c r="I88" s="645"/>
      <c r="J88" s="666"/>
      <c r="K88" s="163" t="s">
        <v>195</v>
      </c>
      <c r="L88" s="435">
        <f>+M88+O88</f>
        <v>0</v>
      </c>
      <c r="M88" s="460">
        <v>0</v>
      </c>
      <c r="N88" s="458">
        <v>0</v>
      </c>
      <c r="O88" s="459">
        <v>0</v>
      </c>
      <c r="P88" s="435">
        <f>+Q88+S88</f>
        <v>0</v>
      </c>
      <c r="Q88" s="460">
        <v>0</v>
      </c>
      <c r="R88" s="458">
        <v>0</v>
      </c>
      <c r="S88" s="459">
        <v>0</v>
      </c>
      <c r="T88" s="435">
        <f>+U88+W88</f>
        <v>0</v>
      </c>
      <c r="U88" s="460">
        <v>0</v>
      </c>
      <c r="V88" s="458">
        <v>0</v>
      </c>
      <c r="W88" s="459">
        <v>0</v>
      </c>
      <c r="X88" s="435">
        <f>+Y88+AA88</f>
        <v>0</v>
      </c>
      <c r="Y88" s="461">
        <v>0</v>
      </c>
      <c r="Z88" s="461">
        <v>0</v>
      </c>
      <c r="AA88" s="459">
        <v>0</v>
      </c>
      <c r="BA88" s="44"/>
    </row>
    <row r="89" spans="1:53" ht="16.5" customHeight="1" x14ac:dyDescent="0.2">
      <c r="A89" s="885"/>
      <c r="B89" s="718"/>
      <c r="C89" s="898"/>
      <c r="D89" s="727"/>
      <c r="E89" s="872"/>
      <c r="F89" s="686"/>
      <c r="G89" s="677"/>
      <c r="H89" s="681"/>
      <c r="I89" s="645"/>
      <c r="J89" s="666"/>
      <c r="K89" s="163" t="s">
        <v>22</v>
      </c>
      <c r="L89" s="435">
        <f>+M89+O89</f>
        <v>0</v>
      </c>
      <c r="M89" s="460">
        <v>0</v>
      </c>
      <c r="N89" s="458">
        <v>0</v>
      </c>
      <c r="O89" s="459">
        <v>0</v>
      </c>
      <c r="P89" s="435">
        <f>+Q89+S89</f>
        <v>0</v>
      </c>
      <c r="Q89" s="460">
        <v>0</v>
      </c>
      <c r="R89" s="458">
        <v>0</v>
      </c>
      <c r="S89" s="459">
        <v>0</v>
      </c>
      <c r="T89" s="435">
        <f>+U89+W89</f>
        <v>0</v>
      </c>
      <c r="U89" s="460">
        <v>0</v>
      </c>
      <c r="V89" s="458">
        <v>0</v>
      </c>
      <c r="W89" s="459">
        <v>0</v>
      </c>
      <c r="X89" s="435">
        <f>+Y89+AA89</f>
        <v>0</v>
      </c>
      <c r="Y89" s="461">
        <v>0</v>
      </c>
      <c r="Z89" s="461">
        <v>0</v>
      </c>
      <c r="AA89" s="459">
        <v>0</v>
      </c>
      <c r="BA89" s="44"/>
    </row>
    <row r="90" spans="1:53" ht="16.5" customHeight="1" thickBot="1" x14ac:dyDescent="0.25">
      <c r="A90" s="885"/>
      <c r="B90" s="718"/>
      <c r="C90" s="898"/>
      <c r="D90" s="727"/>
      <c r="E90" s="872"/>
      <c r="F90" s="686"/>
      <c r="G90" s="677"/>
      <c r="H90" s="681"/>
      <c r="I90" s="645"/>
      <c r="J90" s="666"/>
      <c r="K90" s="164" t="s">
        <v>26</v>
      </c>
      <c r="L90" s="423">
        <f>+M90+O90</f>
        <v>0</v>
      </c>
      <c r="M90" s="440">
        <v>0</v>
      </c>
      <c r="N90" s="440">
        <v>0</v>
      </c>
      <c r="O90" s="438">
        <v>0</v>
      </c>
      <c r="P90" s="423">
        <f>+Q90+S90</f>
        <v>7.4</v>
      </c>
      <c r="Q90" s="437">
        <v>0</v>
      </c>
      <c r="R90" s="449">
        <v>0</v>
      </c>
      <c r="S90" s="438">
        <v>7.4</v>
      </c>
      <c r="T90" s="423">
        <f>+U90+W90</f>
        <v>0</v>
      </c>
      <c r="U90" s="440">
        <v>0</v>
      </c>
      <c r="V90" s="440">
        <v>0</v>
      </c>
      <c r="W90" s="438">
        <v>0</v>
      </c>
      <c r="X90" s="423">
        <f>+Y90+AA90</f>
        <v>0</v>
      </c>
      <c r="Y90" s="440">
        <v>0</v>
      </c>
      <c r="Z90" s="440">
        <v>0</v>
      </c>
      <c r="AA90" s="438">
        <v>0</v>
      </c>
      <c r="BA90" s="44"/>
    </row>
    <row r="91" spans="1:53" ht="21" customHeight="1" thickBot="1" x14ac:dyDescent="0.25">
      <c r="A91" s="886"/>
      <c r="B91" s="719"/>
      <c r="C91" s="899"/>
      <c r="D91" s="728"/>
      <c r="E91" s="740"/>
      <c r="F91" s="627"/>
      <c r="G91" s="678"/>
      <c r="H91" s="669"/>
      <c r="I91" s="646"/>
      <c r="J91" s="664"/>
      <c r="K91" s="89" t="s">
        <v>11</v>
      </c>
      <c r="L91" s="6">
        <f t="shared" ref="L91:O91" si="23">SUM(L87:L90)</f>
        <v>669.1</v>
      </c>
      <c r="M91" s="5">
        <f t="shared" si="23"/>
        <v>0</v>
      </c>
      <c r="N91" s="5">
        <f t="shared" si="23"/>
        <v>0</v>
      </c>
      <c r="O91" s="7">
        <f t="shared" si="23"/>
        <v>669.1</v>
      </c>
      <c r="P91" s="6">
        <f t="shared" ref="P91:AA91" si="24">SUM(P87:P90)</f>
        <v>7.4</v>
      </c>
      <c r="Q91" s="2">
        <f t="shared" si="24"/>
        <v>0</v>
      </c>
      <c r="R91" s="2">
        <f t="shared" si="24"/>
        <v>0</v>
      </c>
      <c r="S91" s="7">
        <f t="shared" si="24"/>
        <v>7.4</v>
      </c>
      <c r="T91" s="6">
        <f t="shared" si="24"/>
        <v>0</v>
      </c>
      <c r="U91" s="5">
        <f t="shared" si="24"/>
        <v>0</v>
      </c>
      <c r="V91" s="5">
        <f t="shared" si="24"/>
        <v>0</v>
      </c>
      <c r="W91" s="7">
        <f t="shared" si="24"/>
        <v>0</v>
      </c>
      <c r="X91" s="6">
        <f t="shared" si="24"/>
        <v>0</v>
      </c>
      <c r="Y91" s="2">
        <f t="shared" si="24"/>
        <v>0</v>
      </c>
      <c r="Z91" s="2">
        <f t="shared" si="24"/>
        <v>0</v>
      </c>
      <c r="AA91" s="7">
        <f t="shared" si="24"/>
        <v>0</v>
      </c>
      <c r="BA91" s="44"/>
    </row>
    <row r="92" spans="1:53" ht="16.5" customHeight="1" x14ac:dyDescent="0.2">
      <c r="A92" s="634" t="s">
        <v>15</v>
      </c>
      <c r="B92" s="618" t="s">
        <v>16</v>
      </c>
      <c r="C92" s="635" t="s">
        <v>16</v>
      </c>
      <c r="D92" s="726" t="s">
        <v>611</v>
      </c>
      <c r="E92" s="794" t="s">
        <v>612</v>
      </c>
      <c r="F92" s="685" t="s">
        <v>263</v>
      </c>
      <c r="G92" s="628" t="s">
        <v>100</v>
      </c>
      <c r="H92" s="679" t="s">
        <v>19</v>
      </c>
      <c r="I92" s="632" t="s">
        <v>20</v>
      </c>
      <c r="J92" s="665" t="s">
        <v>280</v>
      </c>
      <c r="K92" s="142" t="s">
        <v>23</v>
      </c>
      <c r="L92" s="443">
        <f>+M92+O92</f>
        <v>0.3</v>
      </c>
      <c r="M92" s="419">
        <v>0</v>
      </c>
      <c r="N92" s="447">
        <v>0</v>
      </c>
      <c r="O92" s="420">
        <v>0.3</v>
      </c>
      <c r="P92" s="418">
        <f>+Q92+S92</f>
        <v>16.100000000000001</v>
      </c>
      <c r="Q92" s="419">
        <v>0</v>
      </c>
      <c r="R92" s="447">
        <v>0</v>
      </c>
      <c r="S92" s="420">
        <v>16.100000000000001</v>
      </c>
      <c r="T92" s="443">
        <f>+U92+W92</f>
        <v>0</v>
      </c>
      <c r="U92" s="419">
        <v>0</v>
      </c>
      <c r="V92" s="447">
        <v>0</v>
      </c>
      <c r="W92" s="420">
        <v>0</v>
      </c>
      <c r="X92" s="443">
        <f>+Y92+AA92</f>
        <v>0</v>
      </c>
      <c r="Y92" s="422">
        <v>0</v>
      </c>
      <c r="Z92" s="422">
        <v>0</v>
      </c>
      <c r="AA92" s="420">
        <v>0</v>
      </c>
      <c r="BA92" s="44"/>
    </row>
    <row r="93" spans="1:53" ht="16.5" customHeight="1" x14ac:dyDescent="0.2">
      <c r="A93" s="713"/>
      <c r="B93" s="725"/>
      <c r="C93" s="709"/>
      <c r="D93" s="727"/>
      <c r="E93" s="872"/>
      <c r="F93" s="686"/>
      <c r="G93" s="677"/>
      <c r="H93" s="681"/>
      <c r="I93" s="645"/>
      <c r="J93" s="666"/>
      <c r="K93" s="178" t="s">
        <v>21</v>
      </c>
      <c r="L93" s="472">
        <f>+M93+O93</f>
        <v>0</v>
      </c>
      <c r="M93" s="473">
        <v>0</v>
      </c>
      <c r="N93" s="474">
        <v>0</v>
      </c>
      <c r="O93" s="475">
        <v>0</v>
      </c>
      <c r="P93" s="476">
        <f>+Q93+S93</f>
        <v>0</v>
      </c>
      <c r="Q93" s="473">
        <v>0</v>
      </c>
      <c r="R93" s="474">
        <v>0</v>
      </c>
      <c r="S93" s="475">
        <v>0</v>
      </c>
      <c r="T93" s="472">
        <f>+U93+W93</f>
        <v>0</v>
      </c>
      <c r="U93" s="473">
        <v>0</v>
      </c>
      <c r="V93" s="474">
        <v>0</v>
      </c>
      <c r="W93" s="475">
        <v>0</v>
      </c>
      <c r="X93" s="472">
        <f>+Y93+AA93</f>
        <v>0</v>
      </c>
      <c r="Y93" s="477">
        <v>0</v>
      </c>
      <c r="Z93" s="477">
        <v>0</v>
      </c>
      <c r="AA93" s="475">
        <v>0</v>
      </c>
      <c r="BA93" s="44"/>
    </row>
    <row r="94" spans="1:53" ht="15" customHeight="1" x14ac:dyDescent="0.2">
      <c r="A94" s="713"/>
      <c r="B94" s="725"/>
      <c r="C94" s="709"/>
      <c r="D94" s="727"/>
      <c r="E94" s="872"/>
      <c r="F94" s="686"/>
      <c r="G94" s="677"/>
      <c r="H94" s="681"/>
      <c r="I94" s="645"/>
      <c r="J94" s="666"/>
      <c r="K94" s="163" t="s">
        <v>22</v>
      </c>
      <c r="L94" s="444">
        <f>+M94+O94</f>
        <v>0</v>
      </c>
      <c r="M94" s="460">
        <v>0</v>
      </c>
      <c r="N94" s="458">
        <v>0</v>
      </c>
      <c r="O94" s="459">
        <v>0</v>
      </c>
      <c r="P94" s="435">
        <f>+Q94+S94</f>
        <v>0</v>
      </c>
      <c r="Q94" s="460">
        <v>0</v>
      </c>
      <c r="R94" s="458">
        <v>0</v>
      </c>
      <c r="S94" s="459">
        <v>0</v>
      </c>
      <c r="T94" s="444">
        <f>+U94+W94</f>
        <v>0</v>
      </c>
      <c r="U94" s="460">
        <v>0</v>
      </c>
      <c r="V94" s="458">
        <v>0</v>
      </c>
      <c r="W94" s="459">
        <v>0</v>
      </c>
      <c r="X94" s="444">
        <f>+Y94+AA94</f>
        <v>0</v>
      </c>
      <c r="Y94" s="461">
        <v>0</v>
      </c>
      <c r="Z94" s="461">
        <v>0</v>
      </c>
      <c r="AA94" s="459">
        <v>0</v>
      </c>
      <c r="BA94" s="44"/>
    </row>
    <row r="95" spans="1:53" ht="18" customHeight="1" thickBot="1" x14ac:dyDescent="0.25">
      <c r="A95" s="713"/>
      <c r="B95" s="725"/>
      <c r="C95" s="709"/>
      <c r="D95" s="727"/>
      <c r="E95" s="872"/>
      <c r="F95" s="686"/>
      <c r="G95" s="677"/>
      <c r="H95" s="681"/>
      <c r="I95" s="645"/>
      <c r="J95" s="666"/>
      <c r="K95" s="164" t="s">
        <v>26</v>
      </c>
      <c r="L95" s="446">
        <f>+M95+O95</f>
        <v>0</v>
      </c>
      <c r="M95" s="437">
        <v>0</v>
      </c>
      <c r="N95" s="449">
        <v>0</v>
      </c>
      <c r="O95" s="438">
        <v>0</v>
      </c>
      <c r="P95" s="423">
        <f>+Q95+S95</f>
        <v>23.9</v>
      </c>
      <c r="Q95" s="437">
        <v>0</v>
      </c>
      <c r="R95" s="449">
        <v>0</v>
      </c>
      <c r="S95" s="438">
        <v>23.9</v>
      </c>
      <c r="T95" s="446">
        <f>+U95+W95</f>
        <v>0</v>
      </c>
      <c r="U95" s="437">
        <v>0</v>
      </c>
      <c r="V95" s="449">
        <v>0</v>
      </c>
      <c r="W95" s="438">
        <v>0</v>
      </c>
      <c r="X95" s="446">
        <f>+Y95+AA95</f>
        <v>0</v>
      </c>
      <c r="Y95" s="440">
        <v>0</v>
      </c>
      <c r="Z95" s="440">
        <v>0</v>
      </c>
      <c r="AA95" s="438">
        <v>0</v>
      </c>
      <c r="BA95" s="44"/>
    </row>
    <row r="96" spans="1:53" ht="21" customHeight="1" thickBot="1" x14ac:dyDescent="0.25">
      <c r="A96" s="617"/>
      <c r="B96" s="619"/>
      <c r="C96" s="700"/>
      <c r="D96" s="728"/>
      <c r="E96" s="740"/>
      <c r="F96" s="627"/>
      <c r="G96" s="678"/>
      <c r="H96" s="669"/>
      <c r="I96" s="646"/>
      <c r="J96" s="664"/>
      <c r="K96" s="89" t="s">
        <v>11</v>
      </c>
      <c r="L96" s="6">
        <f t="shared" ref="L96:AA96" si="25">SUM(L92:L95)</f>
        <v>0.3</v>
      </c>
      <c r="M96" s="5">
        <f t="shared" si="25"/>
        <v>0</v>
      </c>
      <c r="N96" s="5">
        <f t="shared" si="25"/>
        <v>0</v>
      </c>
      <c r="O96" s="7">
        <f t="shared" si="25"/>
        <v>0.3</v>
      </c>
      <c r="P96" s="6">
        <f t="shared" si="25"/>
        <v>40</v>
      </c>
      <c r="Q96" s="2">
        <f t="shared" si="25"/>
        <v>0</v>
      </c>
      <c r="R96" s="2">
        <f t="shared" si="25"/>
        <v>0</v>
      </c>
      <c r="S96" s="7">
        <f t="shared" si="25"/>
        <v>40</v>
      </c>
      <c r="T96" s="6">
        <f t="shared" si="25"/>
        <v>0</v>
      </c>
      <c r="U96" s="5">
        <f t="shared" si="25"/>
        <v>0</v>
      </c>
      <c r="V96" s="5">
        <f t="shared" si="25"/>
        <v>0</v>
      </c>
      <c r="W96" s="7">
        <f t="shared" si="25"/>
        <v>0</v>
      </c>
      <c r="X96" s="6">
        <f t="shared" si="25"/>
        <v>0</v>
      </c>
      <c r="Y96" s="2">
        <f t="shared" si="25"/>
        <v>0</v>
      </c>
      <c r="Z96" s="2">
        <f t="shared" si="25"/>
        <v>0</v>
      </c>
      <c r="AA96" s="7">
        <f t="shared" si="25"/>
        <v>0</v>
      </c>
      <c r="BA96" s="44"/>
    </row>
    <row r="97" spans="1:1013" ht="15.75" customHeight="1" x14ac:dyDescent="0.2">
      <c r="A97" s="634" t="s">
        <v>15</v>
      </c>
      <c r="B97" s="618" t="s">
        <v>16</v>
      </c>
      <c r="C97" s="635" t="s">
        <v>16</v>
      </c>
      <c r="D97" s="726" t="s">
        <v>44</v>
      </c>
      <c r="E97" s="794" t="s">
        <v>138</v>
      </c>
      <c r="F97" s="685" t="s">
        <v>263</v>
      </c>
      <c r="G97" s="628" t="s">
        <v>100</v>
      </c>
      <c r="H97" s="679" t="s">
        <v>19</v>
      </c>
      <c r="I97" s="632" t="s">
        <v>20</v>
      </c>
      <c r="J97" s="665" t="s">
        <v>280</v>
      </c>
      <c r="K97" s="142" t="s">
        <v>23</v>
      </c>
      <c r="L97" s="443">
        <f>+M97+O97</f>
        <v>142.1</v>
      </c>
      <c r="M97" s="419">
        <v>0</v>
      </c>
      <c r="N97" s="447">
        <v>0</v>
      </c>
      <c r="O97" s="420">
        <v>142.1</v>
      </c>
      <c r="P97" s="418">
        <f>+Q97+S97</f>
        <v>0</v>
      </c>
      <c r="Q97" s="419">
        <v>0</v>
      </c>
      <c r="R97" s="447">
        <v>0</v>
      </c>
      <c r="S97" s="420">
        <v>0</v>
      </c>
      <c r="T97" s="443">
        <f>+U97+W97</f>
        <v>0</v>
      </c>
      <c r="U97" s="419">
        <v>0</v>
      </c>
      <c r="V97" s="447">
        <v>0</v>
      </c>
      <c r="W97" s="420">
        <v>0</v>
      </c>
      <c r="X97" s="443">
        <f>+Y97+AA97</f>
        <v>0</v>
      </c>
      <c r="Y97" s="422">
        <v>0</v>
      </c>
      <c r="Z97" s="422">
        <v>0</v>
      </c>
      <c r="AA97" s="420">
        <v>0</v>
      </c>
      <c r="AJ97" s="45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7"/>
      <c r="BB97" s="48"/>
      <c r="BC97" s="48"/>
      <c r="BD97" s="48"/>
      <c r="BE97" s="48"/>
      <c r="BF97" s="48"/>
      <c r="BG97" s="48"/>
      <c r="BH97" s="48"/>
      <c r="BI97" s="48"/>
    </row>
    <row r="98" spans="1:1013" s="49" customFormat="1" ht="15.75" customHeight="1" x14ac:dyDescent="0.2">
      <c r="A98" s="713"/>
      <c r="B98" s="725"/>
      <c r="C98" s="709"/>
      <c r="D98" s="727"/>
      <c r="E98" s="872"/>
      <c r="F98" s="686"/>
      <c r="G98" s="677"/>
      <c r="H98" s="681"/>
      <c r="I98" s="645"/>
      <c r="J98" s="666"/>
      <c r="K98" s="178" t="s">
        <v>21</v>
      </c>
      <c r="L98" s="472">
        <f>+M98+O98</f>
        <v>0</v>
      </c>
      <c r="M98" s="473">
        <v>0</v>
      </c>
      <c r="N98" s="474">
        <v>0</v>
      </c>
      <c r="O98" s="475">
        <v>0</v>
      </c>
      <c r="P98" s="476">
        <f>+Q98+S98</f>
        <v>0</v>
      </c>
      <c r="Q98" s="473">
        <v>0</v>
      </c>
      <c r="R98" s="474">
        <v>0</v>
      </c>
      <c r="S98" s="475">
        <v>0</v>
      </c>
      <c r="T98" s="472">
        <f>+U98+W98</f>
        <v>0</v>
      </c>
      <c r="U98" s="473">
        <v>0</v>
      </c>
      <c r="V98" s="474">
        <v>0</v>
      </c>
      <c r="W98" s="475">
        <v>0</v>
      </c>
      <c r="X98" s="472">
        <f>+Y98+AA98</f>
        <v>0</v>
      </c>
      <c r="Y98" s="477">
        <v>0</v>
      </c>
      <c r="Z98" s="477">
        <v>0</v>
      </c>
      <c r="AA98" s="475">
        <v>0</v>
      </c>
      <c r="BA98" s="50"/>
    </row>
    <row r="99" spans="1:1013" ht="15.75" customHeight="1" x14ac:dyDescent="0.2">
      <c r="A99" s="713"/>
      <c r="B99" s="725"/>
      <c r="C99" s="709"/>
      <c r="D99" s="727"/>
      <c r="E99" s="872"/>
      <c r="F99" s="686"/>
      <c r="G99" s="677"/>
      <c r="H99" s="681"/>
      <c r="I99" s="645"/>
      <c r="J99" s="666"/>
      <c r="K99" s="163" t="s">
        <v>22</v>
      </c>
      <c r="L99" s="444">
        <f>+M99+O99</f>
        <v>0</v>
      </c>
      <c r="M99" s="460">
        <v>0</v>
      </c>
      <c r="N99" s="458">
        <v>0</v>
      </c>
      <c r="O99" s="459">
        <v>0</v>
      </c>
      <c r="P99" s="435">
        <f>+Q99+S99</f>
        <v>0</v>
      </c>
      <c r="Q99" s="460">
        <v>0</v>
      </c>
      <c r="R99" s="458">
        <v>0</v>
      </c>
      <c r="S99" s="459">
        <v>0</v>
      </c>
      <c r="T99" s="444">
        <f>+U99+W99</f>
        <v>0</v>
      </c>
      <c r="U99" s="460">
        <v>0</v>
      </c>
      <c r="V99" s="458">
        <v>0</v>
      </c>
      <c r="W99" s="459">
        <v>0</v>
      </c>
      <c r="X99" s="444">
        <f>+Y99+AA99</f>
        <v>0</v>
      </c>
      <c r="Y99" s="461">
        <v>0</v>
      </c>
      <c r="Z99" s="461">
        <v>0</v>
      </c>
      <c r="AA99" s="459">
        <v>0</v>
      </c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51"/>
      <c r="BB99" s="48"/>
      <c r="BC99" s="48"/>
      <c r="BD99" s="48"/>
      <c r="BE99" s="48"/>
      <c r="BF99" s="48"/>
      <c r="BG99" s="48"/>
      <c r="BH99" s="48"/>
      <c r="BI99" s="48"/>
    </row>
    <row r="100" spans="1:1013" ht="15.75" customHeight="1" thickBot="1" x14ac:dyDescent="0.25">
      <c r="A100" s="713"/>
      <c r="B100" s="725"/>
      <c r="C100" s="709"/>
      <c r="D100" s="727"/>
      <c r="E100" s="872"/>
      <c r="F100" s="686"/>
      <c r="G100" s="677"/>
      <c r="H100" s="681"/>
      <c r="I100" s="645"/>
      <c r="J100" s="666"/>
      <c r="K100" s="164" t="s">
        <v>26</v>
      </c>
      <c r="L100" s="446">
        <f>+M100+O100</f>
        <v>0</v>
      </c>
      <c r="M100" s="437">
        <v>0</v>
      </c>
      <c r="N100" s="449">
        <v>0</v>
      </c>
      <c r="O100" s="438">
        <v>0</v>
      </c>
      <c r="P100" s="423">
        <f>+Q100+S100</f>
        <v>7.1</v>
      </c>
      <c r="Q100" s="437">
        <v>0</v>
      </c>
      <c r="R100" s="449">
        <v>0</v>
      </c>
      <c r="S100" s="438">
        <v>7.1</v>
      </c>
      <c r="T100" s="446">
        <f>+U100+W100</f>
        <v>7.1</v>
      </c>
      <c r="U100" s="437">
        <v>0</v>
      </c>
      <c r="V100" s="449">
        <v>0</v>
      </c>
      <c r="W100" s="438">
        <v>7.1</v>
      </c>
      <c r="X100" s="446">
        <f>+Y100+AA100</f>
        <v>7.1</v>
      </c>
      <c r="Y100" s="440">
        <v>0</v>
      </c>
      <c r="Z100" s="440">
        <v>0</v>
      </c>
      <c r="AA100" s="438">
        <v>7.1</v>
      </c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51"/>
      <c r="BB100" s="48"/>
      <c r="BC100" s="48"/>
      <c r="BD100" s="48"/>
      <c r="BE100" s="48"/>
      <c r="BF100" s="48"/>
      <c r="BG100" s="48"/>
      <c r="BH100" s="48"/>
      <c r="BI100" s="48"/>
    </row>
    <row r="101" spans="1:1013" s="52" customFormat="1" ht="21" customHeight="1" thickBot="1" x14ac:dyDescent="0.25">
      <c r="A101" s="617"/>
      <c r="B101" s="619"/>
      <c r="C101" s="700"/>
      <c r="D101" s="728"/>
      <c r="E101" s="740"/>
      <c r="F101" s="627"/>
      <c r="G101" s="678"/>
      <c r="H101" s="669"/>
      <c r="I101" s="646"/>
      <c r="J101" s="664"/>
      <c r="K101" s="89" t="s">
        <v>11</v>
      </c>
      <c r="L101" s="6">
        <f t="shared" ref="L101:O101" si="26">SUM(L97:L100)</f>
        <v>142.1</v>
      </c>
      <c r="M101" s="5">
        <f t="shared" si="26"/>
        <v>0</v>
      </c>
      <c r="N101" s="5">
        <f t="shared" si="26"/>
        <v>0</v>
      </c>
      <c r="O101" s="7">
        <f t="shared" si="26"/>
        <v>142.1</v>
      </c>
      <c r="P101" s="6">
        <f t="shared" ref="P101:AA101" si="27">SUM(P97:P100)</f>
        <v>7.1</v>
      </c>
      <c r="Q101" s="2">
        <f t="shared" si="27"/>
        <v>0</v>
      </c>
      <c r="R101" s="2">
        <f t="shared" si="27"/>
        <v>0</v>
      </c>
      <c r="S101" s="7">
        <f t="shared" si="27"/>
        <v>7.1</v>
      </c>
      <c r="T101" s="6">
        <f t="shared" si="27"/>
        <v>7.1</v>
      </c>
      <c r="U101" s="5">
        <f t="shared" si="27"/>
        <v>0</v>
      </c>
      <c r="V101" s="5">
        <f t="shared" si="27"/>
        <v>0</v>
      </c>
      <c r="W101" s="7">
        <f t="shared" si="27"/>
        <v>7.1</v>
      </c>
      <c r="X101" s="6">
        <f t="shared" si="27"/>
        <v>7.1</v>
      </c>
      <c r="Y101" s="2">
        <f t="shared" si="27"/>
        <v>0</v>
      </c>
      <c r="Z101" s="2">
        <f t="shared" si="27"/>
        <v>0</v>
      </c>
      <c r="AA101" s="7">
        <f t="shared" si="27"/>
        <v>7.1</v>
      </c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50"/>
      <c r="BB101" s="49"/>
      <c r="BC101" s="49"/>
      <c r="BD101" s="49"/>
      <c r="BE101" s="49"/>
      <c r="BF101" s="49"/>
      <c r="BG101" s="49"/>
      <c r="BH101" s="49"/>
      <c r="BI101" s="49"/>
    </row>
    <row r="102" spans="1:1013" ht="15.75" customHeight="1" x14ac:dyDescent="0.2">
      <c r="A102" s="634" t="s">
        <v>15</v>
      </c>
      <c r="B102" s="618" t="s">
        <v>16</v>
      </c>
      <c r="C102" s="635" t="s">
        <v>16</v>
      </c>
      <c r="D102" s="726" t="s">
        <v>45</v>
      </c>
      <c r="E102" s="794" t="s">
        <v>139</v>
      </c>
      <c r="F102" s="685" t="s">
        <v>263</v>
      </c>
      <c r="G102" s="628" t="s">
        <v>100</v>
      </c>
      <c r="H102" s="679" t="s">
        <v>19</v>
      </c>
      <c r="I102" s="632" t="s">
        <v>20</v>
      </c>
      <c r="J102" s="665" t="s">
        <v>280</v>
      </c>
      <c r="K102" s="142" t="s">
        <v>23</v>
      </c>
      <c r="L102" s="106">
        <f>+M102+O102</f>
        <v>0</v>
      </c>
      <c r="M102" s="11">
        <v>0</v>
      </c>
      <c r="N102" s="143">
        <v>0</v>
      </c>
      <c r="O102" s="77">
        <v>0</v>
      </c>
      <c r="P102" s="103">
        <f>+Q102+S102</f>
        <v>0</v>
      </c>
      <c r="Q102" s="11">
        <v>0</v>
      </c>
      <c r="R102" s="143">
        <v>0</v>
      </c>
      <c r="S102" s="77">
        <v>0</v>
      </c>
      <c r="T102" s="106">
        <f>+U102+W102</f>
        <v>0</v>
      </c>
      <c r="U102" s="11">
        <v>0</v>
      </c>
      <c r="V102" s="143">
        <v>0</v>
      </c>
      <c r="W102" s="77">
        <v>0</v>
      </c>
      <c r="X102" s="106">
        <f>+Y102+AA102</f>
        <v>0</v>
      </c>
      <c r="Y102" s="144">
        <v>0</v>
      </c>
      <c r="Z102" s="144">
        <v>0</v>
      </c>
      <c r="AA102" s="77">
        <v>0</v>
      </c>
      <c r="AI102" s="48"/>
      <c r="AJ102" s="48"/>
      <c r="BA102" s="44"/>
    </row>
    <row r="103" spans="1:1013" ht="15" customHeight="1" x14ac:dyDescent="0.2">
      <c r="A103" s="713"/>
      <c r="B103" s="725"/>
      <c r="C103" s="709"/>
      <c r="D103" s="727"/>
      <c r="E103" s="872"/>
      <c r="F103" s="686"/>
      <c r="G103" s="677"/>
      <c r="H103" s="681"/>
      <c r="I103" s="645"/>
      <c r="J103" s="666"/>
      <c r="K103" s="163" t="s">
        <v>21</v>
      </c>
      <c r="L103" s="128">
        <f>+M103+O103</f>
        <v>0</v>
      </c>
      <c r="M103" s="129">
        <v>0</v>
      </c>
      <c r="N103" s="160">
        <v>0</v>
      </c>
      <c r="O103" s="130">
        <v>0</v>
      </c>
      <c r="P103" s="123">
        <f>+Q103+S103</f>
        <v>0</v>
      </c>
      <c r="Q103" s="129">
        <v>0</v>
      </c>
      <c r="R103" s="160">
        <v>0</v>
      </c>
      <c r="S103" s="130">
        <v>0</v>
      </c>
      <c r="T103" s="128">
        <f>+U103+W103</f>
        <v>0</v>
      </c>
      <c r="U103" s="129">
        <v>0</v>
      </c>
      <c r="V103" s="160">
        <v>0</v>
      </c>
      <c r="W103" s="130">
        <v>0</v>
      </c>
      <c r="X103" s="128">
        <f>+Y103+AA103</f>
        <v>0</v>
      </c>
      <c r="Y103" s="131">
        <v>0</v>
      </c>
      <c r="Z103" s="131">
        <v>0</v>
      </c>
      <c r="AA103" s="130">
        <v>0</v>
      </c>
      <c r="AI103" s="48"/>
      <c r="AJ103" s="48"/>
      <c r="BA103" s="44"/>
    </row>
    <row r="104" spans="1:1013" s="52" customFormat="1" ht="15.75" customHeight="1" x14ac:dyDescent="0.2">
      <c r="A104" s="713"/>
      <c r="B104" s="725"/>
      <c r="C104" s="709"/>
      <c r="D104" s="727"/>
      <c r="E104" s="872"/>
      <c r="F104" s="686"/>
      <c r="G104" s="677"/>
      <c r="H104" s="681"/>
      <c r="I104" s="645"/>
      <c r="J104" s="666"/>
      <c r="K104" s="163" t="s">
        <v>22</v>
      </c>
      <c r="L104" s="128">
        <f>+M104+O104</f>
        <v>0</v>
      </c>
      <c r="M104" s="129">
        <v>0</v>
      </c>
      <c r="N104" s="160">
        <v>0</v>
      </c>
      <c r="O104" s="130">
        <v>0</v>
      </c>
      <c r="P104" s="123">
        <f>+Q104+S104</f>
        <v>0</v>
      </c>
      <c r="Q104" s="129">
        <v>0</v>
      </c>
      <c r="R104" s="160">
        <v>0</v>
      </c>
      <c r="S104" s="130">
        <v>0</v>
      </c>
      <c r="T104" s="128">
        <f>+U104+W104</f>
        <v>0</v>
      </c>
      <c r="U104" s="129">
        <v>0</v>
      </c>
      <c r="V104" s="160">
        <v>0</v>
      </c>
      <c r="W104" s="130">
        <v>0</v>
      </c>
      <c r="X104" s="128">
        <f>+Y104+AA104</f>
        <v>0</v>
      </c>
      <c r="Y104" s="131">
        <v>0</v>
      </c>
      <c r="Z104" s="131">
        <v>0</v>
      </c>
      <c r="AA104" s="130">
        <v>0</v>
      </c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50"/>
      <c r="BB104" s="49"/>
      <c r="BC104" s="49"/>
      <c r="BD104" s="49"/>
      <c r="BE104" s="49"/>
      <c r="BF104" s="49"/>
      <c r="BG104" s="49"/>
      <c r="BH104" s="49"/>
      <c r="BI104" s="49"/>
    </row>
    <row r="105" spans="1:1013" ht="16.5" customHeight="1" thickBot="1" x14ac:dyDescent="0.25">
      <c r="A105" s="713"/>
      <c r="B105" s="725"/>
      <c r="C105" s="709"/>
      <c r="D105" s="727"/>
      <c r="E105" s="872"/>
      <c r="F105" s="686"/>
      <c r="G105" s="677"/>
      <c r="H105" s="681"/>
      <c r="I105" s="645"/>
      <c r="J105" s="666"/>
      <c r="K105" s="84" t="s">
        <v>26</v>
      </c>
      <c r="L105" s="456">
        <f>+M105+O105</f>
        <v>6.4</v>
      </c>
      <c r="M105" s="437">
        <v>0</v>
      </c>
      <c r="N105" s="452">
        <v>0</v>
      </c>
      <c r="O105" s="453">
        <v>6.4</v>
      </c>
      <c r="P105" s="450">
        <f>+Q105+S105</f>
        <v>6.4</v>
      </c>
      <c r="Q105" s="464">
        <v>0</v>
      </c>
      <c r="R105" s="452">
        <v>0</v>
      </c>
      <c r="S105" s="453">
        <v>6.4</v>
      </c>
      <c r="T105" s="456">
        <f>+U105+W105</f>
        <v>6.4</v>
      </c>
      <c r="U105" s="437">
        <v>0</v>
      </c>
      <c r="V105" s="452">
        <v>0</v>
      </c>
      <c r="W105" s="453">
        <v>6.4</v>
      </c>
      <c r="X105" s="456">
        <f>+Y105+AA105</f>
        <v>0</v>
      </c>
      <c r="Y105" s="457">
        <v>0</v>
      </c>
      <c r="Z105" s="457">
        <v>0</v>
      </c>
      <c r="AA105" s="453">
        <v>0</v>
      </c>
      <c r="AB105" s="33"/>
      <c r="AC105" s="33"/>
      <c r="AD105" s="33"/>
      <c r="AE105" s="33"/>
      <c r="AF105" s="33"/>
      <c r="AG105" s="33"/>
      <c r="AH105" s="33"/>
      <c r="AI105" s="46"/>
      <c r="AJ105" s="46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4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  <c r="IT105" s="33"/>
      <c r="IU105" s="33"/>
      <c r="IV105" s="33"/>
      <c r="IW105" s="33"/>
      <c r="IX105" s="33"/>
      <c r="IY105" s="33"/>
      <c r="IZ105" s="33"/>
      <c r="JA105" s="33"/>
      <c r="JB105" s="33"/>
      <c r="JC105" s="33"/>
      <c r="JD105" s="33"/>
      <c r="JE105" s="33"/>
      <c r="JF105" s="33"/>
      <c r="JG105" s="33"/>
      <c r="JH105" s="33"/>
      <c r="JI105" s="33"/>
      <c r="JJ105" s="33"/>
      <c r="JK105" s="33"/>
      <c r="JL105" s="33"/>
      <c r="JM105" s="33"/>
      <c r="JN105" s="33"/>
      <c r="JO105" s="33"/>
      <c r="JP105" s="33"/>
      <c r="JQ105" s="33"/>
      <c r="JR105" s="33"/>
      <c r="JS105" s="33"/>
      <c r="JT105" s="33"/>
      <c r="JU105" s="33"/>
      <c r="JV105" s="33"/>
      <c r="JW105" s="33"/>
      <c r="JX105" s="33"/>
      <c r="JY105" s="33"/>
      <c r="JZ105" s="33"/>
      <c r="KA105" s="33"/>
      <c r="KB105" s="33"/>
      <c r="KC105" s="33"/>
      <c r="KD105" s="33"/>
      <c r="KE105" s="33"/>
      <c r="KF105" s="33"/>
      <c r="KG105" s="33"/>
      <c r="KH105" s="33"/>
      <c r="KI105" s="33"/>
      <c r="KJ105" s="33"/>
      <c r="KK105" s="33"/>
      <c r="KL105" s="33"/>
      <c r="KM105" s="33"/>
      <c r="KN105" s="33"/>
      <c r="KO105" s="33"/>
      <c r="KP105" s="33"/>
      <c r="KQ105" s="33"/>
      <c r="KR105" s="33"/>
      <c r="KS105" s="33"/>
      <c r="KT105" s="33"/>
      <c r="KU105" s="33"/>
      <c r="KV105" s="33"/>
      <c r="KW105" s="33"/>
      <c r="KX105" s="33"/>
      <c r="KY105" s="33"/>
      <c r="KZ105" s="33"/>
      <c r="LA105" s="33"/>
      <c r="LB105" s="33"/>
      <c r="LC105" s="33"/>
      <c r="LD105" s="33"/>
      <c r="LE105" s="33"/>
      <c r="LF105" s="33"/>
      <c r="LG105" s="33"/>
      <c r="LH105" s="33"/>
      <c r="LI105" s="33"/>
      <c r="LJ105" s="33"/>
      <c r="LK105" s="33"/>
      <c r="LL105" s="33"/>
      <c r="LM105" s="33"/>
      <c r="LN105" s="33"/>
      <c r="LO105" s="33"/>
      <c r="LP105" s="33"/>
      <c r="LQ105" s="33"/>
      <c r="LR105" s="33"/>
      <c r="LS105" s="33"/>
      <c r="LT105" s="33"/>
      <c r="LU105" s="33"/>
      <c r="LV105" s="33"/>
      <c r="LW105" s="33"/>
      <c r="LX105" s="33"/>
      <c r="LY105" s="33"/>
      <c r="LZ105" s="33"/>
      <c r="MA105" s="33"/>
      <c r="MB105" s="33"/>
      <c r="MC105" s="33"/>
      <c r="MD105" s="33"/>
      <c r="ME105" s="33"/>
      <c r="MF105" s="33"/>
      <c r="MG105" s="33"/>
      <c r="MH105" s="33"/>
      <c r="MI105" s="33"/>
      <c r="MJ105" s="33"/>
      <c r="MK105" s="33"/>
      <c r="ML105" s="33"/>
      <c r="MM105" s="33"/>
      <c r="MN105" s="33"/>
      <c r="MO105" s="33"/>
      <c r="MP105" s="33"/>
      <c r="MQ105" s="33"/>
      <c r="MR105" s="33"/>
      <c r="MS105" s="33"/>
      <c r="MT105" s="33"/>
      <c r="MU105" s="33"/>
      <c r="MV105" s="33"/>
      <c r="MW105" s="33"/>
      <c r="MX105" s="33"/>
      <c r="MY105" s="33"/>
      <c r="MZ105" s="33"/>
      <c r="NA105" s="33"/>
      <c r="NB105" s="33"/>
      <c r="NC105" s="33"/>
      <c r="ND105" s="33"/>
      <c r="NE105" s="33"/>
      <c r="NF105" s="33"/>
      <c r="NG105" s="33"/>
      <c r="NH105" s="33"/>
      <c r="NI105" s="33"/>
      <c r="NJ105" s="33"/>
      <c r="NK105" s="33"/>
      <c r="NL105" s="33"/>
      <c r="NM105" s="33"/>
      <c r="NN105" s="33"/>
      <c r="NO105" s="33"/>
      <c r="NP105" s="33"/>
      <c r="NQ105" s="33"/>
      <c r="NR105" s="33"/>
      <c r="NS105" s="33"/>
      <c r="NT105" s="33"/>
      <c r="NU105" s="33"/>
      <c r="NV105" s="33"/>
      <c r="NW105" s="33"/>
      <c r="NX105" s="33"/>
      <c r="NY105" s="33"/>
      <c r="NZ105" s="33"/>
      <c r="OA105" s="33"/>
      <c r="OB105" s="33"/>
      <c r="OC105" s="33"/>
      <c r="OD105" s="33"/>
      <c r="OE105" s="33"/>
      <c r="OF105" s="33"/>
      <c r="OG105" s="33"/>
      <c r="OH105" s="33"/>
      <c r="OI105" s="33"/>
      <c r="OJ105" s="33"/>
      <c r="OK105" s="33"/>
      <c r="OL105" s="33"/>
      <c r="OM105" s="33"/>
      <c r="ON105" s="33"/>
      <c r="OO105" s="33"/>
      <c r="OP105" s="33"/>
      <c r="OQ105" s="33"/>
      <c r="OR105" s="33"/>
      <c r="OS105" s="33"/>
      <c r="OT105" s="33"/>
      <c r="OU105" s="33"/>
      <c r="OV105" s="33"/>
      <c r="OW105" s="33"/>
      <c r="OX105" s="33"/>
      <c r="OY105" s="33"/>
      <c r="OZ105" s="33"/>
      <c r="PA105" s="33"/>
      <c r="PB105" s="33"/>
      <c r="PC105" s="33"/>
      <c r="PD105" s="33"/>
      <c r="PE105" s="33"/>
      <c r="PF105" s="33"/>
      <c r="PG105" s="33"/>
      <c r="PH105" s="33"/>
      <c r="PI105" s="33"/>
      <c r="PJ105" s="33"/>
      <c r="PK105" s="33"/>
      <c r="PL105" s="33"/>
      <c r="PM105" s="33"/>
      <c r="PN105" s="33"/>
      <c r="PO105" s="33"/>
      <c r="PP105" s="33"/>
      <c r="PQ105" s="33"/>
      <c r="PR105" s="33"/>
      <c r="PS105" s="33"/>
      <c r="PT105" s="33"/>
      <c r="PU105" s="33"/>
      <c r="PV105" s="33"/>
      <c r="PW105" s="33"/>
      <c r="PX105" s="33"/>
      <c r="PY105" s="33"/>
      <c r="PZ105" s="33"/>
      <c r="QA105" s="33"/>
      <c r="QB105" s="33"/>
      <c r="QC105" s="33"/>
      <c r="QD105" s="33"/>
      <c r="QE105" s="33"/>
      <c r="QF105" s="33"/>
      <c r="QG105" s="33"/>
      <c r="QH105" s="33"/>
      <c r="QI105" s="33"/>
      <c r="QJ105" s="33"/>
      <c r="QK105" s="33"/>
      <c r="QL105" s="33"/>
      <c r="QM105" s="33"/>
      <c r="QN105" s="33"/>
      <c r="QO105" s="33"/>
      <c r="QP105" s="33"/>
      <c r="QQ105" s="33"/>
      <c r="QR105" s="33"/>
      <c r="QS105" s="33"/>
      <c r="QT105" s="33"/>
      <c r="QU105" s="33"/>
      <c r="QV105" s="33"/>
      <c r="QW105" s="33"/>
      <c r="QX105" s="33"/>
      <c r="QY105" s="33"/>
      <c r="QZ105" s="33"/>
      <c r="RA105" s="33"/>
      <c r="RB105" s="33"/>
      <c r="RC105" s="33"/>
      <c r="RD105" s="33"/>
      <c r="RE105" s="33"/>
      <c r="RF105" s="33"/>
      <c r="RG105" s="33"/>
      <c r="RH105" s="33"/>
      <c r="RI105" s="33"/>
      <c r="RJ105" s="33"/>
      <c r="RK105" s="33"/>
      <c r="RL105" s="33"/>
      <c r="RM105" s="33"/>
      <c r="RN105" s="33"/>
      <c r="RO105" s="33"/>
      <c r="RP105" s="33"/>
      <c r="RQ105" s="33"/>
      <c r="RR105" s="33"/>
      <c r="RS105" s="33"/>
      <c r="RT105" s="33"/>
      <c r="RU105" s="33"/>
      <c r="RV105" s="33"/>
      <c r="RW105" s="33"/>
      <c r="RX105" s="33"/>
      <c r="RY105" s="33"/>
      <c r="RZ105" s="33"/>
      <c r="SA105" s="33"/>
      <c r="SB105" s="33"/>
      <c r="SC105" s="33"/>
      <c r="SD105" s="33"/>
      <c r="SE105" s="33"/>
      <c r="SF105" s="33"/>
      <c r="SG105" s="33"/>
      <c r="SH105" s="33"/>
      <c r="SI105" s="33"/>
      <c r="SJ105" s="33"/>
      <c r="SK105" s="33"/>
      <c r="SL105" s="33"/>
      <c r="SM105" s="33"/>
      <c r="SN105" s="33"/>
      <c r="SO105" s="33"/>
      <c r="SP105" s="33"/>
      <c r="SQ105" s="33"/>
      <c r="SR105" s="33"/>
      <c r="SS105" s="33"/>
      <c r="ST105" s="33"/>
      <c r="SU105" s="33"/>
      <c r="SV105" s="33"/>
      <c r="SW105" s="33"/>
      <c r="SX105" s="33"/>
      <c r="SY105" s="33"/>
      <c r="SZ105" s="33"/>
      <c r="TA105" s="33"/>
      <c r="TB105" s="33"/>
      <c r="TC105" s="33"/>
      <c r="TD105" s="33"/>
      <c r="TE105" s="33"/>
      <c r="TF105" s="33"/>
      <c r="TG105" s="33"/>
      <c r="TH105" s="33"/>
      <c r="TI105" s="33"/>
      <c r="TJ105" s="33"/>
      <c r="TK105" s="33"/>
      <c r="TL105" s="33"/>
      <c r="TM105" s="33"/>
      <c r="TN105" s="33"/>
      <c r="TO105" s="33"/>
      <c r="TP105" s="33"/>
      <c r="TQ105" s="33"/>
      <c r="TR105" s="33"/>
      <c r="TS105" s="33"/>
      <c r="TT105" s="33"/>
      <c r="TU105" s="33"/>
      <c r="TV105" s="33"/>
      <c r="TW105" s="33"/>
      <c r="TX105" s="33"/>
      <c r="TY105" s="33"/>
      <c r="TZ105" s="33"/>
      <c r="UA105" s="33"/>
      <c r="UB105" s="33"/>
      <c r="UC105" s="33"/>
      <c r="UD105" s="33"/>
      <c r="UE105" s="33"/>
      <c r="UF105" s="33"/>
      <c r="UG105" s="33"/>
      <c r="UH105" s="33"/>
      <c r="UI105" s="33"/>
      <c r="UJ105" s="33"/>
      <c r="UK105" s="33"/>
      <c r="UL105" s="33"/>
      <c r="UM105" s="33"/>
      <c r="UN105" s="33"/>
      <c r="UO105" s="33"/>
      <c r="UP105" s="33"/>
      <c r="UQ105" s="33"/>
      <c r="UR105" s="33"/>
      <c r="US105" s="33"/>
      <c r="UT105" s="33"/>
      <c r="UU105" s="33"/>
      <c r="UV105" s="33"/>
      <c r="UW105" s="33"/>
      <c r="UX105" s="33"/>
      <c r="UY105" s="33"/>
      <c r="UZ105" s="33"/>
      <c r="VA105" s="33"/>
      <c r="VB105" s="33"/>
      <c r="VC105" s="33"/>
      <c r="VD105" s="33"/>
      <c r="VE105" s="33"/>
      <c r="VF105" s="33"/>
      <c r="VG105" s="33"/>
      <c r="VH105" s="33"/>
      <c r="VI105" s="33"/>
      <c r="VJ105" s="33"/>
      <c r="VK105" s="33"/>
      <c r="VL105" s="33"/>
      <c r="VM105" s="33"/>
      <c r="VN105" s="33"/>
      <c r="VO105" s="33"/>
      <c r="VP105" s="33"/>
      <c r="VQ105" s="33"/>
      <c r="VR105" s="33"/>
      <c r="VS105" s="33"/>
      <c r="VT105" s="33"/>
      <c r="VU105" s="33"/>
      <c r="VV105" s="33"/>
      <c r="VW105" s="33"/>
      <c r="VX105" s="33"/>
      <c r="VY105" s="33"/>
      <c r="VZ105" s="33"/>
      <c r="WA105" s="33"/>
      <c r="WB105" s="33"/>
      <c r="WC105" s="33"/>
      <c r="WD105" s="33"/>
      <c r="WE105" s="33"/>
      <c r="WF105" s="33"/>
      <c r="WG105" s="33"/>
      <c r="WH105" s="33"/>
      <c r="WI105" s="33"/>
      <c r="WJ105" s="33"/>
      <c r="WK105" s="33"/>
      <c r="WL105" s="33"/>
      <c r="WM105" s="33"/>
      <c r="WN105" s="33"/>
      <c r="WO105" s="33"/>
      <c r="WP105" s="33"/>
      <c r="WQ105" s="33"/>
      <c r="WR105" s="33"/>
      <c r="WS105" s="33"/>
      <c r="WT105" s="33"/>
      <c r="WU105" s="33"/>
      <c r="WV105" s="33"/>
      <c r="WW105" s="33"/>
      <c r="WX105" s="33"/>
      <c r="WY105" s="33"/>
      <c r="WZ105" s="33"/>
      <c r="XA105" s="33"/>
      <c r="XB105" s="33"/>
      <c r="XC105" s="33"/>
      <c r="XD105" s="33"/>
      <c r="XE105" s="33"/>
      <c r="XF105" s="33"/>
      <c r="XG105" s="33"/>
      <c r="XH105" s="33"/>
      <c r="XI105" s="33"/>
      <c r="XJ105" s="33"/>
      <c r="XK105" s="33"/>
      <c r="XL105" s="33"/>
      <c r="XM105" s="33"/>
      <c r="XN105" s="33"/>
      <c r="XO105" s="33"/>
      <c r="XP105" s="33"/>
      <c r="XQ105" s="33"/>
      <c r="XR105" s="33"/>
      <c r="XS105" s="33"/>
      <c r="XT105" s="33"/>
      <c r="XU105" s="33"/>
      <c r="XV105" s="33"/>
      <c r="XW105" s="33"/>
      <c r="XX105" s="33"/>
      <c r="XY105" s="33"/>
      <c r="XZ105" s="33"/>
      <c r="YA105" s="33"/>
      <c r="YB105" s="33"/>
      <c r="YC105" s="33"/>
      <c r="YD105" s="33"/>
      <c r="YE105" s="33"/>
      <c r="YF105" s="33"/>
      <c r="YG105" s="33"/>
      <c r="YH105" s="33"/>
      <c r="YI105" s="33"/>
      <c r="YJ105" s="33"/>
      <c r="YK105" s="33"/>
      <c r="YL105" s="33"/>
      <c r="YM105" s="33"/>
      <c r="YN105" s="33"/>
      <c r="YO105" s="33"/>
      <c r="YP105" s="33"/>
      <c r="YQ105" s="33"/>
      <c r="YR105" s="33"/>
      <c r="YS105" s="33"/>
      <c r="YT105" s="33"/>
      <c r="YU105" s="33"/>
      <c r="YV105" s="33"/>
      <c r="YW105" s="33"/>
      <c r="YX105" s="33"/>
      <c r="YY105" s="33"/>
      <c r="YZ105" s="33"/>
      <c r="ZA105" s="33"/>
      <c r="ZB105" s="33"/>
      <c r="ZC105" s="33"/>
      <c r="ZD105" s="33"/>
      <c r="ZE105" s="33"/>
      <c r="ZF105" s="33"/>
      <c r="ZG105" s="33"/>
      <c r="ZH105" s="33"/>
      <c r="ZI105" s="33"/>
      <c r="ZJ105" s="33"/>
      <c r="ZK105" s="33"/>
      <c r="ZL105" s="33"/>
      <c r="ZM105" s="33"/>
      <c r="ZN105" s="33"/>
      <c r="ZO105" s="33"/>
      <c r="ZP105" s="33"/>
      <c r="ZQ105" s="33"/>
      <c r="ZR105" s="33"/>
      <c r="ZS105" s="33"/>
      <c r="ZT105" s="33"/>
      <c r="ZU105" s="33"/>
      <c r="ZV105" s="33"/>
      <c r="ZW105" s="33"/>
      <c r="ZX105" s="33"/>
      <c r="ZY105" s="33"/>
      <c r="ZZ105" s="33"/>
      <c r="AAA105" s="33"/>
      <c r="AAB105" s="33"/>
      <c r="AAC105" s="33"/>
      <c r="AAD105" s="33"/>
      <c r="AAE105" s="33"/>
      <c r="AAF105" s="33"/>
      <c r="AAG105" s="33"/>
      <c r="AAH105" s="33"/>
      <c r="AAI105" s="33"/>
      <c r="AAJ105" s="33"/>
      <c r="AAK105" s="33"/>
      <c r="AAL105" s="33"/>
      <c r="AAM105" s="33"/>
      <c r="AAN105" s="33"/>
      <c r="AAO105" s="33"/>
      <c r="AAP105" s="33"/>
      <c r="AAQ105" s="33"/>
      <c r="AAR105" s="33"/>
      <c r="AAS105" s="33"/>
      <c r="AAT105" s="33"/>
      <c r="AAU105" s="33"/>
      <c r="AAV105" s="33"/>
      <c r="AAW105" s="33"/>
      <c r="AAX105" s="33"/>
      <c r="AAY105" s="33"/>
      <c r="AAZ105" s="33"/>
      <c r="ABA105" s="33"/>
      <c r="ABB105" s="33"/>
      <c r="ABC105" s="33"/>
      <c r="ABD105" s="33"/>
      <c r="ABE105" s="33"/>
      <c r="ABF105" s="33"/>
      <c r="ABG105" s="33"/>
      <c r="ABH105" s="33"/>
      <c r="ABI105" s="33"/>
      <c r="ABJ105" s="33"/>
      <c r="ABK105" s="33"/>
      <c r="ABL105" s="33"/>
      <c r="ABM105" s="33"/>
      <c r="ABN105" s="33"/>
      <c r="ABO105" s="33"/>
      <c r="ABP105" s="33"/>
      <c r="ABQ105" s="33"/>
      <c r="ABR105" s="33"/>
      <c r="ABS105" s="33"/>
      <c r="ABT105" s="33"/>
      <c r="ABU105" s="33"/>
      <c r="ABV105" s="33"/>
      <c r="ABW105" s="33"/>
      <c r="ABX105" s="33"/>
      <c r="ABY105" s="33"/>
      <c r="ABZ105" s="33"/>
      <c r="ACA105" s="33"/>
      <c r="ACB105" s="33"/>
      <c r="ACC105" s="33"/>
      <c r="ACD105" s="33"/>
      <c r="ACE105" s="33"/>
      <c r="ACF105" s="33"/>
      <c r="ACG105" s="33"/>
      <c r="ACH105" s="33"/>
      <c r="ACI105" s="33"/>
      <c r="ACJ105" s="33"/>
      <c r="ACK105" s="33"/>
      <c r="ACL105" s="33"/>
      <c r="ACM105" s="33"/>
      <c r="ACN105" s="33"/>
      <c r="ACO105" s="33"/>
      <c r="ACP105" s="33"/>
      <c r="ACQ105" s="33"/>
      <c r="ACR105" s="33"/>
      <c r="ACS105" s="33"/>
      <c r="ACT105" s="33"/>
      <c r="ACU105" s="33"/>
      <c r="ACV105" s="33"/>
      <c r="ACW105" s="33"/>
      <c r="ACX105" s="33"/>
      <c r="ACY105" s="33"/>
      <c r="ACZ105" s="33"/>
      <c r="ADA105" s="33"/>
      <c r="ADB105" s="33"/>
      <c r="ADC105" s="33"/>
      <c r="ADD105" s="33"/>
      <c r="ADE105" s="33"/>
      <c r="ADF105" s="33"/>
      <c r="ADG105" s="33"/>
      <c r="ADH105" s="33"/>
      <c r="ADI105" s="33"/>
      <c r="ADJ105" s="33"/>
      <c r="ADK105" s="33"/>
      <c r="ADL105" s="33"/>
      <c r="ADM105" s="33"/>
      <c r="ADN105" s="33"/>
      <c r="ADO105" s="33"/>
      <c r="ADP105" s="33"/>
      <c r="ADQ105" s="33"/>
      <c r="ADR105" s="33"/>
      <c r="ADS105" s="33"/>
      <c r="ADT105" s="33"/>
      <c r="ADU105" s="33"/>
      <c r="ADV105" s="33"/>
      <c r="ADW105" s="33"/>
      <c r="ADX105" s="33"/>
      <c r="ADY105" s="33"/>
      <c r="ADZ105" s="33"/>
      <c r="AEA105" s="33"/>
      <c r="AEB105" s="33"/>
      <c r="AEC105" s="33"/>
      <c r="AED105" s="33"/>
      <c r="AEE105" s="33"/>
      <c r="AEF105" s="33"/>
      <c r="AEG105" s="33"/>
      <c r="AEH105" s="33"/>
      <c r="AEI105" s="33"/>
      <c r="AEJ105" s="33"/>
      <c r="AEK105" s="33"/>
      <c r="AEL105" s="33"/>
      <c r="AEM105" s="33"/>
      <c r="AEN105" s="33"/>
      <c r="AEO105" s="33"/>
      <c r="AEP105" s="33"/>
      <c r="AEQ105" s="33"/>
      <c r="AER105" s="33"/>
      <c r="AES105" s="33"/>
      <c r="AET105" s="33"/>
      <c r="AEU105" s="33"/>
      <c r="AEV105" s="33"/>
      <c r="AEW105" s="33"/>
      <c r="AEX105" s="33"/>
      <c r="AEY105" s="33"/>
      <c r="AEZ105" s="33"/>
      <c r="AFA105" s="33"/>
      <c r="AFB105" s="33"/>
      <c r="AFC105" s="33"/>
      <c r="AFD105" s="33"/>
      <c r="AFE105" s="33"/>
      <c r="AFF105" s="33"/>
      <c r="AFG105" s="33"/>
      <c r="AFH105" s="33"/>
      <c r="AFI105" s="33"/>
      <c r="AFJ105" s="33"/>
      <c r="AFK105" s="33"/>
      <c r="AFL105" s="33"/>
      <c r="AFM105" s="33"/>
      <c r="AFN105" s="33"/>
      <c r="AFO105" s="33"/>
      <c r="AFP105" s="33"/>
      <c r="AFQ105" s="33"/>
      <c r="AFR105" s="33"/>
      <c r="AFS105" s="33"/>
      <c r="AFT105" s="33"/>
      <c r="AFU105" s="33"/>
      <c r="AFV105" s="33"/>
      <c r="AFW105" s="33"/>
      <c r="AFX105" s="33"/>
      <c r="AFY105" s="33"/>
      <c r="AFZ105" s="33"/>
      <c r="AGA105" s="33"/>
      <c r="AGB105" s="33"/>
      <c r="AGC105" s="33"/>
      <c r="AGD105" s="33"/>
      <c r="AGE105" s="33"/>
      <c r="AGF105" s="33"/>
      <c r="AGG105" s="33"/>
      <c r="AGH105" s="33"/>
      <c r="AGI105" s="33"/>
      <c r="AGJ105" s="33"/>
      <c r="AGK105" s="33"/>
      <c r="AGL105" s="33"/>
      <c r="AGM105" s="33"/>
      <c r="AGN105" s="33"/>
      <c r="AGO105" s="33"/>
      <c r="AGP105" s="33"/>
      <c r="AGQ105" s="33"/>
      <c r="AGR105" s="33"/>
      <c r="AGS105" s="33"/>
      <c r="AGT105" s="33"/>
      <c r="AGU105" s="33"/>
      <c r="AGV105" s="33"/>
      <c r="AGW105" s="33"/>
      <c r="AGX105" s="33"/>
      <c r="AGY105" s="33"/>
      <c r="AGZ105" s="33"/>
      <c r="AHA105" s="33"/>
      <c r="AHB105" s="33"/>
      <c r="AHC105" s="33"/>
      <c r="AHD105" s="33"/>
      <c r="AHE105" s="33"/>
      <c r="AHF105" s="33"/>
      <c r="AHG105" s="33"/>
      <c r="AHH105" s="33"/>
      <c r="AHI105" s="33"/>
      <c r="AHJ105" s="33"/>
      <c r="AHK105" s="33"/>
      <c r="AHL105" s="33"/>
      <c r="AHM105" s="33"/>
      <c r="AHN105" s="33"/>
      <c r="AHO105" s="33"/>
      <c r="AHP105" s="33"/>
      <c r="AHQ105" s="33"/>
      <c r="AHR105" s="33"/>
      <c r="AHS105" s="33"/>
      <c r="AHT105" s="33"/>
      <c r="AHU105" s="33"/>
      <c r="AHV105" s="33"/>
      <c r="AHW105" s="33"/>
      <c r="AHX105" s="33"/>
      <c r="AHY105" s="33"/>
      <c r="AHZ105" s="33"/>
      <c r="AIA105" s="33"/>
      <c r="AIB105" s="33"/>
      <c r="AIC105" s="33"/>
      <c r="AID105" s="33"/>
      <c r="AIE105" s="33"/>
      <c r="AIF105" s="33"/>
      <c r="AIG105" s="33"/>
      <c r="AIH105" s="33"/>
      <c r="AII105" s="33"/>
      <c r="AIJ105" s="33"/>
      <c r="AIK105" s="33"/>
      <c r="AIL105" s="33"/>
      <c r="AIM105" s="33"/>
      <c r="AIN105" s="33"/>
      <c r="AIO105" s="33"/>
      <c r="AIP105" s="33"/>
      <c r="AIQ105" s="33"/>
      <c r="AIR105" s="33"/>
      <c r="AIS105" s="33"/>
      <c r="AIT105" s="33"/>
      <c r="AIU105" s="33"/>
      <c r="AIV105" s="33"/>
      <c r="AIW105" s="33"/>
      <c r="AIX105" s="33"/>
      <c r="AIY105" s="33"/>
      <c r="AIZ105" s="33"/>
      <c r="AJA105" s="33"/>
      <c r="AJB105" s="33"/>
      <c r="AJC105" s="33"/>
      <c r="AJD105" s="33"/>
      <c r="AJE105" s="33"/>
      <c r="AJF105" s="33"/>
      <c r="AJG105" s="33"/>
      <c r="AJH105" s="33"/>
      <c r="AJI105" s="33"/>
      <c r="AJJ105" s="33"/>
      <c r="AJK105" s="33"/>
      <c r="AJL105" s="33"/>
      <c r="AJM105" s="33"/>
      <c r="AJN105" s="33"/>
      <c r="AJO105" s="33"/>
      <c r="AJP105" s="33"/>
      <c r="AJQ105" s="33"/>
      <c r="AJR105" s="33"/>
      <c r="AJS105" s="33"/>
      <c r="AJT105" s="33"/>
      <c r="AJU105" s="33"/>
      <c r="AJV105" s="33"/>
      <c r="AJW105" s="33"/>
      <c r="AJX105" s="33"/>
      <c r="AJY105" s="33"/>
      <c r="AJZ105" s="33"/>
      <c r="AKA105" s="33"/>
      <c r="AKB105" s="33"/>
      <c r="AKC105" s="33"/>
      <c r="AKD105" s="33"/>
      <c r="AKE105" s="33"/>
      <c r="AKF105" s="33"/>
      <c r="AKG105" s="33"/>
      <c r="AKH105" s="33"/>
      <c r="AKI105" s="33"/>
      <c r="AKJ105" s="33"/>
      <c r="AKK105" s="33"/>
      <c r="AKL105" s="33"/>
      <c r="AKM105" s="33"/>
      <c r="AKN105" s="33"/>
      <c r="AKO105" s="33"/>
      <c r="AKP105" s="33"/>
      <c r="AKQ105" s="33"/>
      <c r="AKR105" s="33"/>
      <c r="AKS105" s="33"/>
      <c r="AKT105" s="33"/>
      <c r="AKU105" s="33"/>
      <c r="AKV105" s="33"/>
      <c r="AKW105" s="33"/>
      <c r="AKX105" s="33"/>
      <c r="AKY105" s="33"/>
      <c r="AKZ105" s="33"/>
      <c r="ALA105" s="33"/>
      <c r="ALB105" s="33"/>
      <c r="ALC105" s="33"/>
      <c r="ALD105" s="33"/>
      <c r="ALE105" s="33"/>
      <c r="ALF105" s="33"/>
      <c r="ALG105" s="33"/>
      <c r="ALH105" s="33"/>
      <c r="ALI105" s="33"/>
      <c r="ALJ105" s="33"/>
      <c r="ALK105" s="33"/>
      <c r="ALL105" s="33"/>
      <c r="ALM105" s="33"/>
      <c r="ALN105" s="33"/>
      <c r="ALO105" s="33"/>
      <c r="ALP105" s="33"/>
      <c r="ALQ105" s="33"/>
      <c r="ALR105" s="33"/>
      <c r="ALS105" s="33"/>
      <c r="ALT105" s="33"/>
      <c r="ALU105" s="33"/>
      <c r="ALV105" s="33"/>
      <c r="ALW105" s="33"/>
      <c r="ALX105" s="33"/>
      <c r="ALY105" s="33"/>
    </row>
    <row r="106" spans="1:1013" ht="23.25" customHeight="1" thickBot="1" x14ac:dyDescent="0.25">
      <c r="A106" s="617"/>
      <c r="B106" s="619"/>
      <c r="C106" s="700"/>
      <c r="D106" s="728"/>
      <c r="E106" s="740"/>
      <c r="F106" s="627"/>
      <c r="G106" s="678"/>
      <c r="H106" s="669"/>
      <c r="I106" s="646"/>
      <c r="J106" s="664"/>
      <c r="K106" s="89" t="s">
        <v>11</v>
      </c>
      <c r="L106" s="6">
        <f t="shared" ref="L106:O106" si="28">SUM(L102:L105)</f>
        <v>6.4</v>
      </c>
      <c r="M106" s="5">
        <f t="shared" si="28"/>
        <v>0</v>
      </c>
      <c r="N106" s="5">
        <f t="shared" si="28"/>
        <v>0</v>
      </c>
      <c r="O106" s="7">
        <f t="shared" si="28"/>
        <v>6.4</v>
      </c>
      <c r="P106" s="6">
        <f t="shared" ref="P106:AA106" si="29">SUM(P102:P105)</f>
        <v>6.4</v>
      </c>
      <c r="Q106" s="2">
        <f t="shared" si="29"/>
        <v>0</v>
      </c>
      <c r="R106" s="2">
        <f t="shared" si="29"/>
        <v>0</v>
      </c>
      <c r="S106" s="7">
        <f>SUM(S102:S105)</f>
        <v>6.4</v>
      </c>
      <c r="T106" s="6">
        <f t="shared" si="29"/>
        <v>6.4</v>
      </c>
      <c r="U106" s="5">
        <f t="shared" si="29"/>
        <v>0</v>
      </c>
      <c r="V106" s="5">
        <f t="shared" si="29"/>
        <v>0</v>
      </c>
      <c r="W106" s="7">
        <f t="shared" si="29"/>
        <v>6.4</v>
      </c>
      <c r="X106" s="6">
        <f t="shared" si="29"/>
        <v>0</v>
      </c>
      <c r="Y106" s="2">
        <f t="shared" si="29"/>
        <v>0</v>
      </c>
      <c r="Z106" s="2">
        <f t="shared" si="29"/>
        <v>0</v>
      </c>
      <c r="AA106" s="7">
        <f t="shared" si="29"/>
        <v>0</v>
      </c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43"/>
    </row>
    <row r="107" spans="1:1013" ht="16.5" customHeight="1" x14ac:dyDescent="0.2">
      <c r="A107" s="884" t="s">
        <v>15</v>
      </c>
      <c r="B107" s="717" t="s">
        <v>16</v>
      </c>
      <c r="C107" s="717" t="s">
        <v>16</v>
      </c>
      <c r="D107" s="726" t="s">
        <v>51</v>
      </c>
      <c r="E107" s="794" t="s">
        <v>140</v>
      </c>
      <c r="F107" s="685" t="s">
        <v>263</v>
      </c>
      <c r="G107" s="628" t="s">
        <v>214</v>
      </c>
      <c r="H107" s="679" t="s">
        <v>19</v>
      </c>
      <c r="I107" s="632" t="s">
        <v>20</v>
      </c>
      <c r="J107" s="653" t="s">
        <v>281</v>
      </c>
      <c r="K107" s="142" t="s">
        <v>23</v>
      </c>
      <c r="L107" s="418">
        <f>+M107+O107</f>
        <v>30.2</v>
      </c>
      <c r="M107" s="419">
        <v>0</v>
      </c>
      <c r="N107" s="447">
        <v>0</v>
      </c>
      <c r="O107" s="420">
        <v>30.2</v>
      </c>
      <c r="P107" s="418">
        <f>+Q107+S107</f>
        <v>0</v>
      </c>
      <c r="Q107" s="419">
        <v>0</v>
      </c>
      <c r="R107" s="447">
        <v>0</v>
      </c>
      <c r="S107" s="420">
        <v>0</v>
      </c>
      <c r="T107" s="418">
        <f>+U107+W107</f>
        <v>0</v>
      </c>
      <c r="U107" s="419">
        <v>0</v>
      </c>
      <c r="V107" s="447">
        <v>0</v>
      </c>
      <c r="W107" s="420">
        <v>0</v>
      </c>
      <c r="X107" s="418">
        <f>+Y107+AA107</f>
        <v>0</v>
      </c>
      <c r="Y107" s="422">
        <v>0</v>
      </c>
      <c r="Z107" s="422">
        <v>0</v>
      </c>
      <c r="AA107" s="420">
        <v>0</v>
      </c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43"/>
    </row>
    <row r="108" spans="1:1013" ht="15.75" customHeight="1" x14ac:dyDescent="0.2">
      <c r="A108" s="885"/>
      <c r="B108" s="718"/>
      <c r="C108" s="890"/>
      <c r="D108" s="727"/>
      <c r="E108" s="872"/>
      <c r="F108" s="686"/>
      <c r="G108" s="677"/>
      <c r="H108" s="681"/>
      <c r="I108" s="645"/>
      <c r="J108" s="672"/>
      <c r="K108" s="163" t="s">
        <v>21</v>
      </c>
      <c r="L108" s="435">
        <f>+M108+O108</f>
        <v>0</v>
      </c>
      <c r="M108" s="460">
        <v>0</v>
      </c>
      <c r="N108" s="458">
        <v>0</v>
      </c>
      <c r="O108" s="459">
        <v>0</v>
      </c>
      <c r="P108" s="435">
        <f>+Q108+S108</f>
        <v>0</v>
      </c>
      <c r="Q108" s="460">
        <v>0</v>
      </c>
      <c r="R108" s="458">
        <v>0</v>
      </c>
      <c r="S108" s="459">
        <v>0</v>
      </c>
      <c r="T108" s="435">
        <f>+U108+W108</f>
        <v>0</v>
      </c>
      <c r="U108" s="460">
        <v>0</v>
      </c>
      <c r="V108" s="458">
        <v>0</v>
      </c>
      <c r="W108" s="459">
        <v>0</v>
      </c>
      <c r="X108" s="435">
        <f>+Y108+AA108</f>
        <v>0</v>
      </c>
      <c r="Y108" s="461">
        <v>0</v>
      </c>
      <c r="Z108" s="461">
        <v>0</v>
      </c>
      <c r="AA108" s="459">
        <v>0</v>
      </c>
      <c r="BA108" s="44"/>
    </row>
    <row r="109" spans="1:1013" ht="15.75" customHeight="1" x14ac:dyDescent="0.2">
      <c r="A109" s="885"/>
      <c r="B109" s="718"/>
      <c r="C109" s="890"/>
      <c r="D109" s="727"/>
      <c r="E109" s="872"/>
      <c r="F109" s="686"/>
      <c r="G109" s="677"/>
      <c r="H109" s="681"/>
      <c r="I109" s="645"/>
      <c r="J109" s="672"/>
      <c r="K109" s="163" t="s">
        <v>195</v>
      </c>
      <c r="L109" s="435">
        <f>+M109+O109</f>
        <v>11.8</v>
      </c>
      <c r="M109" s="460">
        <v>0</v>
      </c>
      <c r="N109" s="458">
        <v>0</v>
      </c>
      <c r="O109" s="459">
        <v>11.8</v>
      </c>
      <c r="P109" s="435">
        <f>+Q109+S109</f>
        <v>0</v>
      </c>
      <c r="Q109" s="460">
        <v>0</v>
      </c>
      <c r="R109" s="458">
        <v>0</v>
      </c>
      <c r="S109" s="459">
        <v>0</v>
      </c>
      <c r="T109" s="435">
        <f>+U109+W109</f>
        <v>0</v>
      </c>
      <c r="U109" s="460">
        <v>0</v>
      </c>
      <c r="V109" s="458">
        <v>0</v>
      </c>
      <c r="W109" s="459">
        <v>0</v>
      </c>
      <c r="X109" s="435">
        <f>+Y109+AA109</f>
        <v>0</v>
      </c>
      <c r="Y109" s="461">
        <v>0</v>
      </c>
      <c r="Z109" s="461">
        <v>0</v>
      </c>
      <c r="AA109" s="459">
        <v>0</v>
      </c>
      <c r="BA109" s="44"/>
    </row>
    <row r="110" spans="1:1013" ht="16.5" customHeight="1" thickBot="1" x14ac:dyDescent="0.25">
      <c r="A110" s="885"/>
      <c r="B110" s="718"/>
      <c r="C110" s="890"/>
      <c r="D110" s="727"/>
      <c r="E110" s="872"/>
      <c r="F110" s="686"/>
      <c r="G110" s="677"/>
      <c r="H110" s="681"/>
      <c r="I110" s="645"/>
      <c r="J110" s="672"/>
      <c r="K110" s="164" t="s">
        <v>26</v>
      </c>
      <c r="L110" s="423">
        <f>+M110+O110</f>
        <v>0</v>
      </c>
      <c r="M110" s="437">
        <v>0</v>
      </c>
      <c r="N110" s="449">
        <v>0</v>
      </c>
      <c r="O110" s="438">
        <v>0</v>
      </c>
      <c r="P110" s="423">
        <f>+Q110+S110</f>
        <v>8.6999999999999993</v>
      </c>
      <c r="Q110" s="437">
        <v>0</v>
      </c>
      <c r="R110" s="449">
        <v>0</v>
      </c>
      <c r="S110" s="438">
        <v>8.6999999999999993</v>
      </c>
      <c r="T110" s="423">
        <f>+U110+W110</f>
        <v>8.6999999999999993</v>
      </c>
      <c r="U110" s="437">
        <v>0</v>
      </c>
      <c r="V110" s="449">
        <v>0</v>
      </c>
      <c r="W110" s="438">
        <v>8.6999999999999993</v>
      </c>
      <c r="X110" s="423">
        <f>+Y110+AA110</f>
        <v>8.6999999999999993</v>
      </c>
      <c r="Y110" s="440">
        <v>0</v>
      </c>
      <c r="Z110" s="440">
        <v>0</v>
      </c>
      <c r="AA110" s="438">
        <v>8.6999999999999993</v>
      </c>
      <c r="BA110" s="44"/>
    </row>
    <row r="111" spans="1:1013" ht="24.75" customHeight="1" thickBot="1" x14ac:dyDescent="0.25">
      <c r="A111" s="886"/>
      <c r="B111" s="719"/>
      <c r="C111" s="891"/>
      <c r="D111" s="728"/>
      <c r="E111" s="740"/>
      <c r="F111" s="627"/>
      <c r="G111" s="678"/>
      <c r="H111" s="669"/>
      <c r="I111" s="646"/>
      <c r="J111" s="633"/>
      <c r="K111" s="91" t="s">
        <v>11</v>
      </c>
      <c r="L111" s="75">
        <f t="shared" ref="L111:O111" si="30">SUM(L107:L110)</f>
        <v>42</v>
      </c>
      <c r="M111" s="118">
        <f t="shared" si="30"/>
        <v>0</v>
      </c>
      <c r="N111" s="118">
        <f t="shared" si="30"/>
        <v>0</v>
      </c>
      <c r="O111" s="19">
        <f t="shared" si="30"/>
        <v>42</v>
      </c>
      <c r="P111" s="6">
        <f t="shared" ref="P111:AA111" si="31">SUM(P107:P110)</f>
        <v>8.6999999999999993</v>
      </c>
      <c r="Q111" s="2">
        <f t="shared" si="31"/>
        <v>0</v>
      </c>
      <c r="R111" s="2">
        <f t="shared" si="31"/>
        <v>0</v>
      </c>
      <c r="S111" s="7">
        <f t="shared" si="31"/>
        <v>8.6999999999999993</v>
      </c>
      <c r="T111" s="75">
        <f t="shared" si="31"/>
        <v>8.6999999999999993</v>
      </c>
      <c r="U111" s="118">
        <f t="shared" si="31"/>
        <v>0</v>
      </c>
      <c r="V111" s="118">
        <f t="shared" si="31"/>
        <v>0</v>
      </c>
      <c r="W111" s="19">
        <f t="shared" si="31"/>
        <v>8.6999999999999993</v>
      </c>
      <c r="X111" s="75">
        <f t="shared" si="31"/>
        <v>8.6999999999999993</v>
      </c>
      <c r="Y111" s="3">
        <f t="shared" si="31"/>
        <v>0</v>
      </c>
      <c r="Z111" s="3">
        <f t="shared" si="31"/>
        <v>0</v>
      </c>
      <c r="AA111" s="19">
        <f t="shared" si="31"/>
        <v>8.6999999999999993</v>
      </c>
      <c r="BA111" s="44"/>
    </row>
    <row r="112" spans="1:1013" ht="14.25" customHeight="1" x14ac:dyDescent="0.2">
      <c r="A112" s="634" t="s">
        <v>15</v>
      </c>
      <c r="B112" s="618" t="s">
        <v>16</v>
      </c>
      <c r="C112" s="635" t="s">
        <v>16</v>
      </c>
      <c r="D112" s="726" t="s">
        <v>52</v>
      </c>
      <c r="E112" s="794" t="s">
        <v>141</v>
      </c>
      <c r="F112" s="685" t="s">
        <v>263</v>
      </c>
      <c r="G112" s="628" t="s">
        <v>133</v>
      </c>
      <c r="H112" s="679" t="s">
        <v>19</v>
      </c>
      <c r="I112" s="632" t="s">
        <v>20</v>
      </c>
      <c r="J112" s="653" t="s">
        <v>282</v>
      </c>
      <c r="K112" s="142" t="s">
        <v>23</v>
      </c>
      <c r="L112" s="106">
        <f>+M112+O112</f>
        <v>0</v>
      </c>
      <c r="M112" s="11">
        <v>0</v>
      </c>
      <c r="N112" s="143">
        <v>0</v>
      </c>
      <c r="O112" s="77">
        <v>0</v>
      </c>
      <c r="P112" s="103">
        <f>+Q112+S112</f>
        <v>0</v>
      </c>
      <c r="Q112" s="11">
        <v>0</v>
      </c>
      <c r="R112" s="143">
        <v>0</v>
      </c>
      <c r="S112" s="77">
        <v>0</v>
      </c>
      <c r="T112" s="106">
        <f>+U112+W112</f>
        <v>0</v>
      </c>
      <c r="U112" s="11">
        <v>0</v>
      </c>
      <c r="V112" s="143">
        <v>0</v>
      </c>
      <c r="W112" s="77">
        <v>0</v>
      </c>
      <c r="X112" s="106">
        <f>+Y112+AA112</f>
        <v>0</v>
      </c>
      <c r="Y112" s="144">
        <v>0</v>
      </c>
      <c r="Z112" s="144">
        <v>0</v>
      </c>
      <c r="AA112" s="77">
        <v>0</v>
      </c>
      <c r="BA112" s="44"/>
    </row>
    <row r="113" spans="1:53" ht="12.75" customHeight="1" x14ac:dyDescent="0.2">
      <c r="A113" s="713"/>
      <c r="B113" s="725"/>
      <c r="C113" s="709"/>
      <c r="D113" s="727"/>
      <c r="E113" s="872"/>
      <c r="F113" s="686"/>
      <c r="G113" s="677"/>
      <c r="H113" s="681"/>
      <c r="I113" s="645"/>
      <c r="J113" s="672"/>
      <c r="K113" s="163" t="s">
        <v>21</v>
      </c>
      <c r="L113" s="128">
        <f>+M113+O113</f>
        <v>0</v>
      </c>
      <c r="M113" s="129">
        <v>0</v>
      </c>
      <c r="N113" s="160">
        <v>0</v>
      </c>
      <c r="O113" s="130">
        <v>0</v>
      </c>
      <c r="P113" s="123">
        <f>+Q113+S113</f>
        <v>0</v>
      </c>
      <c r="Q113" s="129">
        <v>0</v>
      </c>
      <c r="R113" s="160">
        <v>0</v>
      </c>
      <c r="S113" s="130">
        <v>0</v>
      </c>
      <c r="T113" s="128">
        <f>+U113+W113</f>
        <v>0</v>
      </c>
      <c r="U113" s="129">
        <v>0</v>
      </c>
      <c r="V113" s="160">
        <v>0</v>
      </c>
      <c r="W113" s="130">
        <v>0</v>
      </c>
      <c r="X113" s="128">
        <f>+Y113+AA113</f>
        <v>0</v>
      </c>
      <c r="Y113" s="131">
        <v>0</v>
      </c>
      <c r="Z113" s="131">
        <v>0</v>
      </c>
      <c r="AA113" s="130">
        <v>0</v>
      </c>
      <c r="BA113" s="44"/>
    </row>
    <row r="114" spans="1:53" ht="14.25" customHeight="1" x14ac:dyDescent="0.2">
      <c r="A114" s="713"/>
      <c r="B114" s="725"/>
      <c r="C114" s="709"/>
      <c r="D114" s="727"/>
      <c r="E114" s="872"/>
      <c r="F114" s="686"/>
      <c r="G114" s="677"/>
      <c r="H114" s="681"/>
      <c r="I114" s="645"/>
      <c r="J114" s="672"/>
      <c r="K114" s="163" t="s">
        <v>195</v>
      </c>
      <c r="L114" s="128">
        <f>+M114+O114</f>
        <v>0</v>
      </c>
      <c r="M114" s="129">
        <v>0</v>
      </c>
      <c r="N114" s="160">
        <v>0</v>
      </c>
      <c r="O114" s="130">
        <v>0</v>
      </c>
      <c r="P114" s="123">
        <f>+Q114+S114</f>
        <v>0</v>
      </c>
      <c r="Q114" s="129">
        <v>0</v>
      </c>
      <c r="R114" s="160">
        <v>0</v>
      </c>
      <c r="S114" s="130">
        <v>0</v>
      </c>
      <c r="T114" s="128">
        <f>+U114+W114</f>
        <v>0</v>
      </c>
      <c r="U114" s="129">
        <v>0</v>
      </c>
      <c r="V114" s="160">
        <v>0</v>
      </c>
      <c r="W114" s="130">
        <v>0</v>
      </c>
      <c r="X114" s="128">
        <f>+Y114+AA114</f>
        <v>0</v>
      </c>
      <c r="Y114" s="131">
        <v>0</v>
      </c>
      <c r="Z114" s="131">
        <v>0</v>
      </c>
      <c r="AA114" s="130">
        <v>0</v>
      </c>
      <c r="BA114" s="44"/>
    </row>
    <row r="115" spans="1:53" ht="14.25" customHeight="1" thickBot="1" x14ac:dyDescent="0.25">
      <c r="A115" s="713"/>
      <c r="B115" s="725"/>
      <c r="C115" s="709"/>
      <c r="D115" s="727"/>
      <c r="E115" s="872"/>
      <c r="F115" s="686"/>
      <c r="G115" s="677"/>
      <c r="H115" s="681"/>
      <c r="I115" s="645"/>
      <c r="J115" s="672"/>
      <c r="K115" s="164" t="s">
        <v>26</v>
      </c>
      <c r="L115" s="446">
        <f>+M115+O115</f>
        <v>15.7</v>
      </c>
      <c r="M115" s="437">
        <v>0</v>
      </c>
      <c r="N115" s="449">
        <v>0</v>
      </c>
      <c r="O115" s="438">
        <v>15.7</v>
      </c>
      <c r="P115" s="423">
        <f>+Q115+S115</f>
        <v>15.7</v>
      </c>
      <c r="Q115" s="437">
        <v>0</v>
      </c>
      <c r="R115" s="449">
        <v>0</v>
      </c>
      <c r="S115" s="438">
        <v>15.7</v>
      </c>
      <c r="T115" s="446">
        <f>+U115+W115</f>
        <v>15.7</v>
      </c>
      <c r="U115" s="437">
        <v>0</v>
      </c>
      <c r="V115" s="449">
        <v>0</v>
      </c>
      <c r="W115" s="438">
        <v>15.7</v>
      </c>
      <c r="X115" s="446">
        <f>+Y115+AA115</f>
        <v>15.7</v>
      </c>
      <c r="Y115" s="440">
        <v>0</v>
      </c>
      <c r="Z115" s="440">
        <v>0</v>
      </c>
      <c r="AA115" s="438">
        <v>15.7</v>
      </c>
      <c r="BA115" s="44"/>
    </row>
    <row r="116" spans="1:53" ht="20.25" customHeight="1" thickBot="1" x14ac:dyDescent="0.25">
      <c r="A116" s="617"/>
      <c r="B116" s="619"/>
      <c r="C116" s="700"/>
      <c r="D116" s="728"/>
      <c r="E116" s="740"/>
      <c r="F116" s="627"/>
      <c r="G116" s="678"/>
      <c r="H116" s="669"/>
      <c r="I116" s="646"/>
      <c r="J116" s="633"/>
      <c r="K116" s="89" t="s">
        <v>11</v>
      </c>
      <c r="L116" s="6">
        <f t="shared" ref="L116:O116" si="32">SUM(L112:L115)</f>
        <v>15.7</v>
      </c>
      <c r="M116" s="5">
        <f t="shared" si="32"/>
        <v>0</v>
      </c>
      <c r="N116" s="5">
        <f t="shared" si="32"/>
        <v>0</v>
      </c>
      <c r="O116" s="7">
        <f t="shared" si="32"/>
        <v>15.7</v>
      </c>
      <c r="P116" s="6">
        <f t="shared" ref="P116:AA116" si="33">SUM(P112:P115)</f>
        <v>15.7</v>
      </c>
      <c r="Q116" s="2">
        <f t="shared" si="33"/>
        <v>0</v>
      </c>
      <c r="R116" s="2">
        <f t="shared" si="33"/>
        <v>0</v>
      </c>
      <c r="S116" s="7">
        <f t="shared" si="33"/>
        <v>15.7</v>
      </c>
      <c r="T116" s="6">
        <f t="shared" si="33"/>
        <v>15.7</v>
      </c>
      <c r="U116" s="5">
        <f t="shared" si="33"/>
        <v>0</v>
      </c>
      <c r="V116" s="5">
        <f t="shared" si="33"/>
        <v>0</v>
      </c>
      <c r="W116" s="7">
        <f t="shared" si="33"/>
        <v>15.7</v>
      </c>
      <c r="X116" s="6">
        <f t="shared" si="33"/>
        <v>15.7</v>
      </c>
      <c r="Y116" s="2">
        <f t="shared" si="33"/>
        <v>0</v>
      </c>
      <c r="Z116" s="2">
        <f t="shared" si="33"/>
        <v>0</v>
      </c>
      <c r="AA116" s="7">
        <f t="shared" si="33"/>
        <v>15.7</v>
      </c>
      <c r="BA116" s="44"/>
    </row>
    <row r="117" spans="1:53" ht="16.5" customHeight="1" x14ac:dyDescent="0.2">
      <c r="A117" s="878" t="s">
        <v>15</v>
      </c>
      <c r="B117" s="717" t="s">
        <v>16</v>
      </c>
      <c r="C117" s="881" t="s">
        <v>16</v>
      </c>
      <c r="D117" s="726" t="s">
        <v>55</v>
      </c>
      <c r="E117" s="738" t="s">
        <v>201</v>
      </c>
      <c r="F117" s="626" t="s">
        <v>263</v>
      </c>
      <c r="G117" s="628" t="s">
        <v>215</v>
      </c>
      <c r="H117" s="679" t="s">
        <v>19</v>
      </c>
      <c r="I117" s="632" t="s">
        <v>20</v>
      </c>
      <c r="J117" s="653" t="s">
        <v>283</v>
      </c>
      <c r="K117" s="142" t="s">
        <v>23</v>
      </c>
      <c r="L117" s="103">
        <f>+M117+O117</f>
        <v>0</v>
      </c>
      <c r="M117" s="11">
        <v>0</v>
      </c>
      <c r="N117" s="143">
        <v>0</v>
      </c>
      <c r="O117" s="77">
        <v>0</v>
      </c>
      <c r="P117" s="103">
        <f>+Q117+S117</f>
        <v>0</v>
      </c>
      <c r="Q117" s="11">
        <v>0</v>
      </c>
      <c r="R117" s="143">
        <v>0</v>
      </c>
      <c r="S117" s="77">
        <v>0</v>
      </c>
      <c r="T117" s="103">
        <f>+U117+W117</f>
        <v>0</v>
      </c>
      <c r="U117" s="11">
        <v>0</v>
      </c>
      <c r="V117" s="143">
        <v>0</v>
      </c>
      <c r="W117" s="77">
        <v>0</v>
      </c>
      <c r="X117" s="103">
        <f>+Y117+AA117</f>
        <v>0</v>
      </c>
      <c r="Y117" s="144">
        <v>0</v>
      </c>
      <c r="Z117" s="144">
        <v>0</v>
      </c>
      <c r="AA117" s="77">
        <v>0</v>
      </c>
      <c r="BA117" s="44"/>
    </row>
    <row r="118" spans="1:53" ht="14.25" customHeight="1" x14ac:dyDescent="0.2">
      <c r="A118" s="879"/>
      <c r="B118" s="718"/>
      <c r="C118" s="882"/>
      <c r="D118" s="727"/>
      <c r="E118" s="739"/>
      <c r="F118" s="698"/>
      <c r="G118" s="677"/>
      <c r="H118" s="681"/>
      <c r="I118" s="645"/>
      <c r="J118" s="672"/>
      <c r="K118" s="163" t="s">
        <v>21</v>
      </c>
      <c r="L118" s="123">
        <f>+M118+O118</f>
        <v>0</v>
      </c>
      <c r="M118" s="129">
        <v>0</v>
      </c>
      <c r="N118" s="160">
        <v>0</v>
      </c>
      <c r="O118" s="130">
        <v>0</v>
      </c>
      <c r="P118" s="123">
        <f>+Q118+S118</f>
        <v>0</v>
      </c>
      <c r="Q118" s="129">
        <v>0</v>
      </c>
      <c r="R118" s="160">
        <v>0</v>
      </c>
      <c r="S118" s="130">
        <v>0</v>
      </c>
      <c r="T118" s="123">
        <f>+U118+W118</f>
        <v>0</v>
      </c>
      <c r="U118" s="129">
        <v>0</v>
      </c>
      <c r="V118" s="160">
        <v>0</v>
      </c>
      <c r="W118" s="130">
        <v>0</v>
      </c>
      <c r="X118" s="123">
        <f>+Y118+AA118</f>
        <v>0</v>
      </c>
      <c r="Y118" s="131">
        <v>0</v>
      </c>
      <c r="Z118" s="131">
        <v>0</v>
      </c>
      <c r="AA118" s="130">
        <v>0</v>
      </c>
      <c r="BA118" s="44"/>
    </row>
    <row r="119" spans="1:53" ht="15.75" customHeight="1" x14ac:dyDescent="0.2">
      <c r="A119" s="879"/>
      <c r="B119" s="718"/>
      <c r="C119" s="882"/>
      <c r="D119" s="727"/>
      <c r="E119" s="739"/>
      <c r="F119" s="698"/>
      <c r="G119" s="677"/>
      <c r="H119" s="681"/>
      <c r="I119" s="645"/>
      <c r="J119" s="672"/>
      <c r="K119" s="163" t="s">
        <v>32</v>
      </c>
      <c r="L119" s="123">
        <f>+M119+O119</f>
        <v>0</v>
      </c>
      <c r="M119" s="129">
        <v>0</v>
      </c>
      <c r="N119" s="160">
        <v>0</v>
      </c>
      <c r="O119" s="130">
        <v>0</v>
      </c>
      <c r="P119" s="123">
        <f>+Q119+S119</f>
        <v>0</v>
      </c>
      <c r="Q119" s="129">
        <v>0</v>
      </c>
      <c r="R119" s="160">
        <v>0</v>
      </c>
      <c r="S119" s="130">
        <v>0</v>
      </c>
      <c r="T119" s="123">
        <f>+U119+W119</f>
        <v>0</v>
      </c>
      <c r="U119" s="129">
        <v>0</v>
      </c>
      <c r="V119" s="160">
        <v>0</v>
      </c>
      <c r="W119" s="130">
        <v>0</v>
      </c>
      <c r="X119" s="123">
        <f>+Y119+AA119</f>
        <v>0</v>
      </c>
      <c r="Y119" s="131">
        <v>0</v>
      </c>
      <c r="Z119" s="131">
        <v>0</v>
      </c>
      <c r="AA119" s="130">
        <v>0</v>
      </c>
      <c r="BA119" s="44"/>
    </row>
    <row r="120" spans="1:53" ht="15.75" customHeight="1" thickBot="1" x14ac:dyDescent="0.25">
      <c r="A120" s="879"/>
      <c r="B120" s="718"/>
      <c r="C120" s="882"/>
      <c r="D120" s="727"/>
      <c r="E120" s="739"/>
      <c r="F120" s="698"/>
      <c r="G120" s="677"/>
      <c r="H120" s="681"/>
      <c r="I120" s="645"/>
      <c r="J120" s="672"/>
      <c r="K120" s="164" t="s">
        <v>26</v>
      </c>
      <c r="L120" s="124">
        <f>+M120+O120</f>
        <v>0</v>
      </c>
      <c r="M120" s="175">
        <v>0</v>
      </c>
      <c r="N120" s="175">
        <v>0</v>
      </c>
      <c r="O120" s="176">
        <v>0</v>
      </c>
      <c r="P120" s="124">
        <f>+Q120+S120</f>
        <v>0</v>
      </c>
      <c r="Q120" s="120">
        <v>0</v>
      </c>
      <c r="R120" s="177">
        <v>0</v>
      </c>
      <c r="S120" s="176">
        <v>0</v>
      </c>
      <c r="T120" s="124">
        <f>+U120+W120</f>
        <v>0</v>
      </c>
      <c r="U120" s="175">
        <v>0</v>
      </c>
      <c r="V120" s="175">
        <v>0</v>
      </c>
      <c r="W120" s="176">
        <v>0</v>
      </c>
      <c r="X120" s="124">
        <f>+Y120+AA120</f>
        <v>0</v>
      </c>
      <c r="Y120" s="175">
        <v>0</v>
      </c>
      <c r="Z120" s="175">
        <v>0</v>
      </c>
      <c r="AA120" s="176">
        <v>0</v>
      </c>
      <c r="BA120" s="44"/>
    </row>
    <row r="121" spans="1:53" ht="20.25" customHeight="1" thickBot="1" x14ac:dyDescent="0.25">
      <c r="A121" s="880"/>
      <c r="B121" s="719"/>
      <c r="C121" s="883"/>
      <c r="D121" s="728"/>
      <c r="E121" s="740"/>
      <c r="F121" s="627"/>
      <c r="G121" s="678"/>
      <c r="H121" s="669"/>
      <c r="I121" s="646"/>
      <c r="J121" s="633"/>
      <c r="K121" s="89" t="s">
        <v>11</v>
      </c>
      <c r="L121" s="6">
        <f t="shared" ref="L121:AA121" si="34">SUM(L117:L120)</f>
        <v>0</v>
      </c>
      <c r="M121" s="5">
        <f t="shared" si="34"/>
        <v>0</v>
      </c>
      <c r="N121" s="5">
        <f t="shared" si="34"/>
        <v>0</v>
      </c>
      <c r="O121" s="7">
        <f t="shared" si="34"/>
        <v>0</v>
      </c>
      <c r="P121" s="6">
        <f t="shared" si="34"/>
        <v>0</v>
      </c>
      <c r="Q121" s="2">
        <f t="shared" si="34"/>
        <v>0</v>
      </c>
      <c r="R121" s="2">
        <f t="shared" si="34"/>
        <v>0</v>
      </c>
      <c r="S121" s="7">
        <f t="shared" si="34"/>
        <v>0</v>
      </c>
      <c r="T121" s="6">
        <f t="shared" si="34"/>
        <v>0</v>
      </c>
      <c r="U121" s="5">
        <f t="shared" si="34"/>
        <v>0</v>
      </c>
      <c r="V121" s="5">
        <f t="shared" si="34"/>
        <v>0</v>
      </c>
      <c r="W121" s="7">
        <f t="shared" si="34"/>
        <v>0</v>
      </c>
      <c r="X121" s="6">
        <f t="shared" si="34"/>
        <v>0</v>
      </c>
      <c r="Y121" s="2">
        <f t="shared" si="34"/>
        <v>0</v>
      </c>
      <c r="Z121" s="2">
        <f t="shared" si="34"/>
        <v>0</v>
      </c>
      <c r="AA121" s="7">
        <f t="shared" si="34"/>
        <v>0</v>
      </c>
      <c r="BA121" s="44"/>
    </row>
    <row r="122" spans="1:53" ht="15" customHeight="1" x14ac:dyDescent="0.2">
      <c r="A122" s="878" t="s">
        <v>15</v>
      </c>
      <c r="B122" s="717" t="s">
        <v>16</v>
      </c>
      <c r="C122" s="881" t="s">
        <v>16</v>
      </c>
      <c r="D122" s="726" t="s">
        <v>59</v>
      </c>
      <c r="E122" s="738" t="s">
        <v>172</v>
      </c>
      <c r="F122" s="626" t="s">
        <v>263</v>
      </c>
      <c r="G122" s="628" t="s">
        <v>100</v>
      </c>
      <c r="H122" s="679" t="s">
        <v>19</v>
      </c>
      <c r="I122" s="632" t="s">
        <v>20</v>
      </c>
      <c r="J122" s="653" t="s">
        <v>284</v>
      </c>
      <c r="K122" s="142" t="s">
        <v>23</v>
      </c>
      <c r="L122" s="103">
        <f>+M122+O122</f>
        <v>0</v>
      </c>
      <c r="M122" s="11">
        <v>0</v>
      </c>
      <c r="N122" s="143">
        <v>0</v>
      </c>
      <c r="O122" s="77">
        <v>0</v>
      </c>
      <c r="P122" s="103">
        <f>+Q122+S122</f>
        <v>0</v>
      </c>
      <c r="Q122" s="11">
        <v>0</v>
      </c>
      <c r="R122" s="143">
        <v>0</v>
      </c>
      <c r="S122" s="77">
        <v>0</v>
      </c>
      <c r="T122" s="103">
        <f>+U122+W122</f>
        <v>0</v>
      </c>
      <c r="U122" s="11">
        <v>0</v>
      </c>
      <c r="V122" s="143">
        <v>0</v>
      </c>
      <c r="W122" s="77">
        <v>0</v>
      </c>
      <c r="X122" s="103">
        <f>+Y122+AA122</f>
        <v>0</v>
      </c>
      <c r="Y122" s="144">
        <v>0</v>
      </c>
      <c r="Z122" s="144">
        <v>0</v>
      </c>
      <c r="AA122" s="77">
        <v>0</v>
      </c>
      <c r="BA122" s="44"/>
    </row>
    <row r="123" spans="1:53" ht="13.5" customHeight="1" x14ac:dyDescent="0.2">
      <c r="A123" s="879"/>
      <c r="B123" s="718"/>
      <c r="C123" s="882"/>
      <c r="D123" s="727"/>
      <c r="E123" s="739"/>
      <c r="F123" s="698"/>
      <c r="G123" s="677"/>
      <c r="H123" s="681"/>
      <c r="I123" s="645"/>
      <c r="J123" s="672"/>
      <c r="K123" s="163" t="s">
        <v>21</v>
      </c>
      <c r="L123" s="123">
        <f>+M123+O123</f>
        <v>0</v>
      </c>
      <c r="M123" s="129">
        <v>0</v>
      </c>
      <c r="N123" s="160">
        <v>0</v>
      </c>
      <c r="O123" s="130">
        <v>0</v>
      </c>
      <c r="P123" s="123">
        <f>+Q123+S123</f>
        <v>0</v>
      </c>
      <c r="Q123" s="129">
        <v>0</v>
      </c>
      <c r="R123" s="160">
        <v>0</v>
      </c>
      <c r="S123" s="130">
        <v>0</v>
      </c>
      <c r="T123" s="123">
        <f>+U123+W123</f>
        <v>0</v>
      </c>
      <c r="U123" s="129">
        <v>0</v>
      </c>
      <c r="V123" s="160">
        <v>0</v>
      </c>
      <c r="W123" s="130">
        <v>0</v>
      </c>
      <c r="X123" s="123">
        <f>+Y123+AA123</f>
        <v>0</v>
      </c>
      <c r="Y123" s="131">
        <v>0</v>
      </c>
      <c r="Z123" s="131">
        <v>0</v>
      </c>
      <c r="AA123" s="130">
        <v>0</v>
      </c>
      <c r="BA123" s="44"/>
    </row>
    <row r="124" spans="1:53" ht="15" customHeight="1" x14ac:dyDescent="0.2">
      <c r="A124" s="879"/>
      <c r="B124" s="718"/>
      <c r="C124" s="882"/>
      <c r="D124" s="727"/>
      <c r="E124" s="739"/>
      <c r="F124" s="698"/>
      <c r="G124" s="677"/>
      <c r="H124" s="681"/>
      <c r="I124" s="645"/>
      <c r="J124" s="672"/>
      <c r="K124" s="163" t="s">
        <v>22</v>
      </c>
      <c r="L124" s="123">
        <f>+M124+O124</f>
        <v>0</v>
      </c>
      <c r="M124" s="129">
        <v>0</v>
      </c>
      <c r="N124" s="160">
        <v>0</v>
      </c>
      <c r="O124" s="130">
        <v>0</v>
      </c>
      <c r="P124" s="123">
        <f>+Q124+S124</f>
        <v>0</v>
      </c>
      <c r="Q124" s="129">
        <v>0</v>
      </c>
      <c r="R124" s="160">
        <v>0</v>
      </c>
      <c r="S124" s="130">
        <v>0</v>
      </c>
      <c r="T124" s="123">
        <f>+U124+W124</f>
        <v>0</v>
      </c>
      <c r="U124" s="129">
        <v>0</v>
      </c>
      <c r="V124" s="160">
        <v>0</v>
      </c>
      <c r="W124" s="130">
        <v>0</v>
      </c>
      <c r="X124" s="123">
        <f>+Y124+AA124</f>
        <v>0</v>
      </c>
      <c r="Y124" s="131">
        <v>0</v>
      </c>
      <c r="Z124" s="131">
        <v>0</v>
      </c>
      <c r="AA124" s="130">
        <v>0</v>
      </c>
      <c r="BA124" s="44"/>
    </row>
    <row r="125" spans="1:53" ht="15" customHeight="1" thickBot="1" x14ac:dyDescent="0.25">
      <c r="A125" s="879"/>
      <c r="B125" s="718"/>
      <c r="C125" s="882"/>
      <c r="D125" s="727"/>
      <c r="E125" s="739"/>
      <c r="F125" s="698"/>
      <c r="G125" s="677"/>
      <c r="H125" s="681"/>
      <c r="I125" s="645"/>
      <c r="J125" s="672"/>
      <c r="K125" s="164" t="s">
        <v>26</v>
      </c>
      <c r="L125" s="423">
        <f>+M125+O125</f>
        <v>5.9</v>
      </c>
      <c r="M125" s="440">
        <v>0</v>
      </c>
      <c r="N125" s="440">
        <v>0</v>
      </c>
      <c r="O125" s="438">
        <v>5.9</v>
      </c>
      <c r="P125" s="423">
        <f>+Q125+S125</f>
        <v>5.9</v>
      </c>
      <c r="Q125" s="437">
        <v>0</v>
      </c>
      <c r="R125" s="449">
        <v>0</v>
      </c>
      <c r="S125" s="438">
        <v>5.9</v>
      </c>
      <c r="T125" s="423">
        <f>+U125+W125</f>
        <v>5.9</v>
      </c>
      <c r="U125" s="440">
        <v>0</v>
      </c>
      <c r="V125" s="440">
        <v>0</v>
      </c>
      <c r="W125" s="438">
        <v>5.9</v>
      </c>
      <c r="X125" s="423">
        <f>+Y125+AA125</f>
        <v>0</v>
      </c>
      <c r="Y125" s="440">
        <v>0</v>
      </c>
      <c r="Z125" s="440">
        <v>0</v>
      </c>
      <c r="AA125" s="438">
        <v>0</v>
      </c>
      <c r="BA125" s="44"/>
    </row>
    <row r="126" spans="1:53" ht="20.25" customHeight="1" thickBot="1" x14ac:dyDescent="0.25">
      <c r="A126" s="880"/>
      <c r="B126" s="719"/>
      <c r="C126" s="883"/>
      <c r="D126" s="728"/>
      <c r="E126" s="740"/>
      <c r="F126" s="627"/>
      <c r="G126" s="678"/>
      <c r="H126" s="669"/>
      <c r="I126" s="646"/>
      <c r="J126" s="633"/>
      <c r="K126" s="89" t="s">
        <v>11</v>
      </c>
      <c r="L126" s="6">
        <f t="shared" ref="L126:AA126" si="35">SUM(L122:L125)</f>
        <v>5.9</v>
      </c>
      <c r="M126" s="5">
        <f t="shared" si="35"/>
        <v>0</v>
      </c>
      <c r="N126" s="5">
        <f t="shared" si="35"/>
        <v>0</v>
      </c>
      <c r="O126" s="7">
        <f t="shared" si="35"/>
        <v>5.9</v>
      </c>
      <c r="P126" s="6">
        <f t="shared" si="35"/>
        <v>5.9</v>
      </c>
      <c r="Q126" s="2">
        <f t="shared" si="35"/>
        <v>0</v>
      </c>
      <c r="R126" s="2">
        <f t="shared" si="35"/>
        <v>0</v>
      </c>
      <c r="S126" s="7">
        <f t="shared" si="35"/>
        <v>5.9</v>
      </c>
      <c r="T126" s="6">
        <f t="shared" si="35"/>
        <v>5.9</v>
      </c>
      <c r="U126" s="5">
        <f t="shared" si="35"/>
        <v>0</v>
      </c>
      <c r="V126" s="5">
        <f t="shared" si="35"/>
        <v>0</v>
      </c>
      <c r="W126" s="7">
        <f t="shared" si="35"/>
        <v>5.9</v>
      </c>
      <c r="X126" s="6">
        <f t="shared" si="35"/>
        <v>0</v>
      </c>
      <c r="Y126" s="2">
        <f t="shared" si="35"/>
        <v>0</v>
      </c>
      <c r="Z126" s="2">
        <f t="shared" si="35"/>
        <v>0</v>
      </c>
      <c r="AA126" s="7">
        <f t="shared" si="35"/>
        <v>0</v>
      </c>
      <c r="BA126" s="44"/>
    </row>
    <row r="127" spans="1:53" ht="13.5" customHeight="1" x14ac:dyDescent="0.2">
      <c r="A127" s="878" t="s">
        <v>15</v>
      </c>
      <c r="B127" s="717" t="s">
        <v>16</v>
      </c>
      <c r="C127" s="881" t="s">
        <v>16</v>
      </c>
      <c r="D127" s="726" t="s">
        <v>60</v>
      </c>
      <c r="E127" s="738" t="s">
        <v>142</v>
      </c>
      <c r="F127" s="626" t="s">
        <v>263</v>
      </c>
      <c r="G127" s="628" t="s">
        <v>93</v>
      </c>
      <c r="H127" s="679" t="s">
        <v>19</v>
      </c>
      <c r="I127" s="632" t="s">
        <v>20</v>
      </c>
      <c r="J127" s="653" t="s">
        <v>285</v>
      </c>
      <c r="K127" s="142" t="s">
        <v>23</v>
      </c>
      <c r="L127" s="103">
        <f>+M127+O127</f>
        <v>7.5</v>
      </c>
      <c r="M127" s="11">
        <v>0</v>
      </c>
      <c r="N127" s="143">
        <v>0</v>
      </c>
      <c r="O127" s="77">
        <v>7.5</v>
      </c>
      <c r="P127" s="103">
        <f>+Q127+S127</f>
        <v>0</v>
      </c>
      <c r="Q127" s="11">
        <v>0</v>
      </c>
      <c r="R127" s="143">
        <v>0</v>
      </c>
      <c r="S127" s="77">
        <v>0</v>
      </c>
      <c r="T127" s="103">
        <f>+U127+W127</f>
        <v>0</v>
      </c>
      <c r="U127" s="11">
        <v>0</v>
      </c>
      <c r="V127" s="143">
        <v>0</v>
      </c>
      <c r="W127" s="77">
        <v>0</v>
      </c>
      <c r="X127" s="103">
        <f>+Y127+AA127</f>
        <v>0</v>
      </c>
      <c r="Y127" s="144">
        <v>0</v>
      </c>
      <c r="Z127" s="144">
        <v>0</v>
      </c>
      <c r="AA127" s="77">
        <v>0</v>
      </c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43"/>
    </row>
    <row r="128" spans="1:53" ht="14.25" customHeight="1" x14ac:dyDescent="0.2">
      <c r="A128" s="879"/>
      <c r="B128" s="718"/>
      <c r="C128" s="882"/>
      <c r="D128" s="727"/>
      <c r="E128" s="739"/>
      <c r="F128" s="698"/>
      <c r="G128" s="677"/>
      <c r="H128" s="681"/>
      <c r="I128" s="645"/>
      <c r="J128" s="672"/>
      <c r="K128" s="163" t="s">
        <v>21</v>
      </c>
      <c r="L128" s="123">
        <f>+M128+O128</f>
        <v>0</v>
      </c>
      <c r="M128" s="129">
        <v>0</v>
      </c>
      <c r="N128" s="160">
        <v>0</v>
      </c>
      <c r="O128" s="130">
        <v>0</v>
      </c>
      <c r="P128" s="123">
        <f>+Q128+S128</f>
        <v>0</v>
      </c>
      <c r="Q128" s="129">
        <v>0</v>
      </c>
      <c r="R128" s="160">
        <v>0</v>
      </c>
      <c r="S128" s="130">
        <v>0</v>
      </c>
      <c r="T128" s="123">
        <f>+U128+W128</f>
        <v>0</v>
      </c>
      <c r="U128" s="129">
        <v>0</v>
      </c>
      <c r="V128" s="160">
        <v>0</v>
      </c>
      <c r="W128" s="130">
        <v>0</v>
      </c>
      <c r="X128" s="123">
        <f>+Y128+AA128</f>
        <v>0</v>
      </c>
      <c r="Y128" s="131">
        <v>0</v>
      </c>
      <c r="Z128" s="131">
        <v>0</v>
      </c>
      <c r="AA128" s="130">
        <v>0</v>
      </c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43"/>
    </row>
    <row r="129" spans="1:53" ht="12.75" customHeight="1" x14ac:dyDescent="0.2">
      <c r="A129" s="879"/>
      <c r="B129" s="718"/>
      <c r="C129" s="882"/>
      <c r="D129" s="727"/>
      <c r="E129" s="739"/>
      <c r="F129" s="698"/>
      <c r="G129" s="677"/>
      <c r="H129" s="681"/>
      <c r="I129" s="645"/>
      <c r="J129" s="672"/>
      <c r="K129" s="163" t="s">
        <v>22</v>
      </c>
      <c r="L129" s="123">
        <f>+M129+O129</f>
        <v>0</v>
      </c>
      <c r="M129" s="129">
        <v>0</v>
      </c>
      <c r="N129" s="160">
        <v>0</v>
      </c>
      <c r="O129" s="130">
        <v>0</v>
      </c>
      <c r="P129" s="123">
        <f>+Q129+S129</f>
        <v>0</v>
      </c>
      <c r="Q129" s="129">
        <v>0</v>
      </c>
      <c r="R129" s="160">
        <v>0</v>
      </c>
      <c r="S129" s="130">
        <v>0</v>
      </c>
      <c r="T129" s="123">
        <f>+U129+W129</f>
        <v>0</v>
      </c>
      <c r="U129" s="129">
        <v>0</v>
      </c>
      <c r="V129" s="160">
        <v>0</v>
      </c>
      <c r="W129" s="130">
        <v>0</v>
      </c>
      <c r="X129" s="123">
        <f>+Y129+AA129</f>
        <v>0</v>
      </c>
      <c r="Y129" s="131">
        <v>0</v>
      </c>
      <c r="Z129" s="131">
        <v>0</v>
      </c>
      <c r="AA129" s="130">
        <v>0</v>
      </c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43"/>
    </row>
    <row r="130" spans="1:53" ht="15" customHeight="1" thickBot="1" x14ac:dyDescent="0.25">
      <c r="A130" s="879"/>
      <c r="B130" s="718"/>
      <c r="C130" s="882"/>
      <c r="D130" s="727"/>
      <c r="E130" s="739"/>
      <c r="F130" s="698"/>
      <c r="G130" s="677"/>
      <c r="H130" s="681"/>
      <c r="I130" s="645"/>
      <c r="J130" s="672"/>
      <c r="K130" s="84" t="s">
        <v>26</v>
      </c>
      <c r="L130" s="450">
        <f>+M130+O130</f>
        <v>36.9</v>
      </c>
      <c r="M130" s="457">
        <v>0</v>
      </c>
      <c r="N130" s="457">
        <v>0</v>
      </c>
      <c r="O130" s="453">
        <v>36.9</v>
      </c>
      <c r="P130" s="450">
        <f>+Q130+S130</f>
        <v>32.200000000000003</v>
      </c>
      <c r="Q130" s="464">
        <v>0</v>
      </c>
      <c r="R130" s="452">
        <v>0</v>
      </c>
      <c r="S130" s="453">
        <v>32.200000000000003</v>
      </c>
      <c r="T130" s="450">
        <f>+U130+W130</f>
        <v>0</v>
      </c>
      <c r="U130" s="457">
        <v>0</v>
      </c>
      <c r="V130" s="457">
        <v>0</v>
      </c>
      <c r="W130" s="453">
        <v>0</v>
      </c>
      <c r="X130" s="450">
        <f>+Y130+AA130</f>
        <v>0</v>
      </c>
      <c r="Y130" s="457">
        <v>0</v>
      </c>
      <c r="Z130" s="457">
        <v>0</v>
      </c>
      <c r="AA130" s="453">
        <v>0</v>
      </c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43"/>
    </row>
    <row r="131" spans="1:53" ht="19.5" customHeight="1" thickBot="1" x14ac:dyDescent="0.25">
      <c r="A131" s="880"/>
      <c r="B131" s="719"/>
      <c r="C131" s="883"/>
      <c r="D131" s="728"/>
      <c r="E131" s="740"/>
      <c r="F131" s="627"/>
      <c r="G131" s="678"/>
      <c r="H131" s="669"/>
      <c r="I131" s="646"/>
      <c r="J131" s="633"/>
      <c r="K131" s="89" t="s">
        <v>11</v>
      </c>
      <c r="L131" s="6">
        <f t="shared" ref="L131:O131" si="36">SUM(L127:L130)</f>
        <v>44.4</v>
      </c>
      <c r="M131" s="5">
        <f t="shared" si="36"/>
        <v>0</v>
      </c>
      <c r="N131" s="5">
        <f t="shared" si="36"/>
        <v>0</v>
      </c>
      <c r="O131" s="7">
        <f t="shared" si="36"/>
        <v>44.4</v>
      </c>
      <c r="P131" s="6">
        <f t="shared" ref="P131:AA131" si="37">SUM(P127:P130)</f>
        <v>32.200000000000003</v>
      </c>
      <c r="Q131" s="2">
        <f t="shared" si="37"/>
        <v>0</v>
      </c>
      <c r="R131" s="2">
        <f t="shared" si="37"/>
        <v>0</v>
      </c>
      <c r="S131" s="7">
        <f t="shared" si="37"/>
        <v>32.200000000000003</v>
      </c>
      <c r="T131" s="6">
        <f t="shared" si="37"/>
        <v>0</v>
      </c>
      <c r="U131" s="5">
        <f t="shared" si="37"/>
        <v>0</v>
      </c>
      <c r="V131" s="5">
        <f t="shared" si="37"/>
        <v>0</v>
      </c>
      <c r="W131" s="7">
        <f t="shared" si="37"/>
        <v>0</v>
      </c>
      <c r="X131" s="6">
        <f t="shared" si="37"/>
        <v>0</v>
      </c>
      <c r="Y131" s="2">
        <f t="shared" si="37"/>
        <v>0</v>
      </c>
      <c r="Z131" s="2">
        <f t="shared" si="37"/>
        <v>0</v>
      </c>
      <c r="AA131" s="7">
        <f t="shared" si="37"/>
        <v>0</v>
      </c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43"/>
    </row>
    <row r="132" spans="1:53" ht="14.25" customHeight="1" x14ac:dyDescent="0.2">
      <c r="A132" s="634" t="s">
        <v>15</v>
      </c>
      <c r="B132" s="720" t="s">
        <v>16</v>
      </c>
      <c r="C132" s="722" t="s">
        <v>16</v>
      </c>
      <c r="D132" s="726" t="s">
        <v>159</v>
      </c>
      <c r="E132" s="738" t="s">
        <v>160</v>
      </c>
      <c r="F132" s="626" t="s">
        <v>263</v>
      </c>
      <c r="G132" s="628" t="s">
        <v>216</v>
      </c>
      <c r="H132" s="679" t="s">
        <v>19</v>
      </c>
      <c r="I132" s="632" t="s">
        <v>20</v>
      </c>
      <c r="J132" s="665" t="s">
        <v>286</v>
      </c>
      <c r="K132" s="142" t="s">
        <v>23</v>
      </c>
      <c r="L132" s="103">
        <f>+M132+O132</f>
        <v>0</v>
      </c>
      <c r="M132" s="11">
        <v>0</v>
      </c>
      <c r="N132" s="180">
        <v>0</v>
      </c>
      <c r="O132" s="77">
        <v>0</v>
      </c>
      <c r="P132" s="103">
        <f>Q132+S132</f>
        <v>0</v>
      </c>
      <c r="Q132" s="11">
        <v>0</v>
      </c>
      <c r="R132" s="143">
        <v>0</v>
      </c>
      <c r="S132" s="77">
        <v>0</v>
      </c>
      <c r="T132" s="103">
        <f>+U132+W132</f>
        <v>0</v>
      </c>
      <c r="U132" s="11">
        <v>0</v>
      </c>
      <c r="V132" s="180">
        <v>0</v>
      </c>
      <c r="W132" s="77">
        <v>0</v>
      </c>
      <c r="X132" s="103">
        <f>+Y132+AA132</f>
        <v>0</v>
      </c>
      <c r="Y132" s="144">
        <v>0</v>
      </c>
      <c r="Z132" s="144">
        <v>0</v>
      </c>
      <c r="AA132" s="77">
        <v>0</v>
      </c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43"/>
    </row>
    <row r="133" spans="1:53" ht="15" customHeight="1" x14ac:dyDescent="0.2">
      <c r="A133" s="713"/>
      <c r="B133" s="721"/>
      <c r="C133" s="723"/>
      <c r="D133" s="727"/>
      <c r="E133" s="739"/>
      <c r="F133" s="698"/>
      <c r="G133" s="677"/>
      <c r="H133" s="681"/>
      <c r="I133" s="645"/>
      <c r="J133" s="666"/>
      <c r="K133" s="163" t="s">
        <v>21</v>
      </c>
      <c r="L133" s="123">
        <f>+M133+O133</f>
        <v>0</v>
      </c>
      <c r="M133" s="131">
        <v>0</v>
      </c>
      <c r="N133" s="70">
        <v>0</v>
      </c>
      <c r="O133" s="179">
        <v>0</v>
      </c>
      <c r="P133" s="123">
        <f>+Q133+S133</f>
        <v>0</v>
      </c>
      <c r="Q133" s="129">
        <v>0</v>
      </c>
      <c r="R133" s="160">
        <v>0</v>
      </c>
      <c r="S133" s="130">
        <v>0</v>
      </c>
      <c r="T133" s="123">
        <f>+U133+W133</f>
        <v>0</v>
      </c>
      <c r="U133" s="131">
        <v>0</v>
      </c>
      <c r="V133" s="70">
        <v>0</v>
      </c>
      <c r="W133" s="179">
        <v>0</v>
      </c>
      <c r="X133" s="123">
        <f>+Y133+AA133</f>
        <v>0</v>
      </c>
      <c r="Y133" s="131">
        <v>0</v>
      </c>
      <c r="Z133" s="131">
        <v>0</v>
      </c>
      <c r="AA133" s="130">
        <v>0</v>
      </c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43"/>
    </row>
    <row r="134" spans="1:53" ht="14.25" customHeight="1" x14ac:dyDescent="0.2">
      <c r="A134" s="713"/>
      <c r="B134" s="721"/>
      <c r="C134" s="723"/>
      <c r="D134" s="727"/>
      <c r="E134" s="739"/>
      <c r="F134" s="698"/>
      <c r="G134" s="677"/>
      <c r="H134" s="681"/>
      <c r="I134" s="645"/>
      <c r="J134" s="666"/>
      <c r="K134" s="163" t="s">
        <v>22</v>
      </c>
      <c r="L134" s="123">
        <f>+M134+O134</f>
        <v>0</v>
      </c>
      <c r="M134" s="131">
        <v>0</v>
      </c>
      <c r="N134" s="70">
        <v>0</v>
      </c>
      <c r="O134" s="179">
        <v>0</v>
      </c>
      <c r="P134" s="123">
        <f>Q134+S134</f>
        <v>0</v>
      </c>
      <c r="Q134" s="129">
        <v>0</v>
      </c>
      <c r="R134" s="160">
        <v>0</v>
      </c>
      <c r="S134" s="130">
        <v>0</v>
      </c>
      <c r="T134" s="123">
        <f>+U134+W134</f>
        <v>0</v>
      </c>
      <c r="U134" s="131">
        <v>0</v>
      </c>
      <c r="V134" s="70">
        <v>0</v>
      </c>
      <c r="W134" s="179">
        <v>0</v>
      </c>
      <c r="X134" s="123">
        <f>+Y134+AA134</f>
        <v>0</v>
      </c>
      <c r="Y134" s="131">
        <v>0</v>
      </c>
      <c r="Z134" s="131">
        <v>0</v>
      </c>
      <c r="AA134" s="130">
        <v>0</v>
      </c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43"/>
    </row>
    <row r="135" spans="1:53" ht="15" customHeight="1" thickBot="1" x14ac:dyDescent="0.25">
      <c r="A135" s="713"/>
      <c r="B135" s="721"/>
      <c r="C135" s="723"/>
      <c r="D135" s="727"/>
      <c r="E135" s="739"/>
      <c r="F135" s="698"/>
      <c r="G135" s="677"/>
      <c r="H135" s="681"/>
      <c r="I135" s="645"/>
      <c r="J135" s="666"/>
      <c r="K135" s="164" t="s">
        <v>26</v>
      </c>
      <c r="L135" s="423">
        <f>+M135+O135</f>
        <v>8.8000000000000007</v>
      </c>
      <c r="M135" s="440">
        <v>0</v>
      </c>
      <c r="N135" s="440">
        <v>0</v>
      </c>
      <c r="O135" s="438">
        <v>8.8000000000000007</v>
      </c>
      <c r="P135" s="423">
        <f>+Q135+S135</f>
        <v>8.8000000000000007</v>
      </c>
      <c r="Q135" s="437">
        <v>0</v>
      </c>
      <c r="R135" s="449">
        <v>0</v>
      </c>
      <c r="S135" s="438">
        <v>8.8000000000000007</v>
      </c>
      <c r="T135" s="423">
        <f>+U135+W135</f>
        <v>0</v>
      </c>
      <c r="U135" s="440">
        <v>0</v>
      </c>
      <c r="V135" s="440">
        <v>0</v>
      </c>
      <c r="W135" s="438">
        <v>0</v>
      </c>
      <c r="X135" s="423">
        <f>+Y135+AA135</f>
        <v>0</v>
      </c>
      <c r="Y135" s="440">
        <v>0</v>
      </c>
      <c r="Z135" s="440">
        <v>0</v>
      </c>
      <c r="AA135" s="438">
        <v>0</v>
      </c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43"/>
    </row>
    <row r="136" spans="1:53" ht="18.75" customHeight="1" thickBot="1" x14ac:dyDescent="0.25">
      <c r="A136" s="617"/>
      <c r="B136" s="704"/>
      <c r="C136" s="724"/>
      <c r="D136" s="728"/>
      <c r="E136" s="740"/>
      <c r="F136" s="627"/>
      <c r="G136" s="678"/>
      <c r="H136" s="669"/>
      <c r="I136" s="646"/>
      <c r="J136" s="664"/>
      <c r="K136" s="91" t="s">
        <v>11</v>
      </c>
      <c r="L136" s="75">
        <f t="shared" ref="L136:AA136" si="38">SUM(L132:L135)</f>
        <v>8.8000000000000007</v>
      </c>
      <c r="M136" s="118">
        <f t="shared" si="38"/>
        <v>0</v>
      </c>
      <c r="N136" s="3">
        <f t="shared" si="38"/>
        <v>0</v>
      </c>
      <c r="O136" s="21">
        <f t="shared" si="38"/>
        <v>8.8000000000000007</v>
      </c>
      <c r="P136" s="75">
        <f t="shared" si="38"/>
        <v>8.8000000000000007</v>
      </c>
      <c r="Q136" s="3">
        <f t="shared" si="38"/>
        <v>0</v>
      </c>
      <c r="R136" s="3">
        <f t="shared" si="38"/>
        <v>0</v>
      </c>
      <c r="S136" s="19">
        <f t="shared" si="38"/>
        <v>8.8000000000000007</v>
      </c>
      <c r="T136" s="75">
        <f t="shared" si="38"/>
        <v>0</v>
      </c>
      <c r="U136" s="118">
        <f t="shared" si="38"/>
        <v>0</v>
      </c>
      <c r="V136" s="3">
        <f t="shared" si="38"/>
        <v>0</v>
      </c>
      <c r="W136" s="21">
        <f t="shared" si="38"/>
        <v>0</v>
      </c>
      <c r="X136" s="75">
        <f t="shared" si="38"/>
        <v>0</v>
      </c>
      <c r="Y136" s="3">
        <f t="shared" si="38"/>
        <v>0</v>
      </c>
      <c r="Z136" s="3">
        <f t="shared" si="38"/>
        <v>0</v>
      </c>
      <c r="AA136" s="19">
        <f t="shared" si="38"/>
        <v>0</v>
      </c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43"/>
    </row>
    <row r="137" spans="1:53" ht="14.25" customHeight="1" x14ac:dyDescent="0.2">
      <c r="A137" s="634" t="s">
        <v>15</v>
      </c>
      <c r="B137" s="720" t="s">
        <v>16</v>
      </c>
      <c r="C137" s="722" t="s">
        <v>16</v>
      </c>
      <c r="D137" s="726" t="s">
        <v>62</v>
      </c>
      <c r="E137" s="738" t="s">
        <v>143</v>
      </c>
      <c r="F137" s="626" t="s">
        <v>263</v>
      </c>
      <c r="G137" s="628" t="s">
        <v>132</v>
      </c>
      <c r="H137" s="679" t="s">
        <v>19</v>
      </c>
      <c r="I137" s="632" t="s">
        <v>20</v>
      </c>
      <c r="J137" s="665" t="s">
        <v>287</v>
      </c>
      <c r="K137" s="142" t="s">
        <v>23</v>
      </c>
      <c r="L137" s="418">
        <f>+M137+O137</f>
        <v>16.100000000000001</v>
      </c>
      <c r="M137" s="419">
        <v>0</v>
      </c>
      <c r="N137" s="478">
        <v>0</v>
      </c>
      <c r="O137" s="420">
        <v>16.100000000000001</v>
      </c>
      <c r="P137" s="418">
        <f>Q137+S137</f>
        <v>0</v>
      </c>
      <c r="Q137" s="419">
        <v>0</v>
      </c>
      <c r="R137" s="447">
        <v>0</v>
      </c>
      <c r="S137" s="420">
        <v>0</v>
      </c>
      <c r="T137" s="418">
        <f>+U137+W137</f>
        <v>0</v>
      </c>
      <c r="U137" s="419">
        <v>0</v>
      </c>
      <c r="V137" s="478">
        <v>0</v>
      </c>
      <c r="W137" s="420">
        <v>0</v>
      </c>
      <c r="X137" s="418">
        <f>+Y137+AA137</f>
        <v>0</v>
      </c>
      <c r="Y137" s="422">
        <v>0</v>
      </c>
      <c r="Z137" s="422">
        <v>0</v>
      </c>
      <c r="AA137" s="420">
        <v>0</v>
      </c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43"/>
    </row>
    <row r="138" spans="1:53" ht="13.5" customHeight="1" x14ac:dyDescent="0.2">
      <c r="A138" s="713"/>
      <c r="B138" s="721"/>
      <c r="C138" s="723"/>
      <c r="D138" s="727"/>
      <c r="E138" s="739"/>
      <c r="F138" s="698"/>
      <c r="G138" s="677"/>
      <c r="H138" s="681"/>
      <c r="I138" s="645"/>
      <c r="J138" s="666"/>
      <c r="K138" s="163" t="s">
        <v>21</v>
      </c>
      <c r="L138" s="435">
        <f>+M138+O138</f>
        <v>0</v>
      </c>
      <c r="M138" s="461">
        <v>0</v>
      </c>
      <c r="N138" s="436">
        <v>0</v>
      </c>
      <c r="O138" s="479">
        <v>0</v>
      </c>
      <c r="P138" s="435">
        <f>+Q138+S138</f>
        <v>0</v>
      </c>
      <c r="Q138" s="460">
        <v>0</v>
      </c>
      <c r="R138" s="458">
        <v>0</v>
      </c>
      <c r="S138" s="459">
        <v>0</v>
      </c>
      <c r="T138" s="435">
        <f>+U138+W138</f>
        <v>0</v>
      </c>
      <c r="U138" s="461">
        <v>0</v>
      </c>
      <c r="V138" s="436">
        <v>0</v>
      </c>
      <c r="W138" s="479">
        <v>0</v>
      </c>
      <c r="X138" s="435">
        <f>+Y138+AA138</f>
        <v>0</v>
      </c>
      <c r="Y138" s="461">
        <v>0</v>
      </c>
      <c r="Z138" s="461">
        <v>0</v>
      </c>
      <c r="AA138" s="459">
        <v>0</v>
      </c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43"/>
    </row>
    <row r="139" spans="1:53" ht="14.25" customHeight="1" x14ac:dyDescent="0.2">
      <c r="A139" s="713"/>
      <c r="B139" s="721"/>
      <c r="C139" s="723"/>
      <c r="D139" s="727"/>
      <c r="E139" s="739"/>
      <c r="F139" s="698"/>
      <c r="G139" s="677"/>
      <c r="H139" s="681"/>
      <c r="I139" s="645"/>
      <c r="J139" s="666"/>
      <c r="K139" s="163" t="s">
        <v>195</v>
      </c>
      <c r="L139" s="435">
        <f>+M139+O139</f>
        <v>0</v>
      </c>
      <c r="M139" s="461">
        <v>0</v>
      </c>
      <c r="N139" s="436">
        <v>0</v>
      </c>
      <c r="O139" s="479">
        <v>0</v>
      </c>
      <c r="P139" s="435">
        <f>Q139+S139</f>
        <v>0</v>
      </c>
      <c r="Q139" s="460">
        <v>0</v>
      </c>
      <c r="R139" s="458">
        <v>0</v>
      </c>
      <c r="S139" s="459">
        <v>0</v>
      </c>
      <c r="T139" s="435">
        <f>+U139+W139</f>
        <v>0</v>
      </c>
      <c r="U139" s="461">
        <v>0</v>
      </c>
      <c r="V139" s="436">
        <v>0</v>
      </c>
      <c r="W139" s="479">
        <v>0</v>
      </c>
      <c r="X139" s="435">
        <f>+Y139+AA139</f>
        <v>0</v>
      </c>
      <c r="Y139" s="461">
        <v>0</v>
      </c>
      <c r="Z139" s="461">
        <v>0</v>
      </c>
      <c r="AA139" s="459">
        <v>0</v>
      </c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43"/>
    </row>
    <row r="140" spans="1:53" ht="15" customHeight="1" thickBot="1" x14ac:dyDescent="0.25">
      <c r="A140" s="713"/>
      <c r="B140" s="721"/>
      <c r="C140" s="723"/>
      <c r="D140" s="727"/>
      <c r="E140" s="739"/>
      <c r="F140" s="698"/>
      <c r="G140" s="677"/>
      <c r="H140" s="681"/>
      <c r="I140" s="645"/>
      <c r="J140" s="666"/>
      <c r="K140" s="84" t="s">
        <v>26</v>
      </c>
      <c r="L140" s="450">
        <f>+M140+O140</f>
        <v>0</v>
      </c>
      <c r="M140" s="457">
        <v>0</v>
      </c>
      <c r="N140" s="457">
        <v>0</v>
      </c>
      <c r="O140" s="453">
        <v>0</v>
      </c>
      <c r="P140" s="450">
        <f>+Q140+S140</f>
        <v>5.3</v>
      </c>
      <c r="Q140" s="464">
        <v>5.3</v>
      </c>
      <c r="R140" s="452">
        <v>0</v>
      </c>
      <c r="S140" s="453">
        <v>0</v>
      </c>
      <c r="T140" s="450">
        <f>+U140+W140</f>
        <v>5.3</v>
      </c>
      <c r="U140" s="457">
        <v>5.3</v>
      </c>
      <c r="V140" s="457">
        <v>0</v>
      </c>
      <c r="W140" s="453">
        <v>0</v>
      </c>
      <c r="X140" s="450">
        <f>+Y140+AA140</f>
        <v>5.3</v>
      </c>
      <c r="Y140" s="457">
        <v>5.3</v>
      </c>
      <c r="Z140" s="457">
        <v>0</v>
      </c>
      <c r="AA140" s="453">
        <v>0</v>
      </c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43"/>
    </row>
    <row r="141" spans="1:53" ht="20.25" customHeight="1" thickBot="1" x14ac:dyDescent="0.25">
      <c r="A141" s="617"/>
      <c r="B141" s="704"/>
      <c r="C141" s="724"/>
      <c r="D141" s="728"/>
      <c r="E141" s="740"/>
      <c r="F141" s="627"/>
      <c r="G141" s="678"/>
      <c r="H141" s="669"/>
      <c r="I141" s="646"/>
      <c r="J141" s="664"/>
      <c r="K141" s="91" t="s">
        <v>11</v>
      </c>
      <c r="L141" s="75">
        <f t="shared" ref="L141:O141" si="39">SUM(L137:L140)</f>
        <v>16.100000000000001</v>
      </c>
      <c r="M141" s="118">
        <f t="shared" si="39"/>
        <v>0</v>
      </c>
      <c r="N141" s="3">
        <f t="shared" si="39"/>
        <v>0</v>
      </c>
      <c r="O141" s="21">
        <f t="shared" si="39"/>
        <v>16.100000000000001</v>
      </c>
      <c r="P141" s="75">
        <f t="shared" ref="P141:AA141" si="40">SUM(P137:P140)</f>
        <v>5.3</v>
      </c>
      <c r="Q141" s="3">
        <f t="shared" si="40"/>
        <v>5.3</v>
      </c>
      <c r="R141" s="3">
        <f t="shared" si="40"/>
        <v>0</v>
      </c>
      <c r="S141" s="19">
        <f t="shared" si="40"/>
        <v>0</v>
      </c>
      <c r="T141" s="75">
        <f t="shared" si="40"/>
        <v>5.3</v>
      </c>
      <c r="U141" s="118">
        <f t="shared" si="40"/>
        <v>5.3</v>
      </c>
      <c r="V141" s="3">
        <f t="shared" si="40"/>
        <v>0</v>
      </c>
      <c r="W141" s="21">
        <f t="shared" si="40"/>
        <v>0</v>
      </c>
      <c r="X141" s="75">
        <f t="shared" si="40"/>
        <v>5.3</v>
      </c>
      <c r="Y141" s="3">
        <f t="shared" si="40"/>
        <v>5.3</v>
      </c>
      <c r="Z141" s="3">
        <f t="shared" si="40"/>
        <v>0</v>
      </c>
      <c r="AA141" s="19">
        <f t="shared" si="40"/>
        <v>0</v>
      </c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43"/>
    </row>
    <row r="142" spans="1:53" ht="16.5" customHeight="1" x14ac:dyDescent="0.2">
      <c r="A142" s="634" t="s">
        <v>15</v>
      </c>
      <c r="B142" s="720" t="s">
        <v>16</v>
      </c>
      <c r="C142" s="722" t="s">
        <v>16</v>
      </c>
      <c r="D142" s="636" t="s">
        <v>120</v>
      </c>
      <c r="E142" s="904" t="s">
        <v>217</v>
      </c>
      <c r="F142" s="927" t="s">
        <v>263</v>
      </c>
      <c r="G142" s="836" t="s">
        <v>128</v>
      </c>
      <c r="H142" s="908" t="s">
        <v>19</v>
      </c>
      <c r="I142" s="906" t="s">
        <v>20</v>
      </c>
      <c r="J142" s="650" t="s">
        <v>288</v>
      </c>
      <c r="K142" s="182" t="s">
        <v>346</v>
      </c>
      <c r="L142" s="480">
        <f>+M142+O142</f>
        <v>223.5</v>
      </c>
      <c r="M142" s="481">
        <v>0</v>
      </c>
      <c r="N142" s="482">
        <v>0</v>
      </c>
      <c r="O142" s="483">
        <v>223.5</v>
      </c>
      <c r="P142" s="480">
        <f>+Q142+S142</f>
        <v>110</v>
      </c>
      <c r="Q142" s="482">
        <v>0</v>
      </c>
      <c r="R142" s="482">
        <v>0</v>
      </c>
      <c r="S142" s="484">
        <v>110</v>
      </c>
      <c r="T142" s="480">
        <f>+U142+W142</f>
        <v>0</v>
      </c>
      <c r="U142" s="481">
        <v>0</v>
      </c>
      <c r="V142" s="482">
        <v>0</v>
      </c>
      <c r="W142" s="483">
        <v>0</v>
      </c>
      <c r="X142" s="480">
        <f>+Y142+AA142</f>
        <v>0</v>
      </c>
      <c r="Y142" s="481">
        <v>0</v>
      </c>
      <c r="Z142" s="481">
        <v>0</v>
      </c>
      <c r="AA142" s="484">
        <v>0</v>
      </c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43"/>
    </row>
    <row r="143" spans="1:53" ht="14.25" customHeight="1" x14ac:dyDescent="0.2">
      <c r="A143" s="713"/>
      <c r="B143" s="721"/>
      <c r="C143" s="723"/>
      <c r="D143" s="895"/>
      <c r="E143" s="905"/>
      <c r="F143" s="928"/>
      <c r="G143" s="929"/>
      <c r="H143" s="909"/>
      <c r="I143" s="907"/>
      <c r="J143" s="651"/>
      <c r="K143" s="178" t="s">
        <v>21</v>
      </c>
      <c r="L143" s="476">
        <f>+M143+O143</f>
        <v>7.9</v>
      </c>
      <c r="M143" s="477">
        <v>0</v>
      </c>
      <c r="N143" s="485">
        <v>0</v>
      </c>
      <c r="O143" s="486">
        <v>7.9</v>
      </c>
      <c r="P143" s="476">
        <f>+Q143+S143</f>
        <v>0</v>
      </c>
      <c r="Q143" s="477">
        <v>0</v>
      </c>
      <c r="R143" s="485">
        <v>0</v>
      </c>
      <c r="S143" s="486">
        <v>0</v>
      </c>
      <c r="T143" s="476">
        <f>+U143+W143</f>
        <v>0</v>
      </c>
      <c r="U143" s="477">
        <v>0</v>
      </c>
      <c r="V143" s="485">
        <v>0</v>
      </c>
      <c r="W143" s="486">
        <v>0</v>
      </c>
      <c r="X143" s="476">
        <f>+Y143+AA143</f>
        <v>0</v>
      </c>
      <c r="Y143" s="477">
        <v>0</v>
      </c>
      <c r="Z143" s="477">
        <v>0</v>
      </c>
      <c r="AA143" s="475">
        <v>0</v>
      </c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43"/>
    </row>
    <row r="144" spans="1:53" ht="16.5" customHeight="1" x14ac:dyDescent="0.2">
      <c r="A144" s="713"/>
      <c r="B144" s="721"/>
      <c r="C144" s="723"/>
      <c r="D144" s="895"/>
      <c r="E144" s="905"/>
      <c r="F144" s="928"/>
      <c r="G144" s="929"/>
      <c r="H144" s="909"/>
      <c r="I144" s="907"/>
      <c r="J144" s="651"/>
      <c r="K144" s="178" t="s">
        <v>22</v>
      </c>
      <c r="L144" s="476">
        <f>+M144+O144</f>
        <v>0</v>
      </c>
      <c r="M144" s="477">
        <v>0</v>
      </c>
      <c r="N144" s="485">
        <v>0</v>
      </c>
      <c r="O144" s="486">
        <v>0</v>
      </c>
      <c r="P144" s="476">
        <f>+Q144+S144</f>
        <v>0</v>
      </c>
      <c r="Q144" s="477">
        <v>0</v>
      </c>
      <c r="R144" s="485">
        <v>0</v>
      </c>
      <c r="S144" s="486">
        <v>0</v>
      </c>
      <c r="T144" s="476">
        <f>+U144+W144</f>
        <v>0</v>
      </c>
      <c r="U144" s="477">
        <v>0</v>
      </c>
      <c r="V144" s="485">
        <v>0</v>
      </c>
      <c r="W144" s="486">
        <v>0</v>
      </c>
      <c r="X144" s="476">
        <f>+Y144+AA144</f>
        <v>0</v>
      </c>
      <c r="Y144" s="477">
        <v>0</v>
      </c>
      <c r="Z144" s="477">
        <v>0</v>
      </c>
      <c r="AA144" s="475">
        <v>0</v>
      </c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43"/>
    </row>
    <row r="145" spans="1:53" ht="18" customHeight="1" thickBot="1" x14ac:dyDescent="0.25">
      <c r="A145" s="713"/>
      <c r="B145" s="721"/>
      <c r="C145" s="723"/>
      <c r="D145" s="895"/>
      <c r="E145" s="905"/>
      <c r="F145" s="928"/>
      <c r="G145" s="929"/>
      <c r="H145" s="909"/>
      <c r="I145" s="907"/>
      <c r="J145" s="651"/>
      <c r="K145" s="183" t="s">
        <v>26</v>
      </c>
      <c r="L145" s="487">
        <f>+M145+O145</f>
        <v>74.900000000000006</v>
      </c>
      <c r="M145" s="488">
        <v>0</v>
      </c>
      <c r="N145" s="489">
        <v>0</v>
      </c>
      <c r="O145" s="490">
        <v>74.900000000000006</v>
      </c>
      <c r="P145" s="487">
        <f>+Q145+S145</f>
        <v>30</v>
      </c>
      <c r="Q145" s="488">
        <v>0</v>
      </c>
      <c r="R145" s="489">
        <v>0</v>
      </c>
      <c r="S145" s="490">
        <v>30</v>
      </c>
      <c r="T145" s="487">
        <f>+U145+W145</f>
        <v>0</v>
      </c>
      <c r="U145" s="488">
        <v>0</v>
      </c>
      <c r="V145" s="489">
        <v>0</v>
      </c>
      <c r="W145" s="490">
        <v>0</v>
      </c>
      <c r="X145" s="487">
        <f>+Y145+AA145</f>
        <v>0</v>
      </c>
      <c r="Y145" s="488">
        <v>0</v>
      </c>
      <c r="Z145" s="488">
        <v>0</v>
      </c>
      <c r="AA145" s="491">
        <v>0</v>
      </c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43"/>
    </row>
    <row r="146" spans="1:53" ht="22.5" customHeight="1" thickBot="1" x14ac:dyDescent="0.25">
      <c r="A146" s="617"/>
      <c r="B146" s="704"/>
      <c r="C146" s="724"/>
      <c r="D146" s="839"/>
      <c r="E146" s="851"/>
      <c r="F146" s="649"/>
      <c r="G146" s="694"/>
      <c r="H146" s="697"/>
      <c r="I146" s="691"/>
      <c r="J146" s="652"/>
      <c r="K146" s="89" t="s">
        <v>11</v>
      </c>
      <c r="L146" s="6">
        <f t="shared" ref="L146:AA146" si="41">SUM(L142:L145)</f>
        <v>306.3</v>
      </c>
      <c r="M146" s="5">
        <f t="shared" si="41"/>
        <v>0</v>
      </c>
      <c r="N146" s="2">
        <f t="shared" si="41"/>
        <v>0</v>
      </c>
      <c r="O146" s="10">
        <f t="shared" si="41"/>
        <v>306.3</v>
      </c>
      <c r="P146" s="75">
        <f t="shared" si="41"/>
        <v>140</v>
      </c>
      <c r="Q146" s="3">
        <f t="shared" si="41"/>
        <v>0</v>
      </c>
      <c r="R146" s="3">
        <f t="shared" si="41"/>
        <v>0</v>
      </c>
      <c r="S146" s="19">
        <f t="shared" si="41"/>
        <v>140</v>
      </c>
      <c r="T146" s="6">
        <f t="shared" si="41"/>
        <v>0</v>
      </c>
      <c r="U146" s="5">
        <f t="shared" si="41"/>
        <v>0</v>
      </c>
      <c r="V146" s="2">
        <f t="shared" si="41"/>
        <v>0</v>
      </c>
      <c r="W146" s="10">
        <f t="shared" si="41"/>
        <v>0</v>
      </c>
      <c r="X146" s="6">
        <f t="shared" si="41"/>
        <v>0</v>
      </c>
      <c r="Y146" s="2">
        <f t="shared" si="41"/>
        <v>0</v>
      </c>
      <c r="Z146" s="2">
        <f t="shared" si="41"/>
        <v>0</v>
      </c>
      <c r="AA146" s="7">
        <f t="shared" si="41"/>
        <v>0</v>
      </c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43"/>
    </row>
    <row r="147" spans="1:53" ht="18.75" customHeight="1" x14ac:dyDescent="0.2">
      <c r="A147" s="634" t="s">
        <v>15</v>
      </c>
      <c r="B147" s="720" t="s">
        <v>16</v>
      </c>
      <c r="C147" s="722" t="s">
        <v>16</v>
      </c>
      <c r="D147" s="925" t="s">
        <v>197</v>
      </c>
      <c r="E147" s="916" t="s">
        <v>198</v>
      </c>
      <c r="F147" s="927" t="s">
        <v>263</v>
      </c>
      <c r="G147" s="836" t="s">
        <v>218</v>
      </c>
      <c r="H147" s="908" t="s">
        <v>199</v>
      </c>
      <c r="I147" s="908" t="s">
        <v>200</v>
      </c>
      <c r="J147" s="650" t="s">
        <v>289</v>
      </c>
      <c r="K147" s="182" t="s">
        <v>23</v>
      </c>
      <c r="L147" s="480">
        <f>+M147+O147</f>
        <v>90</v>
      </c>
      <c r="M147" s="481">
        <v>0</v>
      </c>
      <c r="N147" s="482">
        <v>0</v>
      </c>
      <c r="O147" s="483">
        <v>90</v>
      </c>
      <c r="P147" s="480">
        <f>+Q147+S147</f>
        <v>0</v>
      </c>
      <c r="Q147" s="482">
        <v>0</v>
      </c>
      <c r="R147" s="482">
        <v>0</v>
      </c>
      <c r="S147" s="484">
        <v>0</v>
      </c>
      <c r="T147" s="480">
        <f>+U147+W147</f>
        <v>0</v>
      </c>
      <c r="U147" s="481">
        <v>0</v>
      </c>
      <c r="V147" s="482">
        <v>0</v>
      </c>
      <c r="W147" s="483">
        <v>0</v>
      </c>
      <c r="X147" s="480">
        <f>+Y147+AA147</f>
        <v>0</v>
      </c>
      <c r="Y147" s="481">
        <v>0</v>
      </c>
      <c r="Z147" s="481">
        <v>0</v>
      </c>
      <c r="AA147" s="484">
        <v>0</v>
      </c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43"/>
    </row>
    <row r="148" spans="1:53" ht="19.5" customHeight="1" thickBot="1" x14ac:dyDescent="0.25">
      <c r="A148" s="713"/>
      <c r="B148" s="721"/>
      <c r="C148" s="723"/>
      <c r="D148" s="926"/>
      <c r="E148" s="917"/>
      <c r="F148" s="928"/>
      <c r="G148" s="929"/>
      <c r="H148" s="909"/>
      <c r="I148" s="909"/>
      <c r="J148" s="651"/>
      <c r="K148" s="178" t="s">
        <v>26</v>
      </c>
      <c r="L148" s="476">
        <f>+M148+O148</f>
        <v>19.5</v>
      </c>
      <c r="M148" s="477">
        <v>19.5</v>
      </c>
      <c r="N148" s="485">
        <v>0</v>
      </c>
      <c r="O148" s="486">
        <v>0</v>
      </c>
      <c r="P148" s="476">
        <f>+Q148+S148</f>
        <v>0</v>
      </c>
      <c r="Q148" s="477">
        <v>0</v>
      </c>
      <c r="R148" s="485">
        <v>0</v>
      </c>
      <c r="S148" s="486">
        <v>0</v>
      </c>
      <c r="T148" s="476">
        <f>+U148+W148</f>
        <v>0</v>
      </c>
      <c r="U148" s="477">
        <v>0</v>
      </c>
      <c r="V148" s="485">
        <v>0</v>
      </c>
      <c r="W148" s="486">
        <v>0</v>
      </c>
      <c r="X148" s="476">
        <f>+Y148+AA148</f>
        <v>0</v>
      </c>
      <c r="Y148" s="477">
        <v>0</v>
      </c>
      <c r="Z148" s="477">
        <v>0</v>
      </c>
      <c r="AA148" s="475">
        <v>0</v>
      </c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43"/>
    </row>
    <row r="149" spans="1:53" ht="27.75" customHeight="1" thickBot="1" x14ac:dyDescent="0.25">
      <c r="A149" s="617"/>
      <c r="B149" s="704"/>
      <c r="C149" s="724"/>
      <c r="D149" s="919"/>
      <c r="E149" s="902"/>
      <c r="F149" s="649"/>
      <c r="G149" s="694"/>
      <c r="H149" s="697"/>
      <c r="I149" s="697"/>
      <c r="J149" s="652"/>
      <c r="K149" s="89" t="s">
        <v>11</v>
      </c>
      <c r="L149" s="6">
        <f t="shared" ref="L149:AA149" si="42">SUM(L147:L148)</f>
        <v>109.5</v>
      </c>
      <c r="M149" s="5">
        <f t="shared" si="42"/>
        <v>19.5</v>
      </c>
      <c r="N149" s="2">
        <f t="shared" si="42"/>
        <v>0</v>
      </c>
      <c r="O149" s="10">
        <f t="shared" si="42"/>
        <v>90</v>
      </c>
      <c r="P149" s="75">
        <f t="shared" si="42"/>
        <v>0</v>
      </c>
      <c r="Q149" s="3">
        <f t="shared" si="42"/>
        <v>0</v>
      </c>
      <c r="R149" s="3">
        <f t="shared" si="42"/>
        <v>0</v>
      </c>
      <c r="S149" s="19">
        <f t="shared" si="42"/>
        <v>0</v>
      </c>
      <c r="T149" s="6">
        <f t="shared" si="42"/>
        <v>0</v>
      </c>
      <c r="U149" s="5">
        <f t="shared" si="42"/>
        <v>0</v>
      </c>
      <c r="V149" s="2">
        <f t="shared" si="42"/>
        <v>0</v>
      </c>
      <c r="W149" s="10">
        <f t="shared" si="42"/>
        <v>0</v>
      </c>
      <c r="X149" s="6">
        <f t="shared" si="42"/>
        <v>0</v>
      </c>
      <c r="Y149" s="2">
        <f t="shared" si="42"/>
        <v>0</v>
      </c>
      <c r="Z149" s="2">
        <f t="shared" si="42"/>
        <v>0</v>
      </c>
      <c r="AA149" s="7">
        <f t="shared" si="42"/>
        <v>0</v>
      </c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43"/>
    </row>
    <row r="150" spans="1:53" ht="15" customHeight="1" x14ac:dyDescent="0.2">
      <c r="A150" s="634" t="s">
        <v>15</v>
      </c>
      <c r="B150" s="720" t="s">
        <v>16</v>
      </c>
      <c r="C150" s="722" t="s">
        <v>16</v>
      </c>
      <c r="D150" s="636" t="s">
        <v>63</v>
      </c>
      <c r="E150" s="916" t="s">
        <v>144</v>
      </c>
      <c r="F150" s="626" t="s">
        <v>263</v>
      </c>
      <c r="G150" s="628" t="s">
        <v>219</v>
      </c>
      <c r="H150" s="679" t="s">
        <v>19</v>
      </c>
      <c r="I150" s="632" t="s">
        <v>20</v>
      </c>
      <c r="J150" s="653" t="s">
        <v>290</v>
      </c>
      <c r="K150" s="142" t="s">
        <v>23</v>
      </c>
      <c r="L150" s="418">
        <f>+M150+O150</f>
        <v>69.7</v>
      </c>
      <c r="M150" s="422">
        <v>0</v>
      </c>
      <c r="N150" s="419">
        <v>0</v>
      </c>
      <c r="O150" s="492">
        <v>69.7</v>
      </c>
      <c r="P150" s="418">
        <f>+Q150+S150</f>
        <v>0</v>
      </c>
      <c r="Q150" s="419">
        <v>0</v>
      </c>
      <c r="R150" s="419">
        <v>0</v>
      </c>
      <c r="S150" s="420">
        <v>0</v>
      </c>
      <c r="T150" s="418">
        <f>+U150+W150</f>
        <v>0</v>
      </c>
      <c r="U150" s="422">
        <v>0</v>
      </c>
      <c r="V150" s="419">
        <v>0</v>
      </c>
      <c r="W150" s="492">
        <v>0</v>
      </c>
      <c r="X150" s="418">
        <f>+Y150+AA150</f>
        <v>0</v>
      </c>
      <c r="Y150" s="422">
        <v>0</v>
      </c>
      <c r="Z150" s="422">
        <v>0</v>
      </c>
      <c r="AA150" s="420">
        <v>0</v>
      </c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43"/>
    </row>
    <row r="151" spans="1:53" ht="15.75" customHeight="1" x14ac:dyDescent="0.2">
      <c r="A151" s="713"/>
      <c r="B151" s="721"/>
      <c r="C151" s="723"/>
      <c r="D151" s="895"/>
      <c r="E151" s="917"/>
      <c r="F151" s="698"/>
      <c r="G151" s="677"/>
      <c r="H151" s="681"/>
      <c r="I151" s="645"/>
      <c r="J151" s="672"/>
      <c r="K151" s="163" t="s">
        <v>21</v>
      </c>
      <c r="L151" s="435">
        <f>+M151+O151</f>
        <v>0</v>
      </c>
      <c r="M151" s="461">
        <v>0</v>
      </c>
      <c r="N151" s="436">
        <v>0</v>
      </c>
      <c r="O151" s="479">
        <v>0</v>
      </c>
      <c r="P151" s="435">
        <f>+Q151+S151</f>
        <v>0</v>
      </c>
      <c r="Q151" s="461">
        <v>0</v>
      </c>
      <c r="R151" s="436">
        <v>0</v>
      </c>
      <c r="S151" s="479">
        <v>0</v>
      </c>
      <c r="T151" s="435">
        <f>+U151+W151</f>
        <v>0</v>
      </c>
      <c r="U151" s="461">
        <v>0</v>
      </c>
      <c r="V151" s="436">
        <v>0</v>
      </c>
      <c r="W151" s="479">
        <v>0</v>
      </c>
      <c r="X151" s="435">
        <f>+Y151+AA151</f>
        <v>0</v>
      </c>
      <c r="Y151" s="461">
        <v>0</v>
      </c>
      <c r="Z151" s="461">
        <v>0</v>
      </c>
      <c r="AA151" s="459">
        <v>0</v>
      </c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43"/>
    </row>
    <row r="152" spans="1:53" ht="15.75" customHeight="1" x14ac:dyDescent="0.2">
      <c r="A152" s="713"/>
      <c r="B152" s="721"/>
      <c r="C152" s="723"/>
      <c r="D152" s="895"/>
      <c r="E152" s="917"/>
      <c r="F152" s="698"/>
      <c r="G152" s="677"/>
      <c r="H152" s="681"/>
      <c r="I152" s="645"/>
      <c r="J152" s="672"/>
      <c r="K152" s="163" t="s">
        <v>195</v>
      </c>
      <c r="L152" s="435">
        <f>+M152+O152</f>
        <v>0</v>
      </c>
      <c r="M152" s="461">
        <v>0</v>
      </c>
      <c r="N152" s="436">
        <v>0</v>
      </c>
      <c r="O152" s="479">
        <v>0</v>
      </c>
      <c r="P152" s="435">
        <f>+Q152+S152</f>
        <v>0</v>
      </c>
      <c r="Q152" s="461">
        <v>0</v>
      </c>
      <c r="R152" s="436">
        <v>0</v>
      </c>
      <c r="S152" s="479">
        <v>0</v>
      </c>
      <c r="T152" s="435">
        <f>+U152+W152</f>
        <v>0</v>
      </c>
      <c r="U152" s="461">
        <v>0</v>
      </c>
      <c r="V152" s="436">
        <v>0</v>
      </c>
      <c r="W152" s="479">
        <v>0</v>
      </c>
      <c r="X152" s="435">
        <f>+Y152+AA152</f>
        <v>0</v>
      </c>
      <c r="Y152" s="461">
        <v>0</v>
      </c>
      <c r="Z152" s="461">
        <v>0</v>
      </c>
      <c r="AA152" s="459">
        <v>0</v>
      </c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43"/>
    </row>
    <row r="153" spans="1:53" ht="15.75" customHeight="1" thickBot="1" x14ac:dyDescent="0.25">
      <c r="A153" s="713"/>
      <c r="B153" s="721"/>
      <c r="C153" s="723"/>
      <c r="D153" s="895"/>
      <c r="E153" s="917"/>
      <c r="F153" s="698"/>
      <c r="G153" s="677"/>
      <c r="H153" s="681"/>
      <c r="I153" s="645"/>
      <c r="J153" s="672"/>
      <c r="K153" s="164" t="s">
        <v>26</v>
      </c>
      <c r="L153" s="423">
        <f>+M153+O153</f>
        <v>171.4</v>
      </c>
      <c r="M153" s="440">
        <v>0</v>
      </c>
      <c r="N153" s="424">
        <v>0</v>
      </c>
      <c r="O153" s="493">
        <v>171.4</v>
      </c>
      <c r="P153" s="423">
        <f>+Q153+S153</f>
        <v>0</v>
      </c>
      <c r="Q153" s="440">
        <v>0</v>
      </c>
      <c r="R153" s="424">
        <v>0</v>
      </c>
      <c r="S153" s="493">
        <v>0</v>
      </c>
      <c r="T153" s="423">
        <f>+U153+W153</f>
        <v>0</v>
      </c>
      <c r="U153" s="440">
        <v>0</v>
      </c>
      <c r="V153" s="424">
        <v>0</v>
      </c>
      <c r="W153" s="493">
        <v>0</v>
      </c>
      <c r="X153" s="423">
        <f>+Y153+AA153</f>
        <v>0</v>
      </c>
      <c r="Y153" s="440">
        <v>0</v>
      </c>
      <c r="Z153" s="440">
        <v>0</v>
      </c>
      <c r="AA153" s="438">
        <v>0</v>
      </c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43"/>
    </row>
    <row r="154" spans="1:53" ht="22.5" customHeight="1" thickBot="1" x14ac:dyDescent="0.25">
      <c r="A154" s="617"/>
      <c r="B154" s="704"/>
      <c r="C154" s="724"/>
      <c r="D154" s="839"/>
      <c r="E154" s="902"/>
      <c r="F154" s="627"/>
      <c r="G154" s="678"/>
      <c r="H154" s="669"/>
      <c r="I154" s="646"/>
      <c r="J154" s="633"/>
      <c r="K154" s="89" t="s">
        <v>11</v>
      </c>
      <c r="L154" s="6">
        <f t="shared" ref="L154:O154" si="43">SUM(L150:L153)</f>
        <v>241.10000000000002</v>
      </c>
      <c r="M154" s="5">
        <f t="shared" si="43"/>
        <v>0</v>
      </c>
      <c r="N154" s="2">
        <f t="shared" si="43"/>
        <v>0</v>
      </c>
      <c r="O154" s="10">
        <f t="shared" si="43"/>
        <v>241.10000000000002</v>
      </c>
      <c r="P154" s="75">
        <f t="shared" ref="P154:AA154" si="44">SUM(P150:P153)</f>
        <v>0</v>
      </c>
      <c r="Q154" s="3">
        <f t="shared" si="44"/>
        <v>0</v>
      </c>
      <c r="R154" s="3">
        <f t="shared" si="44"/>
        <v>0</v>
      </c>
      <c r="S154" s="19">
        <f t="shared" si="44"/>
        <v>0</v>
      </c>
      <c r="T154" s="6">
        <f t="shared" si="44"/>
        <v>0</v>
      </c>
      <c r="U154" s="5">
        <f t="shared" si="44"/>
        <v>0</v>
      </c>
      <c r="V154" s="2">
        <f t="shared" si="44"/>
        <v>0</v>
      </c>
      <c r="W154" s="10">
        <f t="shared" si="44"/>
        <v>0</v>
      </c>
      <c r="X154" s="6">
        <f t="shared" si="44"/>
        <v>0</v>
      </c>
      <c r="Y154" s="2">
        <f t="shared" si="44"/>
        <v>0</v>
      </c>
      <c r="Z154" s="2">
        <f t="shared" si="44"/>
        <v>0</v>
      </c>
      <c r="AA154" s="7">
        <f t="shared" si="44"/>
        <v>0</v>
      </c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43"/>
    </row>
    <row r="155" spans="1:53" ht="14.25" customHeight="1" x14ac:dyDescent="0.2">
      <c r="A155" s="634" t="s">
        <v>15</v>
      </c>
      <c r="B155" s="720" t="s">
        <v>16</v>
      </c>
      <c r="C155" s="722" t="s">
        <v>16</v>
      </c>
      <c r="D155" s="636" t="s">
        <v>64</v>
      </c>
      <c r="E155" s="624" t="s">
        <v>203</v>
      </c>
      <c r="F155" s="655" t="s">
        <v>264</v>
      </c>
      <c r="G155" s="658" t="s">
        <v>100</v>
      </c>
      <c r="H155" s="660" t="s">
        <v>19</v>
      </c>
      <c r="I155" s="797" t="s">
        <v>20</v>
      </c>
      <c r="J155" s="687" t="s">
        <v>291</v>
      </c>
      <c r="K155" s="184" t="s">
        <v>23</v>
      </c>
      <c r="L155" s="106">
        <f>+M155+O155</f>
        <v>0</v>
      </c>
      <c r="M155" s="170">
        <v>0</v>
      </c>
      <c r="N155" s="187">
        <v>0</v>
      </c>
      <c r="O155" s="188">
        <v>0</v>
      </c>
      <c r="P155" s="103">
        <f>+Q155+S155</f>
        <v>0</v>
      </c>
      <c r="Q155" s="11">
        <v>0</v>
      </c>
      <c r="R155" s="11">
        <v>0</v>
      </c>
      <c r="S155" s="77">
        <v>0</v>
      </c>
      <c r="T155" s="106">
        <f>+U155+W155</f>
        <v>0</v>
      </c>
      <c r="U155" s="170">
        <v>0</v>
      </c>
      <c r="V155" s="187">
        <v>0</v>
      </c>
      <c r="W155" s="188">
        <v>0</v>
      </c>
      <c r="X155" s="106">
        <f>+Y155+AA155</f>
        <v>0</v>
      </c>
      <c r="Y155" s="170">
        <v>0</v>
      </c>
      <c r="Z155" s="170">
        <v>0</v>
      </c>
      <c r="AA155" s="145">
        <v>0</v>
      </c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43"/>
    </row>
    <row r="156" spans="1:53" ht="15" customHeight="1" x14ac:dyDescent="0.2">
      <c r="A156" s="713"/>
      <c r="B156" s="721"/>
      <c r="C156" s="723"/>
      <c r="D156" s="895"/>
      <c r="E156" s="654"/>
      <c r="F156" s="656"/>
      <c r="G156" s="659"/>
      <c r="H156" s="661"/>
      <c r="I156" s="798"/>
      <c r="J156" s="688"/>
      <c r="K156" s="185" t="s">
        <v>21</v>
      </c>
      <c r="L156" s="128">
        <f>+M156+O156</f>
        <v>0</v>
      </c>
      <c r="M156" s="168">
        <v>0</v>
      </c>
      <c r="N156" s="69">
        <v>0</v>
      </c>
      <c r="O156" s="189">
        <v>0</v>
      </c>
      <c r="P156" s="123">
        <f>+Q156+S156</f>
        <v>0</v>
      </c>
      <c r="Q156" s="131">
        <v>0</v>
      </c>
      <c r="R156" s="70">
        <v>0</v>
      </c>
      <c r="S156" s="179">
        <v>0</v>
      </c>
      <c r="T156" s="128">
        <f>+U156+W156</f>
        <v>0</v>
      </c>
      <c r="U156" s="168">
        <v>0</v>
      </c>
      <c r="V156" s="69">
        <v>0</v>
      </c>
      <c r="W156" s="189">
        <v>0</v>
      </c>
      <c r="X156" s="128">
        <f>+Y156+AA156</f>
        <v>0</v>
      </c>
      <c r="Y156" s="168">
        <v>0</v>
      </c>
      <c r="Z156" s="168">
        <v>0</v>
      </c>
      <c r="AA156" s="190">
        <v>0</v>
      </c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43"/>
    </row>
    <row r="157" spans="1:53" ht="15" customHeight="1" x14ac:dyDescent="0.2">
      <c r="A157" s="713"/>
      <c r="B157" s="721"/>
      <c r="C157" s="723"/>
      <c r="D157" s="895"/>
      <c r="E157" s="654"/>
      <c r="F157" s="656"/>
      <c r="G157" s="659"/>
      <c r="H157" s="661"/>
      <c r="I157" s="798"/>
      <c r="J157" s="688"/>
      <c r="K157" s="185" t="s">
        <v>22</v>
      </c>
      <c r="L157" s="128">
        <f>+M157+O157</f>
        <v>0</v>
      </c>
      <c r="M157" s="168">
        <v>0</v>
      </c>
      <c r="N157" s="69">
        <v>0</v>
      </c>
      <c r="O157" s="189">
        <v>0</v>
      </c>
      <c r="P157" s="123">
        <f>+Q157+S157</f>
        <v>0</v>
      </c>
      <c r="Q157" s="131">
        <v>0</v>
      </c>
      <c r="R157" s="70">
        <v>0</v>
      </c>
      <c r="S157" s="179">
        <v>0</v>
      </c>
      <c r="T157" s="128">
        <f>+U157+W157</f>
        <v>0</v>
      </c>
      <c r="U157" s="168">
        <v>0</v>
      </c>
      <c r="V157" s="69">
        <v>0</v>
      </c>
      <c r="W157" s="189">
        <v>0</v>
      </c>
      <c r="X157" s="128">
        <f>+Y157+AA157</f>
        <v>0</v>
      </c>
      <c r="Y157" s="168">
        <v>0</v>
      </c>
      <c r="Z157" s="168">
        <v>0</v>
      </c>
      <c r="AA157" s="190">
        <v>0</v>
      </c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43"/>
    </row>
    <row r="158" spans="1:53" ht="17.25" customHeight="1" thickBot="1" x14ac:dyDescent="0.25">
      <c r="A158" s="713"/>
      <c r="B158" s="721"/>
      <c r="C158" s="723"/>
      <c r="D158" s="895"/>
      <c r="E158" s="654"/>
      <c r="F158" s="656"/>
      <c r="G158" s="659"/>
      <c r="H158" s="661"/>
      <c r="I158" s="798"/>
      <c r="J158" s="688"/>
      <c r="K158" s="186" t="s">
        <v>26</v>
      </c>
      <c r="L158" s="456">
        <f>+M158+O158</f>
        <v>32.6</v>
      </c>
      <c r="M158" s="494">
        <v>32.6</v>
      </c>
      <c r="N158" s="495">
        <v>0</v>
      </c>
      <c r="O158" s="496">
        <v>0</v>
      </c>
      <c r="P158" s="450">
        <f>+Q158+S158</f>
        <v>50</v>
      </c>
      <c r="Q158" s="457">
        <v>50</v>
      </c>
      <c r="R158" s="451">
        <v>0</v>
      </c>
      <c r="S158" s="497">
        <v>0</v>
      </c>
      <c r="T158" s="456">
        <f>+U158+W158</f>
        <v>50</v>
      </c>
      <c r="U158" s="494">
        <v>50</v>
      </c>
      <c r="V158" s="495">
        <v>0</v>
      </c>
      <c r="W158" s="496">
        <v>0</v>
      </c>
      <c r="X158" s="456">
        <f>+Y158+AA158</f>
        <v>50</v>
      </c>
      <c r="Y158" s="494">
        <v>50</v>
      </c>
      <c r="Z158" s="494">
        <v>0</v>
      </c>
      <c r="AA158" s="498">
        <v>0</v>
      </c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43"/>
    </row>
    <row r="159" spans="1:53" ht="21" customHeight="1" thickBot="1" x14ac:dyDescent="0.25">
      <c r="A159" s="617"/>
      <c r="B159" s="704"/>
      <c r="C159" s="724"/>
      <c r="D159" s="839"/>
      <c r="E159" s="625"/>
      <c r="F159" s="657"/>
      <c r="G159" s="642"/>
      <c r="H159" s="644"/>
      <c r="I159" s="799"/>
      <c r="J159" s="689"/>
      <c r="K159" s="89" t="s">
        <v>11</v>
      </c>
      <c r="L159" s="6">
        <f t="shared" ref="L159:O159" si="45">SUM(L155:L158)</f>
        <v>32.6</v>
      </c>
      <c r="M159" s="5">
        <f t="shared" si="45"/>
        <v>32.6</v>
      </c>
      <c r="N159" s="2">
        <f t="shared" si="45"/>
        <v>0</v>
      </c>
      <c r="O159" s="10">
        <f t="shared" si="45"/>
        <v>0</v>
      </c>
      <c r="P159" s="75">
        <f t="shared" ref="P159:AA159" si="46">SUM(P155:P158)</f>
        <v>50</v>
      </c>
      <c r="Q159" s="3">
        <f t="shared" si="46"/>
        <v>50</v>
      </c>
      <c r="R159" s="3">
        <f t="shared" si="46"/>
        <v>0</v>
      </c>
      <c r="S159" s="19">
        <f t="shared" si="46"/>
        <v>0</v>
      </c>
      <c r="T159" s="6">
        <f t="shared" si="46"/>
        <v>50</v>
      </c>
      <c r="U159" s="5">
        <f t="shared" si="46"/>
        <v>50</v>
      </c>
      <c r="V159" s="2">
        <f t="shared" si="46"/>
        <v>0</v>
      </c>
      <c r="W159" s="10">
        <f t="shared" si="46"/>
        <v>0</v>
      </c>
      <c r="X159" s="6">
        <f t="shared" si="46"/>
        <v>50</v>
      </c>
      <c r="Y159" s="2">
        <f t="shared" si="46"/>
        <v>50</v>
      </c>
      <c r="Z159" s="2">
        <f t="shared" si="46"/>
        <v>0</v>
      </c>
      <c r="AA159" s="7">
        <f t="shared" si="46"/>
        <v>0</v>
      </c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43"/>
    </row>
    <row r="160" spans="1:53" ht="15.75" customHeight="1" x14ac:dyDescent="0.2">
      <c r="A160" s="634" t="s">
        <v>15</v>
      </c>
      <c r="B160" s="720" t="s">
        <v>16</v>
      </c>
      <c r="C160" s="722" t="s">
        <v>16</v>
      </c>
      <c r="D160" s="913" t="s">
        <v>65</v>
      </c>
      <c r="E160" s="910" t="s">
        <v>145</v>
      </c>
      <c r="F160" s="626" t="s">
        <v>263</v>
      </c>
      <c r="G160" s="628" t="s">
        <v>100</v>
      </c>
      <c r="H160" s="679" t="s">
        <v>19</v>
      </c>
      <c r="I160" s="632" t="s">
        <v>20</v>
      </c>
      <c r="J160" s="653" t="s">
        <v>265</v>
      </c>
      <c r="K160" s="163" t="s">
        <v>23</v>
      </c>
      <c r="L160" s="445">
        <f>+M160+O160</f>
        <v>123.7</v>
      </c>
      <c r="M160" s="460">
        <v>0</v>
      </c>
      <c r="N160" s="460">
        <v>0</v>
      </c>
      <c r="O160" s="479">
        <v>123.7</v>
      </c>
      <c r="P160" s="445">
        <f>+Q160+S160</f>
        <v>0</v>
      </c>
      <c r="Q160" s="460">
        <v>0</v>
      </c>
      <c r="R160" s="460">
        <v>0</v>
      </c>
      <c r="S160" s="479">
        <v>0</v>
      </c>
      <c r="T160" s="445">
        <f>+U160+W160</f>
        <v>0</v>
      </c>
      <c r="U160" s="460">
        <v>0</v>
      </c>
      <c r="V160" s="460">
        <v>0</v>
      </c>
      <c r="W160" s="479">
        <v>0</v>
      </c>
      <c r="X160" s="445">
        <f>+Y160+AA160</f>
        <v>0</v>
      </c>
      <c r="Y160" s="460">
        <v>0</v>
      </c>
      <c r="Z160" s="499">
        <v>0</v>
      </c>
      <c r="AA160" s="479">
        <v>0</v>
      </c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43"/>
    </row>
    <row r="161" spans="1:53" ht="15.75" customHeight="1" x14ac:dyDescent="0.2">
      <c r="A161" s="713"/>
      <c r="B161" s="721"/>
      <c r="C161" s="723"/>
      <c r="D161" s="914"/>
      <c r="E161" s="911"/>
      <c r="F161" s="698"/>
      <c r="G161" s="677"/>
      <c r="H161" s="681"/>
      <c r="I161" s="645"/>
      <c r="J161" s="672"/>
      <c r="K161" s="163" t="s">
        <v>21</v>
      </c>
      <c r="L161" s="435">
        <f>+M161+O161</f>
        <v>0</v>
      </c>
      <c r="M161" s="460">
        <v>0</v>
      </c>
      <c r="N161" s="436">
        <v>0</v>
      </c>
      <c r="O161" s="479">
        <v>0</v>
      </c>
      <c r="P161" s="435">
        <f>+Q161+S161</f>
        <v>0</v>
      </c>
      <c r="Q161" s="460">
        <v>0</v>
      </c>
      <c r="R161" s="436">
        <v>0</v>
      </c>
      <c r="S161" s="479">
        <v>0</v>
      </c>
      <c r="T161" s="435">
        <f>+U161+W161</f>
        <v>0</v>
      </c>
      <c r="U161" s="460">
        <v>0</v>
      </c>
      <c r="V161" s="436">
        <v>0</v>
      </c>
      <c r="W161" s="479">
        <v>0</v>
      </c>
      <c r="X161" s="435">
        <f>+Y161+AA161</f>
        <v>0</v>
      </c>
      <c r="Y161" s="460">
        <v>0</v>
      </c>
      <c r="Z161" s="499">
        <v>0</v>
      </c>
      <c r="AA161" s="479">
        <v>0</v>
      </c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43"/>
    </row>
    <row r="162" spans="1:53" ht="15.75" customHeight="1" x14ac:dyDescent="0.2">
      <c r="A162" s="713"/>
      <c r="B162" s="721"/>
      <c r="C162" s="723"/>
      <c r="D162" s="914"/>
      <c r="E162" s="911"/>
      <c r="F162" s="698"/>
      <c r="G162" s="677"/>
      <c r="H162" s="681"/>
      <c r="I162" s="645"/>
      <c r="J162" s="672"/>
      <c r="K162" s="163" t="s">
        <v>22</v>
      </c>
      <c r="L162" s="435">
        <f>+M162+O162</f>
        <v>0</v>
      </c>
      <c r="M162" s="460">
        <v>0</v>
      </c>
      <c r="N162" s="436">
        <v>0</v>
      </c>
      <c r="O162" s="479">
        <v>0</v>
      </c>
      <c r="P162" s="435">
        <f>+Q162+S162</f>
        <v>0</v>
      </c>
      <c r="Q162" s="460">
        <v>0</v>
      </c>
      <c r="R162" s="436">
        <v>0</v>
      </c>
      <c r="S162" s="479">
        <v>0</v>
      </c>
      <c r="T162" s="435">
        <f>+U162+W162</f>
        <v>0</v>
      </c>
      <c r="U162" s="460">
        <v>0</v>
      </c>
      <c r="V162" s="436">
        <v>0</v>
      </c>
      <c r="W162" s="479">
        <v>0</v>
      </c>
      <c r="X162" s="435">
        <f>+Y162+AA162</f>
        <v>0</v>
      </c>
      <c r="Y162" s="460">
        <v>0</v>
      </c>
      <c r="Z162" s="499">
        <v>0</v>
      </c>
      <c r="AA162" s="479">
        <v>0</v>
      </c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43"/>
    </row>
    <row r="163" spans="1:53" ht="17.25" customHeight="1" thickBot="1" x14ac:dyDescent="0.25">
      <c r="A163" s="713"/>
      <c r="B163" s="721"/>
      <c r="C163" s="723"/>
      <c r="D163" s="914"/>
      <c r="E163" s="911"/>
      <c r="F163" s="698"/>
      <c r="G163" s="677"/>
      <c r="H163" s="681"/>
      <c r="I163" s="645"/>
      <c r="J163" s="672"/>
      <c r="K163" s="84" t="s">
        <v>26</v>
      </c>
      <c r="L163" s="450">
        <f>+M163+O163</f>
        <v>6.2</v>
      </c>
      <c r="M163" s="464">
        <v>0</v>
      </c>
      <c r="N163" s="451">
        <v>0</v>
      </c>
      <c r="O163" s="497">
        <v>6.2</v>
      </c>
      <c r="P163" s="450">
        <f>+Q163+S163</f>
        <v>0</v>
      </c>
      <c r="Q163" s="464">
        <v>0</v>
      </c>
      <c r="R163" s="451">
        <v>0</v>
      </c>
      <c r="S163" s="497">
        <v>0</v>
      </c>
      <c r="T163" s="450">
        <f>+U163+W163</f>
        <v>0</v>
      </c>
      <c r="U163" s="464">
        <v>0</v>
      </c>
      <c r="V163" s="451">
        <v>0</v>
      </c>
      <c r="W163" s="497">
        <v>0</v>
      </c>
      <c r="X163" s="450">
        <f>+Y163+AA163</f>
        <v>0</v>
      </c>
      <c r="Y163" s="464">
        <v>0</v>
      </c>
      <c r="Z163" s="500">
        <v>0</v>
      </c>
      <c r="AA163" s="497">
        <v>0</v>
      </c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43"/>
    </row>
    <row r="164" spans="1:53" ht="20.25" customHeight="1" thickBot="1" x14ac:dyDescent="0.25">
      <c r="A164" s="617"/>
      <c r="B164" s="704"/>
      <c r="C164" s="724"/>
      <c r="D164" s="915"/>
      <c r="E164" s="912"/>
      <c r="F164" s="627"/>
      <c r="G164" s="678"/>
      <c r="H164" s="669"/>
      <c r="I164" s="646"/>
      <c r="J164" s="633"/>
      <c r="K164" s="89" t="s">
        <v>11</v>
      </c>
      <c r="L164" s="8">
        <f t="shared" ref="L164:O164" si="47">SUM(L160:L163)</f>
        <v>129.9</v>
      </c>
      <c r="M164" s="2">
        <f t="shared" si="47"/>
        <v>0</v>
      </c>
      <c r="N164" s="2">
        <f t="shared" si="47"/>
        <v>0</v>
      </c>
      <c r="O164" s="10">
        <f t="shared" si="47"/>
        <v>129.9</v>
      </c>
      <c r="P164" s="8">
        <f t="shared" ref="P164:AA164" si="48">SUM(P160:P163)</f>
        <v>0</v>
      </c>
      <c r="Q164" s="2">
        <f t="shared" si="48"/>
        <v>0</v>
      </c>
      <c r="R164" s="2">
        <f t="shared" si="48"/>
        <v>0</v>
      </c>
      <c r="S164" s="10">
        <f t="shared" si="48"/>
        <v>0</v>
      </c>
      <c r="T164" s="8">
        <f t="shared" si="48"/>
        <v>0</v>
      </c>
      <c r="U164" s="2">
        <f t="shared" si="48"/>
        <v>0</v>
      </c>
      <c r="V164" s="2">
        <f t="shared" si="48"/>
        <v>0</v>
      </c>
      <c r="W164" s="10">
        <f t="shared" si="48"/>
        <v>0</v>
      </c>
      <c r="X164" s="8">
        <f t="shared" si="48"/>
        <v>0</v>
      </c>
      <c r="Y164" s="2">
        <f t="shared" si="48"/>
        <v>0</v>
      </c>
      <c r="Z164" s="1">
        <f t="shared" si="48"/>
        <v>0</v>
      </c>
      <c r="AA164" s="10">
        <f t="shared" si="48"/>
        <v>0</v>
      </c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43"/>
    </row>
    <row r="165" spans="1:53" ht="15.75" customHeight="1" x14ac:dyDescent="0.2">
      <c r="A165" s="634" t="s">
        <v>15</v>
      </c>
      <c r="B165" s="720" t="s">
        <v>16</v>
      </c>
      <c r="C165" s="722" t="s">
        <v>16</v>
      </c>
      <c r="D165" s="913" t="s">
        <v>66</v>
      </c>
      <c r="E165" s="910" t="s">
        <v>146</v>
      </c>
      <c r="F165" s="626" t="s">
        <v>263</v>
      </c>
      <c r="G165" s="628" t="s">
        <v>220</v>
      </c>
      <c r="H165" s="679" t="s">
        <v>19</v>
      </c>
      <c r="I165" s="632" t="s">
        <v>20</v>
      </c>
      <c r="J165" s="653" t="s">
        <v>266</v>
      </c>
      <c r="K165" s="142" t="s">
        <v>23</v>
      </c>
      <c r="L165" s="103">
        <f>+M165+O165</f>
        <v>0</v>
      </c>
      <c r="M165" s="11">
        <v>0</v>
      </c>
      <c r="N165" s="11">
        <v>0</v>
      </c>
      <c r="O165" s="171">
        <v>0</v>
      </c>
      <c r="P165" s="103">
        <f>+Q165+S165</f>
        <v>0</v>
      </c>
      <c r="Q165" s="11">
        <v>0</v>
      </c>
      <c r="R165" s="11">
        <v>0</v>
      </c>
      <c r="S165" s="171">
        <v>0</v>
      </c>
      <c r="T165" s="103">
        <f>+U165+W165</f>
        <v>0</v>
      </c>
      <c r="U165" s="11">
        <v>0</v>
      </c>
      <c r="V165" s="11">
        <v>0</v>
      </c>
      <c r="W165" s="171">
        <v>0</v>
      </c>
      <c r="X165" s="103">
        <f>+Y165+AA165</f>
        <v>0</v>
      </c>
      <c r="Y165" s="11">
        <v>0</v>
      </c>
      <c r="Z165" s="11">
        <v>0</v>
      </c>
      <c r="AA165" s="171">
        <v>0</v>
      </c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43"/>
    </row>
    <row r="166" spans="1:53" ht="15" customHeight="1" x14ac:dyDescent="0.2">
      <c r="A166" s="713"/>
      <c r="B166" s="721"/>
      <c r="C166" s="723"/>
      <c r="D166" s="914"/>
      <c r="E166" s="911"/>
      <c r="F166" s="698"/>
      <c r="G166" s="677"/>
      <c r="H166" s="681"/>
      <c r="I166" s="645"/>
      <c r="J166" s="672"/>
      <c r="K166" s="163" t="s">
        <v>21</v>
      </c>
      <c r="L166" s="123">
        <f>+M166+O166</f>
        <v>0</v>
      </c>
      <c r="M166" s="129">
        <v>0</v>
      </c>
      <c r="N166" s="70">
        <v>0</v>
      </c>
      <c r="O166" s="179">
        <v>0</v>
      </c>
      <c r="P166" s="123">
        <f>+Q166+S166</f>
        <v>0</v>
      </c>
      <c r="Q166" s="129">
        <v>0</v>
      </c>
      <c r="R166" s="70">
        <v>0</v>
      </c>
      <c r="S166" s="179">
        <v>0</v>
      </c>
      <c r="T166" s="123">
        <f>+U166+W166</f>
        <v>0</v>
      </c>
      <c r="U166" s="129">
        <v>0</v>
      </c>
      <c r="V166" s="70">
        <v>0</v>
      </c>
      <c r="W166" s="179">
        <v>0</v>
      </c>
      <c r="X166" s="123">
        <f>+Y166+AA166</f>
        <v>0</v>
      </c>
      <c r="Y166" s="129">
        <v>0</v>
      </c>
      <c r="Z166" s="129">
        <v>0</v>
      </c>
      <c r="AA166" s="179">
        <v>0</v>
      </c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43"/>
    </row>
    <row r="167" spans="1:53" ht="15" customHeight="1" x14ac:dyDescent="0.2">
      <c r="A167" s="713"/>
      <c r="B167" s="721"/>
      <c r="C167" s="723"/>
      <c r="D167" s="914"/>
      <c r="E167" s="911"/>
      <c r="F167" s="698"/>
      <c r="G167" s="677"/>
      <c r="H167" s="681"/>
      <c r="I167" s="645"/>
      <c r="J167" s="672"/>
      <c r="K167" s="163" t="s">
        <v>22</v>
      </c>
      <c r="L167" s="123">
        <f>+M167+O167</f>
        <v>0</v>
      </c>
      <c r="M167" s="129">
        <v>0</v>
      </c>
      <c r="N167" s="70">
        <v>0</v>
      </c>
      <c r="O167" s="179">
        <v>0</v>
      </c>
      <c r="P167" s="123">
        <f>+Q167+S167</f>
        <v>0</v>
      </c>
      <c r="Q167" s="129">
        <v>0</v>
      </c>
      <c r="R167" s="70">
        <v>0</v>
      </c>
      <c r="S167" s="179">
        <v>0</v>
      </c>
      <c r="T167" s="123">
        <f>+U167+W167</f>
        <v>0</v>
      </c>
      <c r="U167" s="129">
        <v>0</v>
      </c>
      <c r="V167" s="70">
        <v>0</v>
      </c>
      <c r="W167" s="179">
        <v>0</v>
      </c>
      <c r="X167" s="123">
        <f>+Y167+AA167</f>
        <v>0</v>
      </c>
      <c r="Y167" s="129">
        <v>0</v>
      </c>
      <c r="Z167" s="129">
        <v>0</v>
      </c>
      <c r="AA167" s="179">
        <v>0</v>
      </c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43"/>
    </row>
    <row r="168" spans="1:53" ht="15.75" customHeight="1" thickBot="1" x14ac:dyDescent="0.25">
      <c r="A168" s="713"/>
      <c r="B168" s="721"/>
      <c r="C168" s="723"/>
      <c r="D168" s="914"/>
      <c r="E168" s="911"/>
      <c r="F168" s="698"/>
      <c r="G168" s="677"/>
      <c r="H168" s="681"/>
      <c r="I168" s="645"/>
      <c r="J168" s="672"/>
      <c r="K168" s="84" t="s">
        <v>26</v>
      </c>
      <c r="L168" s="450">
        <f>+M168+O168</f>
        <v>1.6</v>
      </c>
      <c r="M168" s="464">
        <v>0</v>
      </c>
      <c r="N168" s="451">
        <v>0</v>
      </c>
      <c r="O168" s="497">
        <v>1.6</v>
      </c>
      <c r="P168" s="450">
        <f>+Q168+S168</f>
        <v>1.6</v>
      </c>
      <c r="Q168" s="464">
        <v>0</v>
      </c>
      <c r="R168" s="451">
        <v>0</v>
      </c>
      <c r="S168" s="497">
        <v>1.6</v>
      </c>
      <c r="T168" s="450">
        <f>+U168+W168</f>
        <v>1.6</v>
      </c>
      <c r="U168" s="464">
        <v>0</v>
      </c>
      <c r="V168" s="451">
        <v>0</v>
      </c>
      <c r="W168" s="497">
        <v>1.6</v>
      </c>
      <c r="X168" s="450">
        <f>+Y168+AA168</f>
        <v>0</v>
      </c>
      <c r="Y168" s="464">
        <v>0</v>
      </c>
      <c r="Z168" s="464">
        <v>0</v>
      </c>
      <c r="AA168" s="497">
        <v>0</v>
      </c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43"/>
    </row>
    <row r="169" spans="1:53" ht="21.75" customHeight="1" thickBot="1" x14ac:dyDescent="0.25">
      <c r="A169" s="617"/>
      <c r="B169" s="704"/>
      <c r="C169" s="724"/>
      <c r="D169" s="915"/>
      <c r="E169" s="912"/>
      <c r="F169" s="627"/>
      <c r="G169" s="678"/>
      <c r="H169" s="669"/>
      <c r="I169" s="646"/>
      <c r="J169" s="633"/>
      <c r="K169" s="89" t="s">
        <v>11</v>
      </c>
      <c r="L169" s="8">
        <f t="shared" ref="L169:O169" si="49">SUM(L165:L168)</f>
        <v>1.6</v>
      </c>
      <c r="M169" s="2">
        <f t="shared" si="49"/>
        <v>0</v>
      </c>
      <c r="N169" s="2">
        <f t="shared" si="49"/>
        <v>0</v>
      </c>
      <c r="O169" s="10">
        <f t="shared" si="49"/>
        <v>1.6</v>
      </c>
      <c r="P169" s="18">
        <f t="shared" ref="P169:AA169" si="50">SUM(P165:P168)</f>
        <v>1.6</v>
      </c>
      <c r="Q169" s="3">
        <f t="shared" si="50"/>
        <v>0</v>
      </c>
      <c r="R169" s="3">
        <f t="shared" si="50"/>
        <v>0</v>
      </c>
      <c r="S169" s="21">
        <f t="shared" si="50"/>
        <v>1.6</v>
      </c>
      <c r="T169" s="8">
        <f t="shared" si="50"/>
        <v>1.6</v>
      </c>
      <c r="U169" s="2">
        <f t="shared" si="50"/>
        <v>0</v>
      </c>
      <c r="V169" s="2">
        <f t="shared" si="50"/>
        <v>0</v>
      </c>
      <c r="W169" s="10">
        <f t="shared" si="50"/>
        <v>1.6</v>
      </c>
      <c r="X169" s="8">
        <f t="shared" si="50"/>
        <v>0</v>
      </c>
      <c r="Y169" s="2">
        <f t="shared" si="50"/>
        <v>0</v>
      </c>
      <c r="Z169" s="2">
        <f t="shared" si="50"/>
        <v>0</v>
      </c>
      <c r="AA169" s="10">
        <f t="shared" si="50"/>
        <v>0</v>
      </c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43"/>
    </row>
    <row r="170" spans="1:53" ht="15.75" customHeight="1" x14ac:dyDescent="0.2">
      <c r="A170" s="634" t="s">
        <v>15</v>
      </c>
      <c r="B170" s="618" t="s">
        <v>16</v>
      </c>
      <c r="C170" s="722" t="s">
        <v>16</v>
      </c>
      <c r="D170" s="913" t="s">
        <v>67</v>
      </c>
      <c r="E170" s="920" t="s">
        <v>147</v>
      </c>
      <c r="F170" s="685" t="s">
        <v>263</v>
      </c>
      <c r="G170" s="843" t="s">
        <v>122</v>
      </c>
      <c r="H170" s="667" t="s">
        <v>19</v>
      </c>
      <c r="I170" s="653" t="s">
        <v>20</v>
      </c>
      <c r="J170" s="653" t="s">
        <v>290</v>
      </c>
      <c r="K170" s="142" t="s">
        <v>23</v>
      </c>
      <c r="L170" s="418">
        <f>+M170+O170</f>
        <v>5.2</v>
      </c>
      <c r="M170" s="419">
        <v>0</v>
      </c>
      <c r="N170" s="419">
        <v>0</v>
      </c>
      <c r="O170" s="492">
        <v>5.2</v>
      </c>
      <c r="P170" s="418">
        <f>+Q170+S170</f>
        <v>0</v>
      </c>
      <c r="Q170" s="419">
        <v>0</v>
      </c>
      <c r="R170" s="419">
        <v>0</v>
      </c>
      <c r="S170" s="492">
        <v>0</v>
      </c>
      <c r="T170" s="418">
        <f>+U170+W170</f>
        <v>0</v>
      </c>
      <c r="U170" s="419">
        <v>0</v>
      </c>
      <c r="V170" s="419">
        <v>0</v>
      </c>
      <c r="W170" s="492">
        <v>0</v>
      </c>
      <c r="X170" s="418">
        <f>+Y170+AA170</f>
        <v>0</v>
      </c>
      <c r="Y170" s="419">
        <v>0</v>
      </c>
      <c r="Z170" s="419">
        <v>0</v>
      </c>
      <c r="AA170" s="492">
        <v>0</v>
      </c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43"/>
    </row>
    <row r="171" spans="1:53" ht="15.75" customHeight="1" x14ac:dyDescent="0.2">
      <c r="A171" s="713"/>
      <c r="B171" s="922"/>
      <c r="C171" s="723"/>
      <c r="D171" s="914"/>
      <c r="E171" s="921"/>
      <c r="F171" s="686"/>
      <c r="G171" s="844"/>
      <c r="H171" s="668"/>
      <c r="I171" s="670"/>
      <c r="J171" s="672"/>
      <c r="K171" s="163" t="s">
        <v>21</v>
      </c>
      <c r="L171" s="435">
        <f>+M171+O171</f>
        <v>0</v>
      </c>
      <c r="M171" s="460">
        <v>0</v>
      </c>
      <c r="N171" s="436">
        <v>0</v>
      </c>
      <c r="O171" s="479">
        <v>0</v>
      </c>
      <c r="P171" s="435">
        <f>+Q171+S171</f>
        <v>0</v>
      </c>
      <c r="Q171" s="460">
        <v>0</v>
      </c>
      <c r="R171" s="436">
        <v>0</v>
      </c>
      <c r="S171" s="479">
        <v>0</v>
      </c>
      <c r="T171" s="435">
        <f>+U171+W171</f>
        <v>0</v>
      </c>
      <c r="U171" s="460">
        <v>0</v>
      </c>
      <c r="V171" s="436">
        <v>0</v>
      </c>
      <c r="W171" s="479">
        <v>0</v>
      </c>
      <c r="X171" s="435">
        <f>+Y171+AA171</f>
        <v>0</v>
      </c>
      <c r="Y171" s="460">
        <v>0</v>
      </c>
      <c r="Z171" s="460">
        <v>0</v>
      </c>
      <c r="AA171" s="479">
        <v>0</v>
      </c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43"/>
    </row>
    <row r="172" spans="1:53" ht="17.25" customHeight="1" x14ac:dyDescent="0.2">
      <c r="A172" s="713"/>
      <c r="B172" s="922"/>
      <c r="C172" s="723"/>
      <c r="D172" s="914"/>
      <c r="E172" s="921"/>
      <c r="F172" s="686"/>
      <c r="G172" s="844"/>
      <c r="H172" s="668"/>
      <c r="I172" s="670"/>
      <c r="J172" s="672"/>
      <c r="K172" s="163" t="s">
        <v>195</v>
      </c>
      <c r="L172" s="435">
        <f>+M172+O172</f>
        <v>3.5</v>
      </c>
      <c r="M172" s="460">
        <v>0</v>
      </c>
      <c r="N172" s="436">
        <v>0</v>
      </c>
      <c r="O172" s="479">
        <v>3.5</v>
      </c>
      <c r="P172" s="435">
        <f>+Q172+S172</f>
        <v>0</v>
      </c>
      <c r="Q172" s="460">
        <v>0</v>
      </c>
      <c r="R172" s="436">
        <v>0</v>
      </c>
      <c r="S172" s="479">
        <v>0</v>
      </c>
      <c r="T172" s="435">
        <f>+U172+W172</f>
        <v>0</v>
      </c>
      <c r="U172" s="460">
        <v>0</v>
      </c>
      <c r="V172" s="436">
        <v>0</v>
      </c>
      <c r="W172" s="479">
        <v>0</v>
      </c>
      <c r="X172" s="435">
        <f>+Y172+AA172</f>
        <v>0</v>
      </c>
      <c r="Y172" s="460">
        <v>0</v>
      </c>
      <c r="Z172" s="460">
        <v>0</v>
      </c>
      <c r="AA172" s="479">
        <v>0</v>
      </c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43"/>
    </row>
    <row r="173" spans="1:53" ht="15.75" customHeight="1" thickBot="1" x14ac:dyDescent="0.25">
      <c r="A173" s="713"/>
      <c r="B173" s="922"/>
      <c r="C173" s="723"/>
      <c r="D173" s="914"/>
      <c r="E173" s="921"/>
      <c r="F173" s="686"/>
      <c r="G173" s="844"/>
      <c r="H173" s="668"/>
      <c r="I173" s="670"/>
      <c r="J173" s="672"/>
      <c r="K173" s="164" t="s">
        <v>26</v>
      </c>
      <c r="L173" s="423">
        <f>+M173+O173</f>
        <v>0</v>
      </c>
      <c r="M173" s="437">
        <v>0</v>
      </c>
      <c r="N173" s="424">
        <v>0</v>
      </c>
      <c r="O173" s="493">
        <v>0</v>
      </c>
      <c r="P173" s="423">
        <f>+Q173+S173</f>
        <v>1.7</v>
      </c>
      <c r="Q173" s="437">
        <v>0</v>
      </c>
      <c r="R173" s="424">
        <v>0</v>
      </c>
      <c r="S173" s="493">
        <v>1.7</v>
      </c>
      <c r="T173" s="423">
        <f>+U173+W173</f>
        <v>1.7</v>
      </c>
      <c r="U173" s="437">
        <v>0</v>
      </c>
      <c r="V173" s="424">
        <v>0</v>
      </c>
      <c r="W173" s="493">
        <v>1.7</v>
      </c>
      <c r="X173" s="423">
        <f>+Y173+AA173</f>
        <v>1.7</v>
      </c>
      <c r="Y173" s="437">
        <v>0</v>
      </c>
      <c r="Z173" s="437">
        <v>0</v>
      </c>
      <c r="AA173" s="493">
        <v>1.7</v>
      </c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43"/>
    </row>
    <row r="174" spans="1:53" ht="22.5" customHeight="1" thickBot="1" x14ac:dyDescent="0.25">
      <c r="A174" s="617"/>
      <c r="B174" s="704"/>
      <c r="C174" s="724"/>
      <c r="D174" s="915"/>
      <c r="E174" s="912"/>
      <c r="F174" s="627"/>
      <c r="G174" s="678"/>
      <c r="H174" s="669"/>
      <c r="I174" s="646"/>
      <c r="J174" s="633"/>
      <c r="K174" s="192" t="s">
        <v>11</v>
      </c>
      <c r="L174" s="137">
        <f t="shared" ref="L174:O174" si="51">SUM(L170:L173)</f>
        <v>8.6999999999999993</v>
      </c>
      <c r="M174" s="135">
        <f t="shared" si="51"/>
        <v>0</v>
      </c>
      <c r="N174" s="135">
        <f t="shared" si="51"/>
        <v>0</v>
      </c>
      <c r="O174" s="136">
        <f t="shared" si="51"/>
        <v>8.6999999999999993</v>
      </c>
      <c r="P174" s="193">
        <f t="shared" ref="P174:AA174" si="52">SUM(P170:P173)</f>
        <v>1.7</v>
      </c>
      <c r="Q174" s="93">
        <f t="shared" si="52"/>
        <v>0</v>
      </c>
      <c r="R174" s="93">
        <f t="shared" si="52"/>
        <v>0</v>
      </c>
      <c r="S174" s="194">
        <f t="shared" si="52"/>
        <v>1.7</v>
      </c>
      <c r="T174" s="137">
        <f t="shared" si="52"/>
        <v>1.7</v>
      </c>
      <c r="U174" s="135">
        <f t="shared" si="52"/>
        <v>0</v>
      </c>
      <c r="V174" s="135">
        <f t="shared" si="52"/>
        <v>0</v>
      </c>
      <c r="W174" s="136">
        <f t="shared" si="52"/>
        <v>1.7</v>
      </c>
      <c r="X174" s="137">
        <f t="shared" si="52"/>
        <v>1.7</v>
      </c>
      <c r="Y174" s="135">
        <f t="shared" si="52"/>
        <v>0</v>
      </c>
      <c r="Z174" s="135">
        <f t="shared" si="52"/>
        <v>0</v>
      </c>
      <c r="AA174" s="136">
        <f t="shared" si="52"/>
        <v>1.7</v>
      </c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43"/>
    </row>
    <row r="175" spans="1:53" ht="13.5" customHeight="1" thickBot="1" x14ac:dyDescent="0.25">
      <c r="A175" s="701" t="s">
        <v>15</v>
      </c>
      <c r="B175" s="703" t="s">
        <v>16</v>
      </c>
      <c r="C175" s="699" t="s">
        <v>16</v>
      </c>
      <c r="D175" s="918" t="s">
        <v>192</v>
      </c>
      <c r="E175" s="707" t="s">
        <v>193</v>
      </c>
      <c r="F175" s="647" t="s">
        <v>263</v>
      </c>
      <c r="G175" s="692" t="s">
        <v>122</v>
      </c>
      <c r="H175" s="695" t="s">
        <v>19</v>
      </c>
      <c r="I175" s="690" t="s">
        <v>20</v>
      </c>
      <c r="J175" s="650" t="s">
        <v>290</v>
      </c>
      <c r="K175" s="182" t="s">
        <v>23</v>
      </c>
      <c r="L175" s="151">
        <f>+M175+O175</f>
        <v>0</v>
      </c>
      <c r="M175" s="72">
        <v>0</v>
      </c>
      <c r="N175" s="72">
        <v>0</v>
      </c>
      <c r="O175" s="152">
        <v>0</v>
      </c>
      <c r="P175" s="151">
        <f>+Q175+S175</f>
        <v>0</v>
      </c>
      <c r="Q175" s="72">
        <v>0</v>
      </c>
      <c r="R175" s="72">
        <v>0</v>
      </c>
      <c r="S175" s="152">
        <v>0</v>
      </c>
      <c r="T175" s="151">
        <f>+U175+W175</f>
        <v>0</v>
      </c>
      <c r="U175" s="72">
        <v>0</v>
      </c>
      <c r="V175" s="72">
        <v>0</v>
      </c>
      <c r="W175" s="152">
        <v>0</v>
      </c>
      <c r="X175" s="151">
        <f>+Y175+AA175</f>
        <v>0</v>
      </c>
      <c r="Y175" s="72">
        <v>0</v>
      </c>
      <c r="Z175" s="72">
        <v>0</v>
      </c>
      <c r="AA175" s="152">
        <v>0</v>
      </c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43"/>
    </row>
    <row r="176" spans="1:53" ht="13.5" customHeight="1" thickBot="1" x14ac:dyDescent="0.25">
      <c r="A176" s="702"/>
      <c r="B176" s="704"/>
      <c r="C176" s="700"/>
      <c r="D176" s="919"/>
      <c r="E176" s="708"/>
      <c r="F176" s="649"/>
      <c r="G176" s="694"/>
      <c r="H176" s="697"/>
      <c r="I176" s="691"/>
      <c r="J176" s="651"/>
      <c r="K176" s="198" t="s">
        <v>21</v>
      </c>
      <c r="L176" s="181">
        <f>+M176+O176</f>
        <v>0</v>
      </c>
      <c r="M176" s="134">
        <v>0</v>
      </c>
      <c r="N176" s="134">
        <v>0</v>
      </c>
      <c r="O176" s="149">
        <v>0</v>
      </c>
      <c r="P176" s="181">
        <f>+Q176+S176</f>
        <v>0</v>
      </c>
      <c r="Q176" s="134">
        <v>0</v>
      </c>
      <c r="R176" s="134">
        <v>0</v>
      </c>
      <c r="S176" s="149">
        <v>0</v>
      </c>
      <c r="T176" s="181">
        <f>+U176+W176</f>
        <v>0</v>
      </c>
      <c r="U176" s="134">
        <v>0</v>
      </c>
      <c r="V176" s="134">
        <v>0</v>
      </c>
      <c r="W176" s="149">
        <v>0</v>
      </c>
      <c r="X176" s="181">
        <f>+Y176+AA176</f>
        <v>0</v>
      </c>
      <c r="Y176" s="134">
        <v>0</v>
      </c>
      <c r="Z176" s="134">
        <v>0</v>
      </c>
      <c r="AA176" s="149">
        <v>0</v>
      </c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43"/>
    </row>
    <row r="177" spans="1:61" ht="14.25" customHeight="1" thickBot="1" x14ac:dyDescent="0.25">
      <c r="A177" s="702"/>
      <c r="B177" s="704"/>
      <c r="C177" s="700"/>
      <c r="D177" s="919"/>
      <c r="E177" s="708"/>
      <c r="F177" s="649"/>
      <c r="G177" s="694"/>
      <c r="H177" s="697"/>
      <c r="I177" s="691"/>
      <c r="J177" s="651"/>
      <c r="K177" s="368" t="s">
        <v>26</v>
      </c>
      <c r="L177" s="501">
        <f>+M177+O177</f>
        <v>1.2</v>
      </c>
      <c r="M177" s="502">
        <v>0</v>
      </c>
      <c r="N177" s="502">
        <v>0</v>
      </c>
      <c r="O177" s="490">
        <v>1.2</v>
      </c>
      <c r="P177" s="501">
        <f>+Q177+S177</f>
        <v>1.2</v>
      </c>
      <c r="Q177" s="502">
        <v>0</v>
      </c>
      <c r="R177" s="502">
        <v>0</v>
      </c>
      <c r="S177" s="490">
        <v>1.2</v>
      </c>
      <c r="T177" s="501">
        <f>+U177+W177</f>
        <v>1.2</v>
      </c>
      <c r="U177" s="502">
        <v>0</v>
      </c>
      <c r="V177" s="502">
        <v>0</v>
      </c>
      <c r="W177" s="490">
        <v>1.2</v>
      </c>
      <c r="X177" s="501">
        <f>+Y177+AA177</f>
        <v>2</v>
      </c>
      <c r="Y177" s="502">
        <v>0</v>
      </c>
      <c r="Z177" s="502">
        <v>0</v>
      </c>
      <c r="AA177" s="490">
        <v>2</v>
      </c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43"/>
    </row>
    <row r="178" spans="1:61" ht="20.25" customHeight="1" thickBot="1" x14ac:dyDescent="0.25">
      <c r="A178" s="702"/>
      <c r="B178" s="704"/>
      <c r="C178" s="700"/>
      <c r="D178" s="919"/>
      <c r="E178" s="708"/>
      <c r="F178" s="649"/>
      <c r="G178" s="694"/>
      <c r="H178" s="697"/>
      <c r="I178" s="691"/>
      <c r="J178" s="652"/>
      <c r="K178" s="89" t="s">
        <v>11</v>
      </c>
      <c r="L178" s="8">
        <f t="shared" ref="L178:AA178" si="53">SUM(L175:L177)</f>
        <v>1.2</v>
      </c>
      <c r="M178" s="2">
        <f t="shared" si="53"/>
        <v>0</v>
      </c>
      <c r="N178" s="2">
        <f t="shared" si="53"/>
        <v>0</v>
      </c>
      <c r="O178" s="7">
        <f t="shared" si="53"/>
        <v>1.2</v>
      </c>
      <c r="P178" s="18">
        <f t="shared" si="53"/>
        <v>1.2</v>
      </c>
      <c r="Q178" s="3">
        <f t="shared" si="53"/>
        <v>0</v>
      </c>
      <c r="R178" s="3">
        <f t="shared" si="53"/>
        <v>0</v>
      </c>
      <c r="S178" s="19">
        <f t="shared" si="53"/>
        <v>1.2</v>
      </c>
      <c r="T178" s="8">
        <f t="shared" si="53"/>
        <v>1.2</v>
      </c>
      <c r="U178" s="2">
        <f t="shared" si="53"/>
        <v>0</v>
      </c>
      <c r="V178" s="2">
        <f t="shared" si="53"/>
        <v>0</v>
      </c>
      <c r="W178" s="7">
        <f t="shared" si="53"/>
        <v>1.2</v>
      </c>
      <c r="X178" s="8">
        <f t="shared" si="53"/>
        <v>2</v>
      </c>
      <c r="Y178" s="2">
        <f t="shared" si="53"/>
        <v>0</v>
      </c>
      <c r="Z178" s="2">
        <f t="shared" si="53"/>
        <v>0</v>
      </c>
      <c r="AA178" s="7">
        <f t="shared" si="53"/>
        <v>2</v>
      </c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43"/>
    </row>
    <row r="179" spans="1:61" ht="20.25" customHeight="1" x14ac:dyDescent="0.2">
      <c r="A179" s="616" t="s">
        <v>15</v>
      </c>
      <c r="B179" s="618" t="s">
        <v>16</v>
      </c>
      <c r="C179" s="635" t="s">
        <v>16</v>
      </c>
      <c r="D179" s="892" t="s">
        <v>347</v>
      </c>
      <c r="E179" s="923" t="s">
        <v>348</v>
      </c>
      <c r="F179" s="685" t="s">
        <v>263</v>
      </c>
      <c r="G179" s="843" t="s">
        <v>349</v>
      </c>
      <c r="H179" s="667" t="s">
        <v>19</v>
      </c>
      <c r="I179" s="653" t="s">
        <v>20</v>
      </c>
      <c r="J179" s="665" t="s">
        <v>451</v>
      </c>
      <c r="K179" s="142" t="s">
        <v>23</v>
      </c>
      <c r="L179" s="503">
        <f>+M179+O179</f>
        <v>11.1</v>
      </c>
      <c r="M179" s="504">
        <v>0</v>
      </c>
      <c r="N179" s="504">
        <v>0</v>
      </c>
      <c r="O179" s="505">
        <v>11.1</v>
      </c>
      <c r="P179" s="503">
        <f>Q179+S179</f>
        <v>0</v>
      </c>
      <c r="Q179" s="504">
        <v>0</v>
      </c>
      <c r="R179" s="504">
        <v>0</v>
      </c>
      <c r="S179" s="505">
        <v>0</v>
      </c>
      <c r="T179" s="503">
        <f>+U179+W179</f>
        <v>0</v>
      </c>
      <c r="U179" s="504">
        <v>0</v>
      </c>
      <c r="V179" s="504">
        <v>0</v>
      </c>
      <c r="W179" s="505">
        <v>0</v>
      </c>
      <c r="X179" s="503">
        <f>+Y179+AA179</f>
        <v>0</v>
      </c>
      <c r="Y179" s="504">
        <v>0</v>
      </c>
      <c r="Z179" s="504">
        <v>0</v>
      </c>
      <c r="AA179" s="505">
        <v>0</v>
      </c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43"/>
    </row>
    <row r="180" spans="1:61" ht="20.25" customHeight="1" thickBot="1" x14ac:dyDescent="0.25">
      <c r="A180" s="734"/>
      <c r="B180" s="725"/>
      <c r="C180" s="709"/>
      <c r="D180" s="893"/>
      <c r="E180" s="924"/>
      <c r="F180" s="686"/>
      <c r="G180" s="844"/>
      <c r="H180" s="668"/>
      <c r="I180" s="670"/>
      <c r="J180" s="666"/>
      <c r="K180" s="164" t="s">
        <v>26</v>
      </c>
      <c r="L180" s="487">
        <f>M180+O180</f>
        <v>0</v>
      </c>
      <c r="M180" s="506">
        <v>0</v>
      </c>
      <c r="N180" s="506">
        <v>0</v>
      </c>
      <c r="O180" s="507">
        <v>0</v>
      </c>
      <c r="P180" s="487">
        <f>Q180+S180</f>
        <v>0</v>
      </c>
      <c r="Q180" s="506">
        <v>0</v>
      </c>
      <c r="R180" s="506">
        <v>0</v>
      </c>
      <c r="S180" s="507">
        <v>0</v>
      </c>
      <c r="T180" s="487">
        <f>U180+W180</f>
        <v>0</v>
      </c>
      <c r="U180" s="506">
        <v>0</v>
      </c>
      <c r="V180" s="506">
        <v>0</v>
      </c>
      <c r="W180" s="507">
        <v>0</v>
      </c>
      <c r="X180" s="487">
        <f>+Y180+AA180</f>
        <v>0</v>
      </c>
      <c r="Y180" s="506">
        <v>0</v>
      </c>
      <c r="Z180" s="506">
        <v>0</v>
      </c>
      <c r="AA180" s="507">
        <v>0</v>
      </c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43"/>
    </row>
    <row r="181" spans="1:61" ht="20.25" customHeight="1" thickBot="1" x14ac:dyDescent="0.25">
      <c r="A181" s="702"/>
      <c r="B181" s="619"/>
      <c r="C181" s="700"/>
      <c r="D181" s="894"/>
      <c r="E181" s="803"/>
      <c r="F181" s="627"/>
      <c r="G181" s="678"/>
      <c r="H181" s="669"/>
      <c r="I181" s="646"/>
      <c r="J181" s="664"/>
      <c r="K181" s="191" t="s">
        <v>11</v>
      </c>
      <c r="L181" s="508">
        <f t="shared" ref="L181:AA181" si="54">SUM(L179:L180)</f>
        <v>11.1</v>
      </c>
      <c r="M181" s="509">
        <f t="shared" si="54"/>
        <v>0</v>
      </c>
      <c r="N181" s="509">
        <f t="shared" si="54"/>
        <v>0</v>
      </c>
      <c r="O181" s="510">
        <f t="shared" si="54"/>
        <v>11.1</v>
      </c>
      <c r="P181" s="508">
        <f t="shared" si="54"/>
        <v>0</v>
      </c>
      <c r="Q181" s="509">
        <f t="shared" si="54"/>
        <v>0</v>
      </c>
      <c r="R181" s="509">
        <f t="shared" si="54"/>
        <v>0</v>
      </c>
      <c r="S181" s="510">
        <f t="shared" si="54"/>
        <v>0</v>
      </c>
      <c r="T181" s="508">
        <f t="shared" si="54"/>
        <v>0</v>
      </c>
      <c r="U181" s="509">
        <f t="shared" si="54"/>
        <v>0</v>
      </c>
      <c r="V181" s="509">
        <f t="shared" si="54"/>
        <v>0</v>
      </c>
      <c r="W181" s="510">
        <f t="shared" si="54"/>
        <v>0</v>
      </c>
      <c r="X181" s="508">
        <f t="shared" si="54"/>
        <v>0</v>
      </c>
      <c r="Y181" s="509">
        <f t="shared" si="54"/>
        <v>0</v>
      </c>
      <c r="Z181" s="509">
        <f t="shared" si="54"/>
        <v>0</v>
      </c>
      <c r="AA181" s="510">
        <f t="shared" si="54"/>
        <v>0</v>
      </c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43"/>
    </row>
    <row r="182" spans="1:61" ht="20.25" customHeight="1" x14ac:dyDescent="0.2">
      <c r="A182" s="616" t="s">
        <v>15</v>
      </c>
      <c r="B182" s="618" t="s">
        <v>16</v>
      </c>
      <c r="C182" s="635" t="s">
        <v>16</v>
      </c>
      <c r="D182" s="892" t="s">
        <v>350</v>
      </c>
      <c r="E182" s="923" t="s">
        <v>351</v>
      </c>
      <c r="F182" s="685" t="s">
        <v>263</v>
      </c>
      <c r="G182" s="843" t="s">
        <v>349</v>
      </c>
      <c r="H182" s="667" t="s">
        <v>19</v>
      </c>
      <c r="I182" s="653" t="s">
        <v>20</v>
      </c>
      <c r="J182" s="665" t="s">
        <v>452</v>
      </c>
      <c r="K182" s="142" t="s">
        <v>23</v>
      </c>
      <c r="L182" s="503">
        <f>+M182+O182</f>
        <v>12.4</v>
      </c>
      <c r="M182" s="504">
        <v>0</v>
      </c>
      <c r="N182" s="504">
        <v>0</v>
      </c>
      <c r="O182" s="505">
        <v>12.4</v>
      </c>
      <c r="P182" s="503">
        <f>Q182+S182</f>
        <v>0</v>
      </c>
      <c r="Q182" s="504">
        <v>0</v>
      </c>
      <c r="R182" s="504">
        <v>0</v>
      </c>
      <c r="S182" s="505">
        <v>0</v>
      </c>
      <c r="T182" s="503">
        <f>+U182+W182</f>
        <v>0</v>
      </c>
      <c r="U182" s="504">
        <v>0</v>
      </c>
      <c r="V182" s="504">
        <v>0</v>
      </c>
      <c r="W182" s="505">
        <v>0</v>
      </c>
      <c r="X182" s="503">
        <f>+Y182+AA182</f>
        <v>0</v>
      </c>
      <c r="Y182" s="504">
        <v>0</v>
      </c>
      <c r="Z182" s="504">
        <v>0</v>
      </c>
      <c r="AA182" s="505">
        <v>0</v>
      </c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43"/>
    </row>
    <row r="183" spans="1:61" ht="20.25" customHeight="1" thickBot="1" x14ac:dyDescent="0.25">
      <c r="A183" s="734"/>
      <c r="B183" s="725"/>
      <c r="C183" s="709"/>
      <c r="D183" s="893"/>
      <c r="E183" s="924"/>
      <c r="F183" s="686"/>
      <c r="G183" s="844"/>
      <c r="H183" s="668"/>
      <c r="I183" s="670"/>
      <c r="J183" s="666"/>
      <c r="K183" s="164" t="s">
        <v>26</v>
      </c>
      <c r="L183" s="487">
        <f>M183+O183</f>
        <v>1.6</v>
      </c>
      <c r="M183" s="506">
        <v>0.1</v>
      </c>
      <c r="N183" s="506">
        <v>0</v>
      </c>
      <c r="O183" s="507">
        <v>1.5</v>
      </c>
      <c r="P183" s="487">
        <f>Q183+S183</f>
        <v>0</v>
      </c>
      <c r="Q183" s="506">
        <v>0</v>
      </c>
      <c r="R183" s="506">
        <v>0</v>
      </c>
      <c r="S183" s="507">
        <v>0</v>
      </c>
      <c r="T183" s="487">
        <f>U183+W183</f>
        <v>0</v>
      </c>
      <c r="U183" s="506">
        <v>0</v>
      </c>
      <c r="V183" s="506">
        <v>0</v>
      </c>
      <c r="W183" s="507">
        <v>0</v>
      </c>
      <c r="X183" s="487">
        <f>+Y183+AA183</f>
        <v>0</v>
      </c>
      <c r="Y183" s="506">
        <v>0</v>
      </c>
      <c r="Z183" s="506">
        <v>0</v>
      </c>
      <c r="AA183" s="507">
        <v>0</v>
      </c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43"/>
    </row>
    <row r="184" spans="1:61" ht="20.25" customHeight="1" thickBot="1" x14ac:dyDescent="0.25">
      <c r="A184" s="702"/>
      <c r="B184" s="619"/>
      <c r="C184" s="700"/>
      <c r="D184" s="894"/>
      <c r="E184" s="803"/>
      <c r="F184" s="627"/>
      <c r="G184" s="678"/>
      <c r="H184" s="669"/>
      <c r="I184" s="646"/>
      <c r="J184" s="664"/>
      <c r="K184" s="191" t="s">
        <v>11</v>
      </c>
      <c r="L184" s="15">
        <f t="shared" ref="L184:AA184" si="55">SUM(L182:L183)</f>
        <v>14</v>
      </c>
      <c r="M184" s="16">
        <f t="shared" si="55"/>
        <v>0.1</v>
      </c>
      <c r="N184" s="16">
        <f t="shared" si="55"/>
        <v>0</v>
      </c>
      <c r="O184" s="17">
        <f t="shared" si="55"/>
        <v>13.9</v>
      </c>
      <c r="P184" s="15">
        <f t="shared" si="55"/>
        <v>0</v>
      </c>
      <c r="Q184" s="16">
        <f t="shared" si="55"/>
        <v>0</v>
      </c>
      <c r="R184" s="16">
        <f t="shared" si="55"/>
        <v>0</v>
      </c>
      <c r="S184" s="17">
        <f t="shared" si="55"/>
        <v>0</v>
      </c>
      <c r="T184" s="15">
        <f t="shared" si="55"/>
        <v>0</v>
      </c>
      <c r="U184" s="16">
        <f t="shared" si="55"/>
        <v>0</v>
      </c>
      <c r="V184" s="16">
        <f t="shared" si="55"/>
        <v>0</v>
      </c>
      <c r="W184" s="17">
        <f t="shared" si="55"/>
        <v>0</v>
      </c>
      <c r="X184" s="15">
        <f t="shared" si="55"/>
        <v>0</v>
      </c>
      <c r="Y184" s="16">
        <f t="shared" si="55"/>
        <v>0</v>
      </c>
      <c r="Z184" s="16">
        <f t="shared" si="55"/>
        <v>0</v>
      </c>
      <c r="AA184" s="17">
        <f t="shared" si="55"/>
        <v>0</v>
      </c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43"/>
    </row>
    <row r="185" spans="1:61" s="53" customFormat="1" ht="19.5" customHeight="1" x14ac:dyDescent="0.2">
      <c r="A185" s="616" t="s">
        <v>15</v>
      </c>
      <c r="B185" s="618" t="s">
        <v>16</v>
      </c>
      <c r="C185" s="635" t="s">
        <v>16</v>
      </c>
      <c r="D185" s="892" t="s">
        <v>121</v>
      </c>
      <c r="E185" s="923" t="s">
        <v>148</v>
      </c>
      <c r="F185" s="685" t="s">
        <v>263</v>
      </c>
      <c r="G185" s="843" t="s">
        <v>100</v>
      </c>
      <c r="H185" s="667" t="s">
        <v>19</v>
      </c>
      <c r="I185" s="653" t="s">
        <v>20</v>
      </c>
      <c r="J185" s="653" t="s">
        <v>292</v>
      </c>
      <c r="K185" s="142" t="s">
        <v>23</v>
      </c>
      <c r="L185" s="503">
        <f>+M185+O185</f>
        <v>0</v>
      </c>
      <c r="M185" s="504">
        <v>0</v>
      </c>
      <c r="N185" s="504">
        <v>0</v>
      </c>
      <c r="O185" s="505">
        <v>0</v>
      </c>
      <c r="P185" s="503">
        <f>Q185+S185</f>
        <v>0</v>
      </c>
      <c r="Q185" s="504">
        <v>0</v>
      </c>
      <c r="R185" s="504">
        <v>0</v>
      </c>
      <c r="S185" s="505">
        <v>0</v>
      </c>
      <c r="T185" s="503">
        <f>+U185+W185</f>
        <v>0</v>
      </c>
      <c r="U185" s="504">
        <v>0</v>
      </c>
      <c r="V185" s="504">
        <v>0</v>
      </c>
      <c r="W185" s="505">
        <v>0</v>
      </c>
      <c r="X185" s="503">
        <f>+Y185+AA185</f>
        <v>0</v>
      </c>
      <c r="Y185" s="504">
        <v>0</v>
      </c>
      <c r="Z185" s="504">
        <v>0</v>
      </c>
      <c r="AA185" s="505">
        <v>0</v>
      </c>
      <c r="AI185" s="54"/>
      <c r="AJ185" s="48"/>
      <c r="AK185" s="48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5"/>
      <c r="BB185" s="54"/>
      <c r="BC185" s="54"/>
      <c r="BD185" s="54"/>
      <c r="BE185" s="54"/>
      <c r="BF185" s="54"/>
      <c r="BG185" s="54"/>
      <c r="BH185" s="54"/>
      <c r="BI185" s="54"/>
    </row>
    <row r="186" spans="1:61" s="53" customFormat="1" ht="19.5" customHeight="1" thickBot="1" x14ac:dyDescent="0.25">
      <c r="A186" s="734"/>
      <c r="B186" s="725"/>
      <c r="C186" s="709"/>
      <c r="D186" s="893"/>
      <c r="E186" s="924"/>
      <c r="F186" s="686"/>
      <c r="G186" s="844"/>
      <c r="H186" s="668"/>
      <c r="I186" s="670"/>
      <c r="J186" s="672"/>
      <c r="K186" s="164" t="s">
        <v>26</v>
      </c>
      <c r="L186" s="487">
        <f>M186+O186</f>
        <v>36.299999999999997</v>
      </c>
      <c r="M186" s="506">
        <v>0</v>
      </c>
      <c r="N186" s="506">
        <v>0</v>
      </c>
      <c r="O186" s="507">
        <v>36.299999999999997</v>
      </c>
      <c r="P186" s="487">
        <f>Q186+S186</f>
        <v>0</v>
      </c>
      <c r="Q186" s="506">
        <v>0</v>
      </c>
      <c r="R186" s="506">
        <v>0</v>
      </c>
      <c r="S186" s="507">
        <v>0</v>
      </c>
      <c r="T186" s="487">
        <f>U186+W186</f>
        <v>0</v>
      </c>
      <c r="U186" s="506">
        <v>0</v>
      </c>
      <c r="V186" s="506">
        <v>0</v>
      </c>
      <c r="W186" s="507">
        <v>0</v>
      </c>
      <c r="X186" s="487">
        <f>+Y186+AA186</f>
        <v>0</v>
      </c>
      <c r="Y186" s="506">
        <v>0</v>
      </c>
      <c r="Z186" s="506">
        <v>0</v>
      </c>
      <c r="AA186" s="507">
        <v>0</v>
      </c>
      <c r="AI186" s="54"/>
      <c r="AJ186" s="48"/>
      <c r="AK186" s="48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5"/>
      <c r="BB186" s="54"/>
      <c r="BC186" s="54"/>
      <c r="BD186" s="54"/>
      <c r="BE186" s="54"/>
      <c r="BF186" s="54"/>
      <c r="BG186" s="54"/>
      <c r="BH186" s="54"/>
      <c r="BI186" s="54"/>
    </row>
    <row r="187" spans="1:61" s="53" customFormat="1" ht="22.5" customHeight="1" thickBot="1" x14ac:dyDescent="0.25">
      <c r="A187" s="702"/>
      <c r="B187" s="619"/>
      <c r="C187" s="700"/>
      <c r="D187" s="894"/>
      <c r="E187" s="803"/>
      <c r="F187" s="627"/>
      <c r="G187" s="678"/>
      <c r="H187" s="669"/>
      <c r="I187" s="646"/>
      <c r="J187" s="633"/>
      <c r="K187" s="191" t="s">
        <v>11</v>
      </c>
      <c r="L187" s="508">
        <f t="shared" ref="L187:AA187" si="56">SUM(L185:L186)</f>
        <v>36.299999999999997</v>
      </c>
      <c r="M187" s="509">
        <f t="shared" si="56"/>
        <v>0</v>
      </c>
      <c r="N187" s="509">
        <f t="shared" si="56"/>
        <v>0</v>
      </c>
      <c r="O187" s="510">
        <f t="shared" si="56"/>
        <v>36.299999999999997</v>
      </c>
      <c r="P187" s="508">
        <f t="shared" si="56"/>
        <v>0</v>
      </c>
      <c r="Q187" s="509">
        <f t="shared" si="56"/>
        <v>0</v>
      </c>
      <c r="R187" s="509">
        <f t="shared" si="56"/>
        <v>0</v>
      </c>
      <c r="S187" s="510">
        <f t="shared" si="56"/>
        <v>0</v>
      </c>
      <c r="T187" s="508">
        <f t="shared" si="56"/>
        <v>0</v>
      </c>
      <c r="U187" s="509">
        <f t="shared" si="56"/>
        <v>0</v>
      </c>
      <c r="V187" s="509">
        <f t="shared" si="56"/>
        <v>0</v>
      </c>
      <c r="W187" s="510">
        <f t="shared" si="56"/>
        <v>0</v>
      </c>
      <c r="X187" s="508">
        <f t="shared" si="56"/>
        <v>0</v>
      </c>
      <c r="Y187" s="509">
        <f t="shared" si="56"/>
        <v>0</v>
      </c>
      <c r="Z187" s="509">
        <f t="shared" si="56"/>
        <v>0</v>
      </c>
      <c r="AA187" s="510">
        <f t="shared" si="56"/>
        <v>0</v>
      </c>
      <c r="AI187" s="54"/>
      <c r="AJ187" s="48"/>
      <c r="AK187" s="48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5"/>
      <c r="BB187" s="54"/>
      <c r="BC187" s="54"/>
      <c r="BD187" s="54"/>
      <c r="BE187" s="54"/>
      <c r="BF187" s="54"/>
      <c r="BG187" s="54"/>
      <c r="BH187" s="54"/>
      <c r="BI187" s="54"/>
    </row>
    <row r="188" spans="1:61" s="53" customFormat="1" ht="27" customHeight="1" thickBot="1" x14ac:dyDescent="0.25">
      <c r="A188" s="788" t="s">
        <v>15</v>
      </c>
      <c r="B188" s="618" t="s">
        <v>16</v>
      </c>
      <c r="C188" s="635" t="s">
        <v>16</v>
      </c>
      <c r="D188" s="873" t="s">
        <v>123</v>
      </c>
      <c r="E188" s="624" t="s">
        <v>124</v>
      </c>
      <c r="F188" s="821" t="s">
        <v>264</v>
      </c>
      <c r="G188" s="628" t="s">
        <v>125</v>
      </c>
      <c r="H188" s="848" t="s">
        <v>70</v>
      </c>
      <c r="I188" s="653" t="s">
        <v>20</v>
      </c>
      <c r="J188" s="653" t="s">
        <v>268</v>
      </c>
      <c r="K188" s="83" t="s">
        <v>26</v>
      </c>
      <c r="L188" s="511">
        <f>+M188+O188</f>
        <v>2</v>
      </c>
      <c r="M188" s="512">
        <v>2</v>
      </c>
      <c r="N188" s="513">
        <v>0</v>
      </c>
      <c r="O188" s="514">
        <v>0</v>
      </c>
      <c r="P188" s="511">
        <f>+Q188+S188</f>
        <v>2</v>
      </c>
      <c r="Q188" s="513">
        <v>2</v>
      </c>
      <c r="R188" s="513">
        <v>0</v>
      </c>
      <c r="S188" s="515">
        <v>0</v>
      </c>
      <c r="T188" s="511">
        <f>+U188+W188</f>
        <v>2</v>
      </c>
      <c r="U188" s="512">
        <v>2</v>
      </c>
      <c r="V188" s="513">
        <v>0</v>
      </c>
      <c r="W188" s="514">
        <v>0</v>
      </c>
      <c r="X188" s="516">
        <f>+Y188+AA188</f>
        <v>2</v>
      </c>
      <c r="Y188" s="513">
        <v>2</v>
      </c>
      <c r="Z188" s="513">
        <v>0</v>
      </c>
      <c r="AA188" s="515">
        <v>0</v>
      </c>
      <c r="AI188" s="54"/>
      <c r="AJ188" s="48"/>
      <c r="AK188" s="48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5"/>
      <c r="BB188" s="54"/>
      <c r="BC188" s="54"/>
      <c r="BD188" s="54"/>
      <c r="BE188" s="54"/>
      <c r="BF188" s="54"/>
      <c r="BG188" s="54"/>
      <c r="BH188" s="54"/>
      <c r="BI188" s="54"/>
    </row>
    <row r="189" spans="1:61" s="53" customFormat="1" ht="32.25" customHeight="1" thickBot="1" x14ac:dyDescent="0.25">
      <c r="A189" s="789"/>
      <c r="B189" s="619"/>
      <c r="C189" s="621"/>
      <c r="D189" s="623"/>
      <c r="E189" s="625"/>
      <c r="F189" s="823"/>
      <c r="G189" s="678"/>
      <c r="H189" s="847"/>
      <c r="I189" s="633"/>
      <c r="J189" s="633"/>
      <c r="K189" s="89" t="s">
        <v>11</v>
      </c>
      <c r="L189" s="517">
        <f t="shared" ref="L189:O189" si="57">SUM(L188)</f>
        <v>2</v>
      </c>
      <c r="M189" s="518">
        <f t="shared" si="57"/>
        <v>2</v>
      </c>
      <c r="N189" s="518">
        <f t="shared" si="57"/>
        <v>0</v>
      </c>
      <c r="O189" s="519">
        <f t="shared" si="57"/>
        <v>0</v>
      </c>
      <c r="P189" s="520">
        <f>SUM(P188)</f>
        <v>2</v>
      </c>
      <c r="Q189" s="521">
        <f>+Q188</f>
        <v>2</v>
      </c>
      <c r="R189" s="521">
        <v>0</v>
      </c>
      <c r="S189" s="522">
        <f t="shared" ref="S189:AA189" si="58">SUM(S188)</f>
        <v>0</v>
      </c>
      <c r="T189" s="517">
        <f t="shared" si="58"/>
        <v>2</v>
      </c>
      <c r="U189" s="518">
        <f t="shared" si="58"/>
        <v>2</v>
      </c>
      <c r="V189" s="518">
        <f t="shared" si="58"/>
        <v>0</v>
      </c>
      <c r="W189" s="519">
        <f t="shared" si="58"/>
        <v>0</v>
      </c>
      <c r="X189" s="517">
        <f t="shared" si="58"/>
        <v>2</v>
      </c>
      <c r="Y189" s="518">
        <f t="shared" si="58"/>
        <v>2</v>
      </c>
      <c r="Z189" s="518">
        <f t="shared" si="58"/>
        <v>0</v>
      </c>
      <c r="AA189" s="519">
        <f t="shared" si="58"/>
        <v>0</v>
      </c>
      <c r="AI189" s="54"/>
      <c r="AJ189" s="48"/>
      <c r="AK189" s="48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5"/>
      <c r="BB189" s="54"/>
      <c r="BC189" s="54"/>
      <c r="BD189" s="54"/>
      <c r="BE189" s="54"/>
      <c r="BF189" s="54"/>
      <c r="BG189" s="54"/>
      <c r="BH189" s="54"/>
      <c r="BI189" s="54"/>
    </row>
    <row r="190" spans="1:61" s="53" customFormat="1" ht="19.5" customHeight="1" thickBot="1" x14ac:dyDescent="0.25">
      <c r="A190" s="701" t="s">
        <v>15</v>
      </c>
      <c r="B190" s="703" t="s">
        <v>16</v>
      </c>
      <c r="C190" s="699" t="s">
        <v>16</v>
      </c>
      <c r="D190" s="636" t="s">
        <v>129</v>
      </c>
      <c r="E190" s="707" t="s">
        <v>165</v>
      </c>
      <c r="F190" s="647" t="s">
        <v>263</v>
      </c>
      <c r="G190" s="692" t="s">
        <v>100</v>
      </c>
      <c r="H190" s="695" t="s">
        <v>19</v>
      </c>
      <c r="I190" s="690" t="s">
        <v>20</v>
      </c>
      <c r="J190" s="673" t="s">
        <v>293</v>
      </c>
      <c r="K190" s="182" t="s">
        <v>23</v>
      </c>
      <c r="L190" s="480">
        <f>+M190+O190</f>
        <v>5.8</v>
      </c>
      <c r="M190" s="482">
        <v>0</v>
      </c>
      <c r="N190" s="482">
        <v>0</v>
      </c>
      <c r="O190" s="483">
        <v>5.8</v>
      </c>
      <c r="P190" s="480">
        <f>Q190+S190</f>
        <v>0</v>
      </c>
      <c r="Q190" s="482">
        <v>0</v>
      </c>
      <c r="R190" s="482">
        <v>0</v>
      </c>
      <c r="S190" s="483">
        <v>0</v>
      </c>
      <c r="T190" s="480">
        <f>+U190+W190</f>
        <v>0</v>
      </c>
      <c r="U190" s="482">
        <v>0</v>
      </c>
      <c r="V190" s="482">
        <v>0</v>
      </c>
      <c r="W190" s="483">
        <v>0</v>
      </c>
      <c r="X190" s="480">
        <f>+Y190+AA190</f>
        <v>0</v>
      </c>
      <c r="Y190" s="482">
        <v>0</v>
      </c>
      <c r="Z190" s="482">
        <v>0</v>
      </c>
      <c r="AA190" s="483">
        <v>0</v>
      </c>
      <c r="AI190" s="54"/>
      <c r="AJ190" s="48"/>
      <c r="AK190" s="48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5"/>
      <c r="BB190" s="54"/>
      <c r="BC190" s="54"/>
      <c r="BD190" s="54"/>
      <c r="BE190" s="54"/>
      <c r="BF190" s="54"/>
      <c r="BG190" s="54"/>
      <c r="BH190" s="54"/>
      <c r="BI190" s="54"/>
    </row>
    <row r="191" spans="1:61" s="53" customFormat="1" ht="20.25" customHeight="1" thickBot="1" x14ac:dyDescent="0.25">
      <c r="A191" s="702"/>
      <c r="B191" s="704"/>
      <c r="C191" s="700"/>
      <c r="D191" s="930"/>
      <c r="E191" s="708"/>
      <c r="F191" s="649"/>
      <c r="G191" s="694"/>
      <c r="H191" s="697"/>
      <c r="I191" s="691"/>
      <c r="J191" s="674"/>
      <c r="K191" s="183" t="s">
        <v>26</v>
      </c>
      <c r="L191" s="487">
        <f>+M191+O191</f>
        <v>0</v>
      </c>
      <c r="M191" s="502">
        <v>0</v>
      </c>
      <c r="N191" s="489">
        <v>0</v>
      </c>
      <c r="O191" s="490">
        <v>0</v>
      </c>
      <c r="P191" s="487">
        <f>+Q191+S191</f>
        <v>0</v>
      </c>
      <c r="Q191" s="502">
        <v>0</v>
      </c>
      <c r="R191" s="489">
        <v>0</v>
      </c>
      <c r="S191" s="490">
        <v>0</v>
      </c>
      <c r="T191" s="487">
        <f>+U191+W191</f>
        <v>0</v>
      </c>
      <c r="U191" s="502">
        <v>0</v>
      </c>
      <c r="V191" s="489">
        <v>0</v>
      </c>
      <c r="W191" s="490">
        <v>0</v>
      </c>
      <c r="X191" s="487">
        <f>+Y191+AA191</f>
        <v>0</v>
      </c>
      <c r="Y191" s="502">
        <v>0</v>
      </c>
      <c r="Z191" s="502">
        <v>0</v>
      </c>
      <c r="AA191" s="490">
        <v>0</v>
      </c>
      <c r="AI191" s="54"/>
      <c r="AJ191" s="48"/>
      <c r="AK191" s="48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5"/>
      <c r="BB191" s="54"/>
      <c r="BC191" s="54"/>
      <c r="BD191" s="54"/>
      <c r="BE191" s="54"/>
      <c r="BF191" s="54"/>
      <c r="BG191" s="54"/>
      <c r="BH191" s="54"/>
      <c r="BI191" s="54"/>
    </row>
    <row r="192" spans="1:61" s="53" customFormat="1" ht="27.75" customHeight="1" thickBot="1" x14ac:dyDescent="0.25">
      <c r="A192" s="702"/>
      <c r="B192" s="704"/>
      <c r="C192" s="700"/>
      <c r="D192" s="637"/>
      <c r="E192" s="708"/>
      <c r="F192" s="649"/>
      <c r="G192" s="694"/>
      <c r="H192" s="697"/>
      <c r="I192" s="691"/>
      <c r="J192" s="675"/>
      <c r="K192" s="89" t="s">
        <v>11</v>
      </c>
      <c r="L192" s="517">
        <f t="shared" ref="L192:AA192" si="59">SUM(L190:L191)</f>
        <v>5.8</v>
      </c>
      <c r="M192" s="518">
        <f t="shared" si="59"/>
        <v>0</v>
      </c>
      <c r="N192" s="518">
        <f t="shared" si="59"/>
        <v>0</v>
      </c>
      <c r="O192" s="523">
        <f t="shared" si="59"/>
        <v>5.8</v>
      </c>
      <c r="P192" s="520">
        <f t="shared" si="59"/>
        <v>0</v>
      </c>
      <c r="Q192" s="521">
        <f t="shared" si="59"/>
        <v>0</v>
      </c>
      <c r="R192" s="521">
        <f t="shared" si="59"/>
        <v>0</v>
      </c>
      <c r="S192" s="522">
        <f t="shared" si="59"/>
        <v>0</v>
      </c>
      <c r="T192" s="517">
        <f t="shared" si="59"/>
        <v>0</v>
      </c>
      <c r="U192" s="518">
        <f t="shared" si="59"/>
        <v>0</v>
      </c>
      <c r="V192" s="518">
        <f t="shared" si="59"/>
        <v>0</v>
      </c>
      <c r="W192" s="523">
        <f t="shared" si="59"/>
        <v>0</v>
      </c>
      <c r="X192" s="517">
        <f t="shared" si="59"/>
        <v>0</v>
      </c>
      <c r="Y192" s="518">
        <f t="shared" si="59"/>
        <v>0</v>
      </c>
      <c r="Z192" s="518">
        <f t="shared" si="59"/>
        <v>0</v>
      </c>
      <c r="AA192" s="523">
        <f t="shared" si="59"/>
        <v>0</v>
      </c>
      <c r="AI192" s="54"/>
      <c r="AJ192" s="48"/>
      <c r="AK192" s="48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5"/>
      <c r="BB192" s="54"/>
      <c r="BC192" s="54"/>
      <c r="BD192" s="54"/>
      <c r="BE192" s="54"/>
      <c r="BF192" s="54"/>
      <c r="BG192" s="54"/>
      <c r="BH192" s="54"/>
      <c r="BI192" s="54"/>
    </row>
    <row r="193" spans="1:1013" s="53" customFormat="1" ht="22.5" customHeight="1" thickBot="1" x14ac:dyDescent="0.25">
      <c r="A193" s="701" t="s">
        <v>15</v>
      </c>
      <c r="B193" s="703" t="s">
        <v>16</v>
      </c>
      <c r="C193" s="699" t="s">
        <v>16</v>
      </c>
      <c r="D193" s="636" t="s">
        <v>131</v>
      </c>
      <c r="E193" s="876" t="s">
        <v>163</v>
      </c>
      <c r="F193" s="647" t="s">
        <v>263</v>
      </c>
      <c r="G193" s="692" t="s">
        <v>132</v>
      </c>
      <c r="H193" s="695" t="s">
        <v>19</v>
      </c>
      <c r="I193" s="690" t="s">
        <v>20</v>
      </c>
      <c r="J193" s="650" t="s">
        <v>269</v>
      </c>
      <c r="K193" s="182" t="s">
        <v>23</v>
      </c>
      <c r="L193" s="480">
        <f>+M193+O193</f>
        <v>0</v>
      </c>
      <c r="M193" s="482">
        <v>0</v>
      </c>
      <c r="N193" s="482">
        <v>0</v>
      </c>
      <c r="O193" s="483">
        <v>0</v>
      </c>
      <c r="P193" s="480">
        <f>+Q193+S193</f>
        <v>0</v>
      </c>
      <c r="Q193" s="482">
        <v>0</v>
      </c>
      <c r="R193" s="482">
        <v>0</v>
      </c>
      <c r="S193" s="483">
        <v>0</v>
      </c>
      <c r="T193" s="480">
        <f>+U193+W193</f>
        <v>0</v>
      </c>
      <c r="U193" s="482">
        <v>0</v>
      </c>
      <c r="V193" s="482">
        <v>0</v>
      </c>
      <c r="W193" s="483">
        <v>0</v>
      </c>
      <c r="X193" s="480">
        <f>+Y193+AA193</f>
        <v>0</v>
      </c>
      <c r="Y193" s="482">
        <v>0</v>
      </c>
      <c r="Z193" s="482">
        <v>0</v>
      </c>
      <c r="AA193" s="483">
        <v>0</v>
      </c>
      <c r="AI193" s="54"/>
      <c r="AJ193" s="48"/>
      <c r="AK193" s="48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5"/>
      <c r="BB193" s="54"/>
      <c r="BC193" s="54"/>
      <c r="BD193" s="54"/>
      <c r="BE193" s="54"/>
      <c r="BF193" s="54"/>
      <c r="BG193" s="54"/>
      <c r="BH193" s="54"/>
      <c r="BI193" s="54"/>
    </row>
    <row r="194" spans="1:1013" s="53" customFormat="1" ht="24.75" customHeight="1" thickBot="1" x14ac:dyDescent="0.25">
      <c r="A194" s="702"/>
      <c r="B194" s="704"/>
      <c r="C194" s="700"/>
      <c r="D194" s="930"/>
      <c r="E194" s="877"/>
      <c r="F194" s="649"/>
      <c r="G194" s="694"/>
      <c r="H194" s="697"/>
      <c r="I194" s="691"/>
      <c r="J194" s="651"/>
      <c r="K194" s="183" t="s">
        <v>26</v>
      </c>
      <c r="L194" s="487">
        <f>+M194+O194</f>
        <v>0</v>
      </c>
      <c r="M194" s="502">
        <v>0</v>
      </c>
      <c r="N194" s="489">
        <v>0</v>
      </c>
      <c r="O194" s="490">
        <v>0</v>
      </c>
      <c r="P194" s="487">
        <f>+Q194+S194</f>
        <v>0</v>
      </c>
      <c r="Q194" s="502">
        <v>0</v>
      </c>
      <c r="R194" s="489">
        <v>0</v>
      </c>
      <c r="S194" s="490">
        <v>0</v>
      </c>
      <c r="T194" s="487">
        <f>+U194+W194</f>
        <v>0</v>
      </c>
      <c r="U194" s="502">
        <v>0</v>
      </c>
      <c r="V194" s="489">
        <v>0</v>
      </c>
      <c r="W194" s="490">
        <v>0</v>
      </c>
      <c r="X194" s="487">
        <f>+Y194+AA194</f>
        <v>0</v>
      </c>
      <c r="Y194" s="502">
        <v>0</v>
      </c>
      <c r="Z194" s="502">
        <v>0</v>
      </c>
      <c r="AA194" s="490">
        <v>0</v>
      </c>
      <c r="AI194" s="54"/>
      <c r="AJ194" s="48"/>
      <c r="AK194" s="48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5"/>
      <c r="BB194" s="54"/>
      <c r="BC194" s="54"/>
      <c r="BD194" s="54"/>
      <c r="BE194" s="54"/>
      <c r="BF194" s="54"/>
      <c r="BG194" s="54"/>
      <c r="BH194" s="54"/>
      <c r="BI194" s="54"/>
    </row>
    <row r="195" spans="1:1013" s="53" customFormat="1" ht="32.25" customHeight="1" thickBot="1" x14ac:dyDescent="0.25">
      <c r="A195" s="702"/>
      <c r="B195" s="704"/>
      <c r="C195" s="700"/>
      <c r="D195" s="637"/>
      <c r="E195" s="875"/>
      <c r="F195" s="649"/>
      <c r="G195" s="694"/>
      <c r="H195" s="697"/>
      <c r="I195" s="691"/>
      <c r="J195" s="652"/>
      <c r="K195" s="89" t="s">
        <v>11</v>
      </c>
      <c r="L195" s="8">
        <f t="shared" ref="L195:AA195" si="60">SUM(L193:L194)</f>
        <v>0</v>
      </c>
      <c r="M195" s="2">
        <f t="shared" si="60"/>
        <v>0</v>
      </c>
      <c r="N195" s="2">
        <f t="shared" si="60"/>
        <v>0</v>
      </c>
      <c r="O195" s="7">
        <f t="shared" si="60"/>
        <v>0</v>
      </c>
      <c r="P195" s="18">
        <f t="shared" si="60"/>
        <v>0</v>
      </c>
      <c r="Q195" s="3">
        <f t="shared" si="60"/>
        <v>0</v>
      </c>
      <c r="R195" s="3">
        <f t="shared" si="60"/>
        <v>0</v>
      </c>
      <c r="S195" s="19">
        <f t="shared" si="60"/>
        <v>0</v>
      </c>
      <c r="T195" s="8">
        <f t="shared" si="60"/>
        <v>0</v>
      </c>
      <c r="U195" s="2">
        <f t="shared" si="60"/>
        <v>0</v>
      </c>
      <c r="V195" s="2">
        <f t="shared" si="60"/>
        <v>0</v>
      </c>
      <c r="W195" s="7">
        <f t="shared" si="60"/>
        <v>0</v>
      </c>
      <c r="X195" s="8">
        <f t="shared" si="60"/>
        <v>0</v>
      </c>
      <c r="Y195" s="2">
        <f t="shared" si="60"/>
        <v>0</v>
      </c>
      <c r="Z195" s="2">
        <f t="shared" si="60"/>
        <v>0</v>
      </c>
      <c r="AA195" s="7">
        <f t="shared" si="60"/>
        <v>0</v>
      </c>
      <c r="AI195" s="54"/>
      <c r="AJ195" s="48"/>
      <c r="AK195" s="48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5"/>
      <c r="BB195" s="54"/>
      <c r="BC195" s="54"/>
      <c r="BD195" s="54"/>
      <c r="BE195" s="54"/>
      <c r="BF195" s="54"/>
      <c r="BG195" s="54"/>
      <c r="BH195" s="54"/>
      <c r="BI195" s="54"/>
    </row>
    <row r="196" spans="1:1013" ht="17.25" customHeight="1" thickBot="1" x14ac:dyDescent="0.25">
      <c r="A196" s="701" t="s">
        <v>15</v>
      </c>
      <c r="B196" s="703" t="s">
        <v>16</v>
      </c>
      <c r="C196" s="699" t="s">
        <v>16</v>
      </c>
      <c r="D196" s="896" t="s">
        <v>162</v>
      </c>
      <c r="E196" s="923" t="s">
        <v>178</v>
      </c>
      <c r="F196" s="804" t="s">
        <v>263</v>
      </c>
      <c r="G196" s="826" t="s">
        <v>100</v>
      </c>
      <c r="H196" s="964" t="s">
        <v>19</v>
      </c>
      <c r="I196" s="944" t="s">
        <v>20</v>
      </c>
      <c r="J196" s="653" t="s">
        <v>292</v>
      </c>
      <c r="K196" s="163" t="s">
        <v>23</v>
      </c>
      <c r="L196" s="524">
        <f>+M196+O196</f>
        <v>122</v>
      </c>
      <c r="M196" s="473">
        <v>0</v>
      </c>
      <c r="N196" s="473">
        <v>0</v>
      </c>
      <c r="O196" s="486">
        <v>122</v>
      </c>
      <c r="P196" s="524">
        <f>+Q196+S196</f>
        <v>0</v>
      </c>
      <c r="Q196" s="473">
        <v>0</v>
      </c>
      <c r="R196" s="473">
        <v>0</v>
      </c>
      <c r="S196" s="486">
        <v>0</v>
      </c>
      <c r="T196" s="524">
        <f>+U196+W196</f>
        <v>0</v>
      </c>
      <c r="U196" s="473">
        <v>0</v>
      </c>
      <c r="V196" s="473">
        <v>0</v>
      </c>
      <c r="W196" s="486">
        <v>0</v>
      </c>
      <c r="X196" s="524">
        <f>+Y196+AA196</f>
        <v>0</v>
      </c>
      <c r="Y196" s="473">
        <v>0</v>
      </c>
      <c r="Z196" s="473">
        <v>0</v>
      </c>
      <c r="AA196" s="486">
        <v>0</v>
      </c>
      <c r="AB196" s="33"/>
      <c r="AC196" s="33"/>
      <c r="AD196" s="33"/>
      <c r="AE196" s="33"/>
      <c r="AF196" s="33"/>
      <c r="AG196" s="33"/>
      <c r="AH196" s="33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7"/>
      <c r="BB196" s="46"/>
      <c r="BC196" s="46"/>
      <c r="BD196" s="46"/>
      <c r="BE196" s="46"/>
      <c r="BF196" s="46"/>
      <c r="BG196" s="46"/>
      <c r="BH196" s="46"/>
      <c r="BI196" s="46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  <c r="FP196" s="33"/>
      <c r="FQ196" s="33"/>
      <c r="FR196" s="33"/>
      <c r="FS196" s="33"/>
      <c r="FT196" s="33"/>
      <c r="FU196" s="33"/>
      <c r="FV196" s="33"/>
      <c r="FW196" s="33"/>
      <c r="FX196" s="33"/>
      <c r="FY196" s="33"/>
      <c r="FZ196" s="33"/>
      <c r="GA196" s="33"/>
      <c r="GB196" s="33"/>
      <c r="GC196" s="33"/>
      <c r="GD196" s="33"/>
      <c r="GE196" s="33"/>
      <c r="GF196" s="33"/>
      <c r="GG196" s="33"/>
      <c r="GH196" s="33"/>
      <c r="GI196" s="33"/>
      <c r="GJ196" s="33"/>
      <c r="GK196" s="33"/>
      <c r="GL196" s="33"/>
      <c r="GM196" s="33"/>
      <c r="GN196" s="33"/>
      <c r="GO196" s="33"/>
      <c r="GP196" s="33"/>
      <c r="GQ196" s="33"/>
      <c r="GR196" s="33"/>
      <c r="GS196" s="33"/>
      <c r="GT196" s="33"/>
      <c r="GU196" s="33"/>
      <c r="GV196" s="33"/>
      <c r="GW196" s="33"/>
      <c r="GX196" s="33"/>
      <c r="GY196" s="33"/>
      <c r="GZ196" s="33"/>
      <c r="HA196" s="33"/>
      <c r="HB196" s="33"/>
      <c r="HC196" s="33"/>
      <c r="HD196" s="33"/>
      <c r="HE196" s="33"/>
      <c r="HF196" s="33"/>
      <c r="HG196" s="33"/>
      <c r="HH196" s="33"/>
      <c r="HI196" s="33"/>
      <c r="HJ196" s="33"/>
      <c r="HK196" s="33"/>
      <c r="HL196" s="33"/>
      <c r="HM196" s="33"/>
      <c r="HN196" s="33"/>
      <c r="HO196" s="33"/>
      <c r="HP196" s="33"/>
      <c r="HQ196" s="33"/>
      <c r="HR196" s="33"/>
      <c r="HS196" s="33"/>
      <c r="HT196" s="33"/>
      <c r="HU196" s="33"/>
      <c r="HV196" s="33"/>
      <c r="HW196" s="33"/>
      <c r="HX196" s="33"/>
      <c r="HY196" s="33"/>
      <c r="HZ196" s="33"/>
      <c r="IA196" s="33"/>
      <c r="IB196" s="33"/>
      <c r="IC196" s="33"/>
      <c r="ID196" s="33"/>
      <c r="IE196" s="33"/>
      <c r="IF196" s="33"/>
      <c r="IG196" s="33"/>
      <c r="IH196" s="33"/>
      <c r="II196" s="33"/>
      <c r="IJ196" s="33"/>
      <c r="IK196" s="33"/>
      <c r="IL196" s="33"/>
      <c r="IM196" s="33"/>
      <c r="IN196" s="33"/>
      <c r="IO196" s="33"/>
      <c r="IP196" s="33"/>
      <c r="IQ196" s="33"/>
      <c r="IR196" s="33"/>
      <c r="IS196" s="33"/>
      <c r="IT196" s="33"/>
      <c r="IU196" s="33"/>
      <c r="IV196" s="33"/>
      <c r="IW196" s="33"/>
      <c r="IX196" s="33"/>
      <c r="IY196" s="33"/>
      <c r="IZ196" s="33"/>
      <c r="JA196" s="33"/>
      <c r="JB196" s="33"/>
      <c r="JC196" s="33"/>
      <c r="JD196" s="33"/>
      <c r="JE196" s="33"/>
      <c r="JF196" s="33"/>
      <c r="JG196" s="33"/>
      <c r="JH196" s="33"/>
      <c r="JI196" s="33"/>
      <c r="JJ196" s="33"/>
      <c r="JK196" s="33"/>
      <c r="JL196" s="33"/>
      <c r="JM196" s="33"/>
      <c r="JN196" s="33"/>
      <c r="JO196" s="33"/>
      <c r="JP196" s="33"/>
      <c r="JQ196" s="33"/>
      <c r="JR196" s="33"/>
      <c r="JS196" s="33"/>
      <c r="JT196" s="33"/>
      <c r="JU196" s="33"/>
      <c r="JV196" s="33"/>
      <c r="JW196" s="33"/>
      <c r="JX196" s="33"/>
      <c r="JY196" s="33"/>
      <c r="JZ196" s="33"/>
      <c r="KA196" s="33"/>
      <c r="KB196" s="33"/>
      <c r="KC196" s="33"/>
      <c r="KD196" s="33"/>
      <c r="KE196" s="33"/>
      <c r="KF196" s="33"/>
      <c r="KG196" s="33"/>
      <c r="KH196" s="33"/>
      <c r="KI196" s="33"/>
      <c r="KJ196" s="33"/>
      <c r="KK196" s="33"/>
      <c r="KL196" s="33"/>
      <c r="KM196" s="33"/>
      <c r="KN196" s="33"/>
      <c r="KO196" s="33"/>
      <c r="KP196" s="33"/>
      <c r="KQ196" s="33"/>
      <c r="KR196" s="33"/>
      <c r="KS196" s="33"/>
      <c r="KT196" s="33"/>
      <c r="KU196" s="33"/>
      <c r="KV196" s="33"/>
      <c r="KW196" s="33"/>
      <c r="KX196" s="33"/>
      <c r="KY196" s="33"/>
      <c r="KZ196" s="33"/>
      <c r="LA196" s="33"/>
      <c r="LB196" s="33"/>
      <c r="LC196" s="33"/>
      <c r="LD196" s="33"/>
      <c r="LE196" s="33"/>
      <c r="LF196" s="33"/>
      <c r="LG196" s="33"/>
      <c r="LH196" s="33"/>
      <c r="LI196" s="33"/>
      <c r="LJ196" s="33"/>
      <c r="LK196" s="33"/>
      <c r="LL196" s="33"/>
      <c r="LM196" s="33"/>
      <c r="LN196" s="33"/>
      <c r="LO196" s="33"/>
      <c r="LP196" s="33"/>
      <c r="LQ196" s="33"/>
      <c r="LR196" s="33"/>
      <c r="LS196" s="33"/>
      <c r="LT196" s="33"/>
      <c r="LU196" s="33"/>
      <c r="LV196" s="33"/>
      <c r="LW196" s="33"/>
      <c r="LX196" s="33"/>
      <c r="LY196" s="33"/>
      <c r="LZ196" s="33"/>
      <c r="MA196" s="33"/>
      <c r="MB196" s="33"/>
      <c r="MC196" s="33"/>
      <c r="MD196" s="33"/>
      <c r="ME196" s="33"/>
      <c r="MF196" s="33"/>
      <c r="MG196" s="33"/>
      <c r="MH196" s="33"/>
      <c r="MI196" s="33"/>
      <c r="MJ196" s="33"/>
      <c r="MK196" s="33"/>
      <c r="ML196" s="33"/>
      <c r="MM196" s="33"/>
      <c r="MN196" s="33"/>
      <c r="MO196" s="33"/>
      <c r="MP196" s="33"/>
      <c r="MQ196" s="33"/>
      <c r="MR196" s="33"/>
      <c r="MS196" s="33"/>
      <c r="MT196" s="33"/>
      <c r="MU196" s="33"/>
      <c r="MV196" s="33"/>
      <c r="MW196" s="33"/>
      <c r="MX196" s="33"/>
      <c r="MY196" s="33"/>
      <c r="MZ196" s="33"/>
      <c r="NA196" s="33"/>
      <c r="NB196" s="33"/>
      <c r="NC196" s="33"/>
      <c r="ND196" s="33"/>
      <c r="NE196" s="33"/>
      <c r="NF196" s="33"/>
      <c r="NG196" s="33"/>
      <c r="NH196" s="33"/>
      <c r="NI196" s="33"/>
      <c r="NJ196" s="33"/>
      <c r="NK196" s="33"/>
      <c r="NL196" s="33"/>
      <c r="NM196" s="33"/>
      <c r="NN196" s="33"/>
      <c r="NO196" s="33"/>
      <c r="NP196" s="33"/>
      <c r="NQ196" s="33"/>
      <c r="NR196" s="33"/>
      <c r="NS196" s="33"/>
      <c r="NT196" s="33"/>
      <c r="NU196" s="33"/>
      <c r="NV196" s="33"/>
      <c r="NW196" s="33"/>
      <c r="NX196" s="33"/>
      <c r="NY196" s="33"/>
      <c r="NZ196" s="33"/>
      <c r="OA196" s="33"/>
      <c r="OB196" s="33"/>
      <c r="OC196" s="33"/>
      <c r="OD196" s="33"/>
      <c r="OE196" s="33"/>
      <c r="OF196" s="33"/>
      <c r="OG196" s="33"/>
      <c r="OH196" s="33"/>
      <c r="OI196" s="33"/>
      <c r="OJ196" s="33"/>
      <c r="OK196" s="33"/>
      <c r="OL196" s="33"/>
      <c r="OM196" s="33"/>
      <c r="ON196" s="33"/>
      <c r="OO196" s="33"/>
      <c r="OP196" s="33"/>
      <c r="OQ196" s="33"/>
      <c r="OR196" s="33"/>
      <c r="OS196" s="33"/>
      <c r="OT196" s="33"/>
      <c r="OU196" s="33"/>
      <c r="OV196" s="33"/>
      <c r="OW196" s="33"/>
      <c r="OX196" s="33"/>
      <c r="OY196" s="33"/>
      <c r="OZ196" s="33"/>
      <c r="PA196" s="33"/>
      <c r="PB196" s="33"/>
      <c r="PC196" s="33"/>
      <c r="PD196" s="33"/>
      <c r="PE196" s="33"/>
      <c r="PF196" s="33"/>
      <c r="PG196" s="33"/>
      <c r="PH196" s="33"/>
      <c r="PI196" s="33"/>
      <c r="PJ196" s="33"/>
      <c r="PK196" s="33"/>
      <c r="PL196" s="33"/>
      <c r="PM196" s="33"/>
      <c r="PN196" s="33"/>
      <c r="PO196" s="33"/>
      <c r="PP196" s="33"/>
      <c r="PQ196" s="33"/>
      <c r="PR196" s="33"/>
      <c r="PS196" s="33"/>
      <c r="PT196" s="33"/>
      <c r="PU196" s="33"/>
      <c r="PV196" s="33"/>
      <c r="PW196" s="33"/>
      <c r="PX196" s="33"/>
      <c r="PY196" s="33"/>
      <c r="PZ196" s="33"/>
      <c r="QA196" s="33"/>
      <c r="QB196" s="33"/>
      <c r="QC196" s="33"/>
      <c r="QD196" s="33"/>
      <c r="QE196" s="33"/>
      <c r="QF196" s="33"/>
      <c r="QG196" s="33"/>
      <c r="QH196" s="33"/>
      <c r="QI196" s="33"/>
      <c r="QJ196" s="33"/>
      <c r="QK196" s="33"/>
      <c r="QL196" s="33"/>
      <c r="QM196" s="33"/>
      <c r="QN196" s="33"/>
      <c r="QO196" s="33"/>
      <c r="QP196" s="33"/>
      <c r="QQ196" s="33"/>
      <c r="QR196" s="33"/>
      <c r="QS196" s="33"/>
      <c r="QT196" s="33"/>
      <c r="QU196" s="33"/>
      <c r="QV196" s="33"/>
      <c r="QW196" s="33"/>
      <c r="QX196" s="33"/>
      <c r="QY196" s="33"/>
      <c r="QZ196" s="33"/>
      <c r="RA196" s="33"/>
      <c r="RB196" s="33"/>
      <c r="RC196" s="33"/>
      <c r="RD196" s="33"/>
      <c r="RE196" s="33"/>
      <c r="RF196" s="33"/>
      <c r="RG196" s="33"/>
      <c r="RH196" s="33"/>
      <c r="RI196" s="33"/>
      <c r="RJ196" s="33"/>
      <c r="RK196" s="33"/>
      <c r="RL196" s="33"/>
      <c r="RM196" s="33"/>
      <c r="RN196" s="33"/>
      <c r="RO196" s="33"/>
      <c r="RP196" s="33"/>
      <c r="RQ196" s="33"/>
      <c r="RR196" s="33"/>
      <c r="RS196" s="33"/>
      <c r="RT196" s="33"/>
      <c r="RU196" s="33"/>
      <c r="RV196" s="33"/>
      <c r="RW196" s="33"/>
      <c r="RX196" s="33"/>
      <c r="RY196" s="33"/>
      <c r="RZ196" s="33"/>
      <c r="SA196" s="33"/>
      <c r="SB196" s="33"/>
      <c r="SC196" s="33"/>
      <c r="SD196" s="33"/>
      <c r="SE196" s="33"/>
      <c r="SF196" s="33"/>
      <c r="SG196" s="33"/>
      <c r="SH196" s="33"/>
      <c r="SI196" s="33"/>
      <c r="SJ196" s="33"/>
      <c r="SK196" s="33"/>
      <c r="SL196" s="33"/>
      <c r="SM196" s="33"/>
      <c r="SN196" s="33"/>
      <c r="SO196" s="33"/>
      <c r="SP196" s="33"/>
      <c r="SQ196" s="33"/>
      <c r="SR196" s="33"/>
      <c r="SS196" s="33"/>
      <c r="ST196" s="33"/>
      <c r="SU196" s="33"/>
      <c r="SV196" s="33"/>
      <c r="SW196" s="33"/>
      <c r="SX196" s="33"/>
      <c r="SY196" s="33"/>
      <c r="SZ196" s="33"/>
      <c r="TA196" s="33"/>
      <c r="TB196" s="33"/>
      <c r="TC196" s="33"/>
      <c r="TD196" s="33"/>
      <c r="TE196" s="33"/>
      <c r="TF196" s="33"/>
      <c r="TG196" s="33"/>
      <c r="TH196" s="33"/>
      <c r="TI196" s="33"/>
      <c r="TJ196" s="33"/>
      <c r="TK196" s="33"/>
      <c r="TL196" s="33"/>
      <c r="TM196" s="33"/>
      <c r="TN196" s="33"/>
      <c r="TO196" s="33"/>
      <c r="TP196" s="33"/>
      <c r="TQ196" s="33"/>
      <c r="TR196" s="33"/>
      <c r="TS196" s="33"/>
      <c r="TT196" s="33"/>
      <c r="TU196" s="33"/>
      <c r="TV196" s="33"/>
      <c r="TW196" s="33"/>
      <c r="TX196" s="33"/>
      <c r="TY196" s="33"/>
      <c r="TZ196" s="33"/>
      <c r="UA196" s="33"/>
      <c r="UB196" s="33"/>
      <c r="UC196" s="33"/>
      <c r="UD196" s="33"/>
      <c r="UE196" s="33"/>
      <c r="UF196" s="33"/>
      <c r="UG196" s="33"/>
      <c r="UH196" s="33"/>
      <c r="UI196" s="33"/>
      <c r="UJ196" s="33"/>
      <c r="UK196" s="33"/>
      <c r="UL196" s="33"/>
      <c r="UM196" s="33"/>
      <c r="UN196" s="33"/>
      <c r="UO196" s="33"/>
      <c r="UP196" s="33"/>
      <c r="UQ196" s="33"/>
      <c r="UR196" s="33"/>
      <c r="US196" s="33"/>
      <c r="UT196" s="33"/>
      <c r="UU196" s="33"/>
      <c r="UV196" s="33"/>
      <c r="UW196" s="33"/>
      <c r="UX196" s="33"/>
      <c r="UY196" s="33"/>
      <c r="UZ196" s="33"/>
      <c r="VA196" s="33"/>
      <c r="VB196" s="33"/>
      <c r="VC196" s="33"/>
      <c r="VD196" s="33"/>
      <c r="VE196" s="33"/>
      <c r="VF196" s="33"/>
      <c r="VG196" s="33"/>
      <c r="VH196" s="33"/>
      <c r="VI196" s="33"/>
      <c r="VJ196" s="33"/>
      <c r="VK196" s="33"/>
      <c r="VL196" s="33"/>
      <c r="VM196" s="33"/>
      <c r="VN196" s="33"/>
      <c r="VO196" s="33"/>
      <c r="VP196" s="33"/>
      <c r="VQ196" s="33"/>
      <c r="VR196" s="33"/>
      <c r="VS196" s="33"/>
      <c r="VT196" s="33"/>
      <c r="VU196" s="33"/>
      <c r="VV196" s="33"/>
      <c r="VW196" s="33"/>
      <c r="VX196" s="33"/>
      <c r="VY196" s="33"/>
      <c r="VZ196" s="33"/>
      <c r="WA196" s="33"/>
      <c r="WB196" s="33"/>
      <c r="WC196" s="33"/>
      <c r="WD196" s="33"/>
      <c r="WE196" s="33"/>
      <c r="WF196" s="33"/>
      <c r="WG196" s="33"/>
      <c r="WH196" s="33"/>
      <c r="WI196" s="33"/>
      <c r="WJ196" s="33"/>
      <c r="WK196" s="33"/>
      <c r="WL196" s="33"/>
      <c r="WM196" s="33"/>
      <c r="WN196" s="33"/>
      <c r="WO196" s="33"/>
      <c r="WP196" s="33"/>
      <c r="WQ196" s="33"/>
      <c r="WR196" s="33"/>
      <c r="WS196" s="33"/>
      <c r="WT196" s="33"/>
      <c r="WU196" s="33"/>
      <c r="WV196" s="33"/>
      <c r="WW196" s="33"/>
      <c r="WX196" s="33"/>
      <c r="WY196" s="33"/>
      <c r="WZ196" s="33"/>
      <c r="XA196" s="33"/>
      <c r="XB196" s="33"/>
      <c r="XC196" s="33"/>
      <c r="XD196" s="33"/>
      <c r="XE196" s="33"/>
      <c r="XF196" s="33"/>
      <c r="XG196" s="33"/>
      <c r="XH196" s="33"/>
      <c r="XI196" s="33"/>
      <c r="XJ196" s="33"/>
      <c r="XK196" s="33"/>
      <c r="XL196" s="33"/>
      <c r="XM196" s="33"/>
      <c r="XN196" s="33"/>
      <c r="XO196" s="33"/>
      <c r="XP196" s="33"/>
      <c r="XQ196" s="33"/>
      <c r="XR196" s="33"/>
      <c r="XS196" s="33"/>
      <c r="XT196" s="33"/>
      <c r="XU196" s="33"/>
      <c r="XV196" s="33"/>
      <c r="XW196" s="33"/>
      <c r="XX196" s="33"/>
      <c r="XY196" s="33"/>
      <c r="XZ196" s="33"/>
      <c r="YA196" s="33"/>
      <c r="YB196" s="33"/>
      <c r="YC196" s="33"/>
      <c r="YD196" s="33"/>
      <c r="YE196" s="33"/>
      <c r="YF196" s="33"/>
      <c r="YG196" s="33"/>
      <c r="YH196" s="33"/>
      <c r="YI196" s="33"/>
      <c r="YJ196" s="33"/>
      <c r="YK196" s="33"/>
      <c r="YL196" s="33"/>
      <c r="YM196" s="33"/>
      <c r="YN196" s="33"/>
      <c r="YO196" s="33"/>
      <c r="YP196" s="33"/>
      <c r="YQ196" s="33"/>
      <c r="YR196" s="33"/>
      <c r="YS196" s="33"/>
      <c r="YT196" s="33"/>
      <c r="YU196" s="33"/>
      <c r="YV196" s="33"/>
      <c r="YW196" s="33"/>
      <c r="YX196" s="33"/>
      <c r="YY196" s="33"/>
      <c r="YZ196" s="33"/>
      <c r="ZA196" s="33"/>
      <c r="ZB196" s="33"/>
      <c r="ZC196" s="33"/>
      <c r="ZD196" s="33"/>
      <c r="ZE196" s="33"/>
      <c r="ZF196" s="33"/>
      <c r="ZG196" s="33"/>
      <c r="ZH196" s="33"/>
      <c r="ZI196" s="33"/>
      <c r="ZJ196" s="33"/>
      <c r="ZK196" s="33"/>
      <c r="ZL196" s="33"/>
      <c r="ZM196" s="33"/>
      <c r="ZN196" s="33"/>
      <c r="ZO196" s="33"/>
      <c r="ZP196" s="33"/>
      <c r="ZQ196" s="33"/>
      <c r="ZR196" s="33"/>
      <c r="ZS196" s="33"/>
      <c r="ZT196" s="33"/>
      <c r="ZU196" s="33"/>
      <c r="ZV196" s="33"/>
      <c r="ZW196" s="33"/>
      <c r="ZX196" s="33"/>
      <c r="ZY196" s="33"/>
      <c r="ZZ196" s="33"/>
      <c r="AAA196" s="33"/>
      <c r="AAB196" s="33"/>
      <c r="AAC196" s="33"/>
      <c r="AAD196" s="33"/>
      <c r="AAE196" s="33"/>
      <c r="AAF196" s="33"/>
      <c r="AAG196" s="33"/>
      <c r="AAH196" s="33"/>
      <c r="AAI196" s="33"/>
      <c r="AAJ196" s="33"/>
      <c r="AAK196" s="33"/>
      <c r="AAL196" s="33"/>
      <c r="AAM196" s="33"/>
      <c r="AAN196" s="33"/>
      <c r="AAO196" s="33"/>
      <c r="AAP196" s="33"/>
      <c r="AAQ196" s="33"/>
      <c r="AAR196" s="33"/>
      <c r="AAS196" s="33"/>
      <c r="AAT196" s="33"/>
      <c r="AAU196" s="33"/>
      <c r="AAV196" s="33"/>
      <c r="AAW196" s="33"/>
      <c r="AAX196" s="33"/>
      <c r="AAY196" s="33"/>
      <c r="AAZ196" s="33"/>
      <c r="ABA196" s="33"/>
      <c r="ABB196" s="33"/>
      <c r="ABC196" s="33"/>
      <c r="ABD196" s="33"/>
      <c r="ABE196" s="33"/>
      <c r="ABF196" s="33"/>
      <c r="ABG196" s="33"/>
      <c r="ABH196" s="33"/>
      <c r="ABI196" s="33"/>
      <c r="ABJ196" s="33"/>
      <c r="ABK196" s="33"/>
      <c r="ABL196" s="33"/>
      <c r="ABM196" s="33"/>
      <c r="ABN196" s="33"/>
      <c r="ABO196" s="33"/>
      <c r="ABP196" s="33"/>
      <c r="ABQ196" s="33"/>
      <c r="ABR196" s="33"/>
      <c r="ABS196" s="33"/>
      <c r="ABT196" s="33"/>
      <c r="ABU196" s="33"/>
      <c r="ABV196" s="33"/>
      <c r="ABW196" s="33"/>
      <c r="ABX196" s="33"/>
      <c r="ABY196" s="33"/>
      <c r="ABZ196" s="33"/>
      <c r="ACA196" s="33"/>
      <c r="ACB196" s="33"/>
      <c r="ACC196" s="33"/>
      <c r="ACD196" s="33"/>
      <c r="ACE196" s="33"/>
      <c r="ACF196" s="33"/>
      <c r="ACG196" s="33"/>
      <c r="ACH196" s="33"/>
      <c r="ACI196" s="33"/>
      <c r="ACJ196" s="33"/>
      <c r="ACK196" s="33"/>
      <c r="ACL196" s="33"/>
      <c r="ACM196" s="33"/>
      <c r="ACN196" s="33"/>
      <c r="ACO196" s="33"/>
      <c r="ACP196" s="33"/>
      <c r="ACQ196" s="33"/>
      <c r="ACR196" s="33"/>
      <c r="ACS196" s="33"/>
      <c r="ACT196" s="33"/>
      <c r="ACU196" s="33"/>
      <c r="ACV196" s="33"/>
      <c r="ACW196" s="33"/>
      <c r="ACX196" s="33"/>
      <c r="ACY196" s="33"/>
      <c r="ACZ196" s="33"/>
      <c r="ADA196" s="33"/>
      <c r="ADB196" s="33"/>
      <c r="ADC196" s="33"/>
      <c r="ADD196" s="33"/>
      <c r="ADE196" s="33"/>
      <c r="ADF196" s="33"/>
      <c r="ADG196" s="33"/>
      <c r="ADH196" s="33"/>
      <c r="ADI196" s="33"/>
      <c r="ADJ196" s="33"/>
      <c r="ADK196" s="33"/>
      <c r="ADL196" s="33"/>
      <c r="ADM196" s="33"/>
      <c r="ADN196" s="33"/>
      <c r="ADO196" s="33"/>
      <c r="ADP196" s="33"/>
      <c r="ADQ196" s="33"/>
      <c r="ADR196" s="33"/>
      <c r="ADS196" s="33"/>
      <c r="ADT196" s="33"/>
      <c r="ADU196" s="33"/>
      <c r="ADV196" s="33"/>
      <c r="ADW196" s="33"/>
      <c r="ADX196" s="33"/>
      <c r="ADY196" s="33"/>
      <c r="ADZ196" s="33"/>
      <c r="AEA196" s="33"/>
      <c r="AEB196" s="33"/>
      <c r="AEC196" s="33"/>
      <c r="AED196" s="33"/>
      <c r="AEE196" s="33"/>
      <c r="AEF196" s="33"/>
      <c r="AEG196" s="33"/>
      <c r="AEH196" s="33"/>
      <c r="AEI196" s="33"/>
      <c r="AEJ196" s="33"/>
      <c r="AEK196" s="33"/>
      <c r="AEL196" s="33"/>
      <c r="AEM196" s="33"/>
      <c r="AEN196" s="33"/>
      <c r="AEO196" s="33"/>
      <c r="AEP196" s="33"/>
      <c r="AEQ196" s="33"/>
      <c r="AER196" s="33"/>
      <c r="AES196" s="33"/>
      <c r="AET196" s="33"/>
      <c r="AEU196" s="33"/>
      <c r="AEV196" s="33"/>
      <c r="AEW196" s="33"/>
      <c r="AEX196" s="33"/>
      <c r="AEY196" s="33"/>
      <c r="AEZ196" s="33"/>
      <c r="AFA196" s="33"/>
      <c r="AFB196" s="33"/>
      <c r="AFC196" s="33"/>
      <c r="AFD196" s="33"/>
      <c r="AFE196" s="33"/>
      <c r="AFF196" s="33"/>
      <c r="AFG196" s="33"/>
      <c r="AFH196" s="33"/>
      <c r="AFI196" s="33"/>
      <c r="AFJ196" s="33"/>
      <c r="AFK196" s="33"/>
      <c r="AFL196" s="33"/>
      <c r="AFM196" s="33"/>
      <c r="AFN196" s="33"/>
      <c r="AFO196" s="33"/>
      <c r="AFP196" s="33"/>
      <c r="AFQ196" s="33"/>
      <c r="AFR196" s="33"/>
      <c r="AFS196" s="33"/>
      <c r="AFT196" s="33"/>
      <c r="AFU196" s="33"/>
      <c r="AFV196" s="33"/>
      <c r="AFW196" s="33"/>
      <c r="AFX196" s="33"/>
      <c r="AFY196" s="33"/>
      <c r="AFZ196" s="33"/>
      <c r="AGA196" s="33"/>
      <c r="AGB196" s="33"/>
      <c r="AGC196" s="33"/>
      <c r="AGD196" s="33"/>
      <c r="AGE196" s="33"/>
      <c r="AGF196" s="33"/>
      <c r="AGG196" s="33"/>
      <c r="AGH196" s="33"/>
      <c r="AGI196" s="33"/>
      <c r="AGJ196" s="33"/>
      <c r="AGK196" s="33"/>
      <c r="AGL196" s="33"/>
      <c r="AGM196" s="33"/>
      <c r="AGN196" s="33"/>
      <c r="AGO196" s="33"/>
      <c r="AGP196" s="33"/>
      <c r="AGQ196" s="33"/>
      <c r="AGR196" s="33"/>
      <c r="AGS196" s="33"/>
      <c r="AGT196" s="33"/>
      <c r="AGU196" s="33"/>
      <c r="AGV196" s="33"/>
      <c r="AGW196" s="33"/>
      <c r="AGX196" s="33"/>
      <c r="AGY196" s="33"/>
      <c r="AGZ196" s="33"/>
      <c r="AHA196" s="33"/>
      <c r="AHB196" s="33"/>
      <c r="AHC196" s="33"/>
      <c r="AHD196" s="33"/>
      <c r="AHE196" s="33"/>
      <c r="AHF196" s="33"/>
      <c r="AHG196" s="33"/>
      <c r="AHH196" s="33"/>
      <c r="AHI196" s="33"/>
      <c r="AHJ196" s="33"/>
      <c r="AHK196" s="33"/>
      <c r="AHL196" s="33"/>
      <c r="AHM196" s="33"/>
      <c r="AHN196" s="33"/>
      <c r="AHO196" s="33"/>
      <c r="AHP196" s="33"/>
      <c r="AHQ196" s="33"/>
      <c r="AHR196" s="33"/>
      <c r="AHS196" s="33"/>
      <c r="AHT196" s="33"/>
      <c r="AHU196" s="33"/>
      <c r="AHV196" s="33"/>
      <c r="AHW196" s="33"/>
      <c r="AHX196" s="33"/>
      <c r="AHY196" s="33"/>
      <c r="AHZ196" s="33"/>
      <c r="AIA196" s="33"/>
      <c r="AIB196" s="33"/>
      <c r="AIC196" s="33"/>
      <c r="AID196" s="33"/>
      <c r="AIE196" s="33"/>
      <c r="AIF196" s="33"/>
      <c r="AIG196" s="33"/>
      <c r="AIH196" s="33"/>
      <c r="AII196" s="33"/>
      <c r="AIJ196" s="33"/>
      <c r="AIK196" s="33"/>
      <c r="AIL196" s="33"/>
      <c r="AIM196" s="33"/>
      <c r="AIN196" s="33"/>
      <c r="AIO196" s="33"/>
      <c r="AIP196" s="33"/>
      <c r="AIQ196" s="33"/>
      <c r="AIR196" s="33"/>
      <c r="AIS196" s="33"/>
      <c r="AIT196" s="33"/>
      <c r="AIU196" s="33"/>
      <c r="AIV196" s="33"/>
      <c r="AIW196" s="33"/>
      <c r="AIX196" s="33"/>
      <c r="AIY196" s="33"/>
      <c r="AIZ196" s="33"/>
      <c r="AJA196" s="33"/>
      <c r="AJB196" s="33"/>
      <c r="AJC196" s="33"/>
      <c r="AJD196" s="33"/>
      <c r="AJE196" s="33"/>
      <c r="AJF196" s="33"/>
      <c r="AJG196" s="33"/>
      <c r="AJH196" s="33"/>
      <c r="AJI196" s="33"/>
      <c r="AJJ196" s="33"/>
      <c r="AJK196" s="33"/>
      <c r="AJL196" s="33"/>
      <c r="AJM196" s="33"/>
      <c r="AJN196" s="33"/>
      <c r="AJO196" s="33"/>
      <c r="AJP196" s="33"/>
      <c r="AJQ196" s="33"/>
      <c r="AJR196" s="33"/>
      <c r="AJS196" s="33"/>
      <c r="AJT196" s="33"/>
      <c r="AJU196" s="33"/>
      <c r="AJV196" s="33"/>
      <c r="AJW196" s="33"/>
      <c r="AJX196" s="33"/>
      <c r="AJY196" s="33"/>
      <c r="AJZ196" s="33"/>
      <c r="AKA196" s="33"/>
      <c r="AKB196" s="33"/>
      <c r="AKC196" s="33"/>
      <c r="AKD196" s="33"/>
      <c r="AKE196" s="33"/>
      <c r="AKF196" s="33"/>
      <c r="AKG196" s="33"/>
      <c r="AKH196" s="33"/>
      <c r="AKI196" s="33"/>
      <c r="AKJ196" s="33"/>
      <c r="AKK196" s="33"/>
      <c r="AKL196" s="33"/>
      <c r="AKM196" s="33"/>
      <c r="AKN196" s="33"/>
      <c r="AKO196" s="33"/>
      <c r="AKP196" s="33"/>
      <c r="AKQ196" s="33"/>
      <c r="AKR196" s="33"/>
      <c r="AKS196" s="33"/>
      <c r="AKT196" s="33"/>
      <c r="AKU196" s="33"/>
      <c r="AKV196" s="33"/>
      <c r="AKW196" s="33"/>
      <c r="AKX196" s="33"/>
      <c r="AKY196" s="33"/>
      <c r="AKZ196" s="33"/>
      <c r="ALA196" s="33"/>
      <c r="ALB196" s="33"/>
      <c r="ALC196" s="33"/>
      <c r="ALD196" s="33"/>
      <c r="ALE196" s="33"/>
      <c r="ALF196" s="33"/>
      <c r="ALG196" s="33"/>
      <c r="ALH196" s="33"/>
      <c r="ALI196" s="33"/>
      <c r="ALJ196" s="33"/>
      <c r="ALK196" s="33"/>
      <c r="ALL196" s="33"/>
      <c r="ALM196" s="33"/>
      <c r="ALN196" s="33"/>
      <c r="ALO196" s="33"/>
      <c r="ALP196" s="33"/>
      <c r="ALQ196" s="33"/>
      <c r="ALR196" s="33"/>
      <c r="ALS196" s="33"/>
      <c r="ALT196" s="33"/>
      <c r="ALU196" s="33"/>
      <c r="ALV196" s="33"/>
      <c r="ALW196" s="33"/>
      <c r="ALX196" s="33"/>
      <c r="ALY196" s="33"/>
    </row>
    <row r="197" spans="1:1013" ht="20.25" customHeight="1" thickBot="1" x14ac:dyDescent="0.25">
      <c r="A197" s="702"/>
      <c r="B197" s="704"/>
      <c r="C197" s="700"/>
      <c r="D197" s="839"/>
      <c r="E197" s="924"/>
      <c r="F197" s="627"/>
      <c r="G197" s="678"/>
      <c r="H197" s="669"/>
      <c r="I197" s="646"/>
      <c r="J197" s="672"/>
      <c r="K197" s="84" t="s">
        <v>26</v>
      </c>
      <c r="L197" s="525">
        <f>+M197+O197</f>
        <v>11.6</v>
      </c>
      <c r="M197" s="526">
        <v>0</v>
      </c>
      <c r="N197" s="527">
        <v>0</v>
      </c>
      <c r="O197" s="528">
        <v>11.6</v>
      </c>
      <c r="P197" s="525">
        <f>+Q197+S197</f>
        <v>0</v>
      </c>
      <c r="Q197" s="526">
        <v>0</v>
      </c>
      <c r="R197" s="527">
        <v>0</v>
      </c>
      <c r="S197" s="528">
        <v>0</v>
      </c>
      <c r="T197" s="525">
        <f>+U197+W197</f>
        <v>0</v>
      </c>
      <c r="U197" s="526">
        <v>0</v>
      </c>
      <c r="V197" s="527">
        <v>0</v>
      </c>
      <c r="W197" s="528">
        <v>0</v>
      </c>
      <c r="X197" s="525">
        <f>+Y197+AA197</f>
        <v>0</v>
      </c>
      <c r="Y197" s="526">
        <v>0</v>
      </c>
      <c r="Z197" s="526">
        <v>0</v>
      </c>
      <c r="AA197" s="528">
        <v>0</v>
      </c>
      <c r="AB197" s="33"/>
      <c r="AC197" s="33"/>
      <c r="AD197" s="33"/>
      <c r="AE197" s="33"/>
      <c r="AF197" s="33"/>
      <c r="AG197" s="33"/>
      <c r="AH197" s="33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7"/>
      <c r="BB197" s="46"/>
      <c r="BC197" s="46"/>
      <c r="BD197" s="46"/>
      <c r="BE197" s="46"/>
      <c r="BF197" s="46"/>
      <c r="BG197" s="46"/>
      <c r="BH197" s="46"/>
      <c r="BI197" s="46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  <c r="FP197" s="33"/>
      <c r="FQ197" s="33"/>
      <c r="FR197" s="33"/>
      <c r="FS197" s="33"/>
      <c r="FT197" s="33"/>
      <c r="FU197" s="33"/>
      <c r="FV197" s="33"/>
      <c r="FW197" s="33"/>
      <c r="FX197" s="33"/>
      <c r="FY197" s="33"/>
      <c r="FZ197" s="33"/>
      <c r="GA197" s="33"/>
      <c r="GB197" s="33"/>
      <c r="GC197" s="33"/>
      <c r="GD197" s="33"/>
      <c r="GE197" s="33"/>
      <c r="GF197" s="33"/>
      <c r="GG197" s="33"/>
      <c r="GH197" s="33"/>
      <c r="GI197" s="33"/>
      <c r="GJ197" s="33"/>
      <c r="GK197" s="33"/>
      <c r="GL197" s="33"/>
      <c r="GM197" s="33"/>
      <c r="GN197" s="33"/>
      <c r="GO197" s="33"/>
      <c r="GP197" s="33"/>
      <c r="GQ197" s="33"/>
      <c r="GR197" s="33"/>
      <c r="GS197" s="33"/>
      <c r="GT197" s="33"/>
      <c r="GU197" s="33"/>
      <c r="GV197" s="33"/>
      <c r="GW197" s="33"/>
      <c r="GX197" s="33"/>
      <c r="GY197" s="33"/>
      <c r="GZ197" s="33"/>
      <c r="HA197" s="33"/>
      <c r="HB197" s="33"/>
      <c r="HC197" s="33"/>
      <c r="HD197" s="33"/>
      <c r="HE197" s="33"/>
      <c r="HF197" s="33"/>
      <c r="HG197" s="33"/>
      <c r="HH197" s="33"/>
      <c r="HI197" s="33"/>
      <c r="HJ197" s="33"/>
      <c r="HK197" s="33"/>
      <c r="HL197" s="33"/>
      <c r="HM197" s="33"/>
      <c r="HN197" s="33"/>
      <c r="HO197" s="33"/>
      <c r="HP197" s="33"/>
      <c r="HQ197" s="33"/>
      <c r="HR197" s="33"/>
      <c r="HS197" s="33"/>
      <c r="HT197" s="33"/>
      <c r="HU197" s="33"/>
      <c r="HV197" s="33"/>
      <c r="HW197" s="33"/>
      <c r="HX197" s="33"/>
      <c r="HY197" s="33"/>
      <c r="HZ197" s="33"/>
      <c r="IA197" s="33"/>
      <c r="IB197" s="33"/>
      <c r="IC197" s="33"/>
      <c r="ID197" s="33"/>
      <c r="IE197" s="33"/>
      <c r="IF197" s="33"/>
      <c r="IG197" s="33"/>
      <c r="IH197" s="33"/>
      <c r="II197" s="33"/>
      <c r="IJ197" s="33"/>
      <c r="IK197" s="33"/>
      <c r="IL197" s="33"/>
      <c r="IM197" s="33"/>
      <c r="IN197" s="33"/>
      <c r="IO197" s="33"/>
      <c r="IP197" s="33"/>
      <c r="IQ197" s="33"/>
      <c r="IR197" s="33"/>
      <c r="IS197" s="33"/>
      <c r="IT197" s="33"/>
      <c r="IU197" s="33"/>
      <c r="IV197" s="33"/>
      <c r="IW197" s="33"/>
      <c r="IX197" s="33"/>
      <c r="IY197" s="33"/>
      <c r="IZ197" s="33"/>
      <c r="JA197" s="33"/>
      <c r="JB197" s="33"/>
      <c r="JC197" s="33"/>
      <c r="JD197" s="33"/>
      <c r="JE197" s="33"/>
      <c r="JF197" s="33"/>
      <c r="JG197" s="33"/>
      <c r="JH197" s="33"/>
      <c r="JI197" s="33"/>
      <c r="JJ197" s="33"/>
      <c r="JK197" s="33"/>
      <c r="JL197" s="33"/>
      <c r="JM197" s="33"/>
      <c r="JN197" s="33"/>
      <c r="JO197" s="33"/>
      <c r="JP197" s="33"/>
      <c r="JQ197" s="33"/>
      <c r="JR197" s="33"/>
      <c r="JS197" s="33"/>
      <c r="JT197" s="33"/>
      <c r="JU197" s="33"/>
      <c r="JV197" s="33"/>
      <c r="JW197" s="33"/>
      <c r="JX197" s="33"/>
      <c r="JY197" s="33"/>
      <c r="JZ197" s="33"/>
      <c r="KA197" s="33"/>
      <c r="KB197" s="33"/>
      <c r="KC197" s="33"/>
      <c r="KD197" s="33"/>
      <c r="KE197" s="33"/>
      <c r="KF197" s="33"/>
      <c r="KG197" s="33"/>
      <c r="KH197" s="33"/>
      <c r="KI197" s="33"/>
      <c r="KJ197" s="33"/>
      <c r="KK197" s="33"/>
      <c r="KL197" s="33"/>
      <c r="KM197" s="33"/>
      <c r="KN197" s="33"/>
      <c r="KO197" s="33"/>
      <c r="KP197" s="33"/>
      <c r="KQ197" s="33"/>
      <c r="KR197" s="33"/>
      <c r="KS197" s="33"/>
      <c r="KT197" s="33"/>
      <c r="KU197" s="33"/>
      <c r="KV197" s="33"/>
      <c r="KW197" s="33"/>
      <c r="KX197" s="33"/>
      <c r="KY197" s="33"/>
      <c r="KZ197" s="33"/>
      <c r="LA197" s="33"/>
      <c r="LB197" s="33"/>
      <c r="LC197" s="33"/>
      <c r="LD197" s="33"/>
      <c r="LE197" s="33"/>
      <c r="LF197" s="33"/>
      <c r="LG197" s="33"/>
      <c r="LH197" s="33"/>
      <c r="LI197" s="33"/>
      <c r="LJ197" s="33"/>
      <c r="LK197" s="33"/>
      <c r="LL197" s="33"/>
      <c r="LM197" s="33"/>
      <c r="LN197" s="33"/>
      <c r="LO197" s="33"/>
      <c r="LP197" s="33"/>
      <c r="LQ197" s="33"/>
      <c r="LR197" s="33"/>
      <c r="LS197" s="33"/>
      <c r="LT197" s="33"/>
      <c r="LU197" s="33"/>
      <c r="LV197" s="33"/>
      <c r="LW197" s="33"/>
      <c r="LX197" s="33"/>
      <c r="LY197" s="33"/>
      <c r="LZ197" s="33"/>
      <c r="MA197" s="33"/>
      <c r="MB197" s="33"/>
      <c r="MC197" s="33"/>
      <c r="MD197" s="33"/>
      <c r="ME197" s="33"/>
      <c r="MF197" s="33"/>
      <c r="MG197" s="33"/>
      <c r="MH197" s="33"/>
      <c r="MI197" s="33"/>
      <c r="MJ197" s="33"/>
      <c r="MK197" s="33"/>
      <c r="ML197" s="33"/>
      <c r="MM197" s="33"/>
      <c r="MN197" s="33"/>
      <c r="MO197" s="33"/>
      <c r="MP197" s="33"/>
      <c r="MQ197" s="33"/>
      <c r="MR197" s="33"/>
      <c r="MS197" s="33"/>
      <c r="MT197" s="33"/>
      <c r="MU197" s="33"/>
      <c r="MV197" s="33"/>
      <c r="MW197" s="33"/>
      <c r="MX197" s="33"/>
      <c r="MY197" s="33"/>
      <c r="MZ197" s="33"/>
      <c r="NA197" s="33"/>
      <c r="NB197" s="33"/>
      <c r="NC197" s="33"/>
      <c r="ND197" s="33"/>
      <c r="NE197" s="33"/>
      <c r="NF197" s="33"/>
      <c r="NG197" s="33"/>
      <c r="NH197" s="33"/>
      <c r="NI197" s="33"/>
      <c r="NJ197" s="33"/>
      <c r="NK197" s="33"/>
      <c r="NL197" s="33"/>
      <c r="NM197" s="33"/>
      <c r="NN197" s="33"/>
      <c r="NO197" s="33"/>
      <c r="NP197" s="33"/>
      <c r="NQ197" s="33"/>
      <c r="NR197" s="33"/>
      <c r="NS197" s="33"/>
      <c r="NT197" s="33"/>
      <c r="NU197" s="33"/>
      <c r="NV197" s="33"/>
      <c r="NW197" s="33"/>
      <c r="NX197" s="33"/>
      <c r="NY197" s="33"/>
      <c r="NZ197" s="33"/>
      <c r="OA197" s="33"/>
      <c r="OB197" s="33"/>
      <c r="OC197" s="33"/>
      <c r="OD197" s="33"/>
      <c r="OE197" s="33"/>
      <c r="OF197" s="33"/>
      <c r="OG197" s="33"/>
      <c r="OH197" s="33"/>
      <c r="OI197" s="33"/>
      <c r="OJ197" s="33"/>
      <c r="OK197" s="33"/>
      <c r="OL197" s="33"/>
      <c r="OM197" s="33"/>
      <c r="ON197" s="33"/>
      <c r="OO197" s="33"/>
      <c r="OP197" s="33"/>
      <c r="OQ197" s="33"/>
      <c r="OR197" s="33"/>
      <c r="OS197" s="33"/>
      <c r="OT197" s="33"/>
      <c r="OU197" s="33"/>
      <c r="OV197" s="33"/>
      <c r="OW197" s="33"/>
      <c r="OX197" s="33"/>
      <c r="OY197" s="33"/>
      <c r="OZ197" s="33"/>
      <c r="PA197" s="33"/>
      <c r="PB197" s="33"/>
      <c r="PC197" s="33"/>
      <c r="PD197" s="33"/>
      <c r="PE197" s="33"/>
      <c r="PF197" s="33"/>
      <c r="PG197" s="33"/>
      <c r="PH197" s="33"/>
      <c r="PI197" s="33"/>
      <c r="PJ197" s="33"/>
      <c r="PK197" s="33"/>
      <c r="PL197" s="33"/>
      <c r="PM197" s="33"/>
      <c r="PN197" s="33"/>
      <c r="PO197" s="33"/>
      <c r="PP197" s="33"/>
      <c r="PQ197" s="33"/>
      <c r="PR197" s="33"/>
      <c r="PS197" s="33"/>
      <c r="PT197" s="33"/>
      <c r="PU197" s="33"/>
      <c r="PV197" s="33"/>
      <c r="PW197" s="33"/>
      <c r="PX197" s="33"/>
      <c r="PY197" s="33"/>
      <c r="PZ197" s="33"/>
      <c r="QA197" s="33"/>
      <c r="QB197" s="33"/>
      <c r="QC197" s="33"/>
      <c r="QD197" s="33"/>
      <c r="QE197" s="33"/>
      <c r="QF197" s="33"/>
      <c r="QG197" s="33"/>
      <c r="QH197" s="33"/>
      <c r="QI197" s="33"/>
      <c r="QJ197" s="33"/>
      <c r="QK197" s="33"/>
      <c r="QL197" s="33"/>
      <c r="QM197" s="33"/>
      <c r="QN197" s="33"/>
      <c r="QO197" s="33"/>
      <c r="QP197" s="33"/>
      <c r="QQ197" s="33"/>
      <c r="QR197" s="33"/>
      <c r="QS197" s="33"/>
      <c r="QT197" s="33"/>
      <c r="QU197" s="33"/>
      <c r="QV197" s="33"/>
      <c r="QW197" s="33"/>
      <c r="QX197" s="33"/>
      <c r="QY197" s="33"/>
      <c r="QZ197" s="33"/>
      <c r="RA197" s="33"/>
      <c r="RB197" s="33"/>
      <c r="RC197" s="33"/>
      <c r="RD197" s="33"/>
      <c r="RE197" s="33"/>
      <c r="RF197" s="33"/>
      <c r="RG197" s="33"/>
      <c r="RH197" s="33"/>
      <c r="RI197" s="33"/>
      <c r="RJ197" s="33"/>
      <c r="RK197" s="33"/>
      <c r="RL197" s="33"/>
      <c r="RM197" s="33"/>
      <c r="RN197" s="33"/>
      <c r="RO197" s="33"/>
      <c r="RP197" s="33"/>
      <c r="RQ197" s="33"/>
      <c r="RR197" s="33"/>
      <c r="RS197" s="33"/>
      <c r="RT197" s="33"/>
      <c r="RU197" s="33"/>
      <c r="RV197" s="33"/>
      <c r="RW197" s="33"/>
      <c r="RX197" s="33"/>
      <c r="RY197" s="33"/>
      <c r="RZ197" s="33"/>
      <c r="SA197" s="33"/>
      <c r="SB197" s="33"/>
      <c r="SC197" s="33"/>
      <c r="SD197" s="33"/>
      <c r="SE197" s="33"/>
      <c r="SF197" s="33"/>
      <c r="SG197" s="33"/>
      <c r="SH197" s="33"/>
      <c r="SI197" s="33"/>
      <c r="SJ197" s="33"/>
      <c r="SK197" s="33"/>
      <c r="SL197" s="33"/>
      <c r="SM197" s="33"/>
      <c r="SN197" s="33"/>
      <c r="SO197" s="33"/>
      <c r="SP197" s="33"/>
      <c r="SQ197" s="33"/>
      <c r="SR197" s="33"/>
      <c r="SS197" s="33"/>
      <c r="ST197" s="33"/>
      <c r="SU197" s="33"/>
      <c r="SV197" s="33"/>
      <c r="SW197" s="33"/>
      <c r="SX197" s="33"/>
      <c r="SY197" s="33"/>
      <c r="SZ197" s="33"/>
      <c r="TA197" s="33"/>
      <c r="TB197" s="33"/>
      <c r="TC197" s="33"/>
      <c r="TD197" s="33"/>
      <c r="TE197" s="33"/>
      <c r="TF197" s="33"/>
      <c r="TG197" s="33"/>
      <c r="TH197" s="33"/>
      <c r="TI197" s="33"/>
      <c r="TJ197" s="33"/>
      <c r="TK197" s="33"/>
      <c r="TL197" s="33"/>
      <c r="TM197" s="33"/>
      <c r="TN197" s="33"/>
      <c r="TO197" s="33"/>
      <c r="TP197" s="33"/>
      <c r="TQ197" s="33"/>
      <c r="TR197" s="33"/>
      <c r="TS197" s="33"/>
      <c r="TT197" s="33"/>
      <c r="TU197" s="33"/>
      <c r="TV197" s="33"/>
      <c r="TW197" s="33"/>
      <c r="TX197" s="33"/>
      <c r="TY197" s="33"/>
      <c r="TZ197" s="33"/>
      <c r="UA197" s="33"/>
      <c r="UB197" s="33"/>
      <c r="UC197" s="33"/>
      <c r="UD197" s="33"/>
      <c r="UE197" s="33"/>
      <c r="UF197" s="33"/>
      <c r="UG197" s="33"/>
      <c r="UH197" s="33"/>
      <c r="UI197" s="33"/>
      <c r="UJ197" s="33"/>
      <c r="UK197" s="33"/>
      <c r="UL197" s="33"/>
      <c r="UM197" s="33"/>
      <c r="UN197" s="33"/>
      <c r="UO197" s="33"/>
      <c r="UP197" s="33"/>
      <c r="UQ197" s="33"/>
      <c r="UR197" s="33"/>
      <c r="US197" s="33"/>
      <c r="UT197" s="33"/>
      <c r="UU197" s="33"/>
      <c r="UV197" s="33"/>
      <c r="UW197" s="33"/>
      <c r="UX197" s="33"/>
      <c r="UY197" s="33"/>
      <c r="UZ197" s="33"/>
      <c r="VA197" s="33"/>
      <c r="VB197" s="33"/>
      <c r="VC197" s="33"/>
      <c r="VD197" s="33"/>
      <c r="VE197" s="33"/>
      <c r="VF197" s="33"/>
      <c r="VG197" s="33"/>
      <c r="VH197" s="33"/>
      <c r="VI197" s="33"/>
      <c r="VJ197" s="33"/>
      <c r="VK197" s="33"/>
      <c r="VL197" s="33"/>
      <c r="VM197" s="33"/>
      <c r="VN197" s="33"/>
      <c r="VO197" s="33"/>
      <c r="VP197" s="33"/>
      <c r="VQ197" s="33"/>
      <c r="VR197" s="33"/>
      <c r="VS197" s="33"/>
      <c r="VT197" s="33"/>
      <c r="VU197" s="33"/>
      <c r="VV197" s="33"/>
      <c r="VW197" s="33"/>
      <c r="VX197" s="33"/>
      <c r="VY197" s="33"/>
      <c r="VZ197" s="33"/>
      <c r="WA197" s="33"/>
      <c r="WB197" s="33"/>
      <c r="WC197" s="33"/>
      <c r="WD197" s="33"/>
      <c r="WE197" s="33"/>
      <c r="WF197" s="33"/>
      <c r="WG197" s="33"/>
      <c r="WH197" s="33"/>
      <c r="WI197" s="33"/>
      <c r="WJ197" s="33"/>
      <c r="WK197" s="33"/>
      <c r="WL197" s="33"/>
      <c r="WM197" s="33"/>
      <c r="WN197" s="33"/>
      <c r="WO197" s="33"/>
      <c r="WP197" s="33"/>
      <c r="WQ197" s="33"/>
      <c r="WR197" s="33"/>
      <c r="WS197" s="33"/>
      <c r="WT197" s="33"/>
      <c r="WU197" s="33"/>
      <c r="WV197" s="33"/>
      <c r="WW197" s="33"/>
      <c r="WX197" s="33"/>
      <c r="WY197" s="33"/>
      <c r="WZ197" s="33"/>
      <c r="XA197" s="33"/>
      <c r="XB197" s="33"/>
      <c r="XC197" s="33"/>
      <c r="XD197" s="33"/>
      <c r="XE197" s="33"/>
      <c r="XF197" s="33"/>
      <c r="XG197" s="33"/>
      <c r="XH197" s="33"/>
      <c r="XI197" s="33"/>
      <c r="XJ197" s="33"/>
      <c r="XK197" s="33"/>
      <c r="XL197" s="33"/>
      <c r="XM197" s="33"/>
      <c r="XN197" s="33"/>
      <c r="XO197" s="33"/>
      <c r="XP197" s="33"/>
      <c r="XQ197" s="33"/>
      <c r="XR197" s="33"/>
      <c r="XS197" s="33"/>
      <c r="XT197" s="33"/>
      <c r="XU197" s="33"/>
      <c r="XV197" s="33"/>
      <c r="XW197" s="33"/>
      <c r="XX197" s="33"/>
      <c r="XY197" s="33"/>
      <c r="XZ197" s="33"/>
      <c r="YA197" s="33"/>
      <c r="YB197" s="33"/>
      <c r="YC197" s="33"/>
      <c r="YD197" s="33"/>
      <c r="YE197" s="33"/>
      <c r="YF197" s="33"/>
      <c r="YG197" s="33"/>
      <c r="YH197" s="33"/>
      <c r="YI197" s="33"/>
      <c r="YJ197" s="33"/>
      <c r="YK197" s="33"/>
      <c r="YL197" s="33"/>
      <c r="YM197" s="33"/>
      <c r="YN197" s="33"/>
      <c r="YO197" s="33"/>
      <c r="YP197" s="33"/>
      <c r="YQ197" s="33"/>
      <c r="YR197" s="33"/>
      <c r="YS197" s="33"/>
      <c r="YT197" s="33"/>
      <c r="YU197" s="33"/>
      <c r="YV197" s="33"/>
      <c r="YW197" s="33"/>
      <c r="YX197" s="33"/>
      <c r="YY197" s="33"/>
      <c r="YZ197" s="33"/>
      <c r="ZA197" s="33"/>
      <c r="ZB197" s="33"/>
      <c r="ZC197" s="33"/>
      <c r="ZD197" s="33"/>
      <c r="ZE197" s="33"/>
      <c r="ZF197" s="33"/>
      <c r="ZG197" s="33"/>
      <c r="ZH197" s="33"/>
      <c r="ZI197" s="33"/>
      <c r="ZJ197" s="33"/>
      <c r="ZK197" s="33"/>
      <c r="ZL197" s="33"/>
      <c r="ZM197" s="33"/>
      <c r="ZN197" s="33"/>
      <c r="ZO197" s="33"/>
      <c r="ZP197" s="33"/>
      <c r="ZQ197" s="33"/>
      <c r="ZR197" s="33"/>
      <c r="ZS197" s="33"/>
      <c r="ZT197" s="33"/>
      <c r="ZU197" s="33"/>
      <c r="ZV197" s="33"/>
      <c r="ZW197" s="33"/>
      <c r="ZX197" s="33"/>
      <c r="ZY197" s="33"/>
      <c r="ZZ197" s="33"/>
      <c r="AAA197" s="33"/>
      <c r="AAB197" s="33"/>
      <c r="AAC197" s="33"/>
      <c r="AAD197" s="33"/>
      <c r="AAE197" s="33"/>
      <c r="AAF197" s="33"/>
      <c r="AAG197" s="33"/>
      <c r="AAH197" s="33"/>
      <c r="AAI197" s="33"/>
      <c r="AAJ197" s="33"/>
      <c r="AAK197" s="33"/>
      <c r="AAL197" s="33"/>
      <c r="AAM197" s="33"/>
      <c r="AAN197" s="33"/>
      <c r="AAO197" s="33"/>
      <c r="AAP197" s="33"/>
      <c r="AAQ197" s="33"/>
      <c r="AAR197" s="33"/>
      <c r="AAS197" s="33"/>
      <c r="AAT197" s="33"/>
      <c r="AAU197" s="33"/>
      <c r="AAV197" s="33"/>
      <c r="AAW197" s="33"/>
      <c r="AAX197" s="33"/>
      <c r="AAY197" s="33"/>
      <c r="AAZ197" s="33"/>
      <c r="ABA197" s="33"/>
      <c r="ABB197" s="33"/>
      <c r="ABC197" s="33"/>
      <c r="ABD197" s="33"/>
      <c r="ABE197" s="33"/>
      <c r="ABF197" s="33"/>
      <c r="ABG197" s="33"/>
      <c r="ABH197" s="33"/>
      <c r="ABI197" s="33"/>
      <c r="ABJ197" s="33"/>
      <c r="ABK197" s="33"/>
      <c r="ABL197" s="33"/>
      <c r="ABM197" s="33"/>
      <c r="ABN197" s="33"/>
      <c r="ABO197" s="33"/>
      <c r="ABP197" s="33"/>
      <c r="ABQ197" s="33"/>
      <c r="ABR197" s="33"/>
      <c r="ABS197" s="33"/>
      <c r="ABT197" s="33"/>
      <c r="ABU197" s="33"/>
      <c r="ABV197" s="33"/>
      <c r="ABW197" s="33"/>
      <c r="ABX197" s="33"/>
      <c r="ABY197" s="33"/>
      <c r="ABZ197" s="33"/>
      <c r="ACA197" s="33"/>
      <c r="ACB197" s="33"/>
      <c r="ACC197" s="33"/>
      <c r="ACD197" s="33"/>
      <c r="ACE197" s="33"/>
      <c r="ACF197" s="33"/>
      <c r="ACG197" s="33"/>
      <c r="ACH197" s="33"/>
      <c r="ACI197" s="33"/>
      <c r="ACJ197" s="33"/>
      <c r="ACK197" s="33"/>
      <c r="ACL197" s="33"/>
      <c r="ACM197" s="33"/>
      <c r="ACN197" s="33"/>
      <c r="ACO197" s="33"/>
      <c r="ACP197" s="33"/>
      <c r="ACQ197" s="33"/>
      <c r="ACR197" s="33"/>
      <c r="ACS197" s="33"/>
      <c r="ACT197" s="33"/>
      <c r="ACU197" s="33"/>
      <c r="ACV197" s="33"/>
      <c r="ACW197" s="33"/>
      <c r="ACX197" s="33"/>
      <c r="ACY197" s="33"/>
      <c r="ACZ197" s="33"/>
      <c r="ADA197" s="33"/>
      <c r="ADB197" s="33"/>
      <c r="ADC197" s="33"/>
      <c r="ADD197" s="33"/>
      <c r="ADE197" s="33"/>
      <c r="ADF197" s="33"/>
      <c r="ADG197" s="33"/>
      <c r="ADH197" s="33"/>
      <c r="ADI197" s="33"/>
      <c r="ADJ197" s="33"/>
      <c r="ADK197" s="33"/>
      <c r="ADL197" s="33"/>
      <c r="ADM197" s="33"/>
      <c r="ADN197" s="33"/>
      <c r="ADO197" s="33"/>
      <c r="ADP197" s="33"/>
      <c r="ADQ197" s="33"/>
      <c r="ADR197" s="33"/>
      <c r="ADS197" s="33"/>
      <c r="ADT197" s="33"/>
      <c r="ADU197" s="33"/>
      <c r="ADV197" s="33"/>
      <c r="ADW197" s="33"/>
      <c r="ADX197" s="33"/>
      <c r="ADY197" s="33"/>
      <c r="ADZ197" s="33"/>
      <c r="AEA197" s="33"/>
      <c r="AEB197" s="33"/>
      <c r="AEC197" s="33"/>
      <c r="AED197" s="33"/>
      <c r="AEE197" s="33"/>
      <c r="AEF197" s="33"/>
      <c r="AEG197" s="33"/>
      <c r="AEH197" s="33"/>
      <c r="AEI197" s="33"/>
      <c r="AEJ197" s="33"/>
      <c r="AEK197" s="33"/>
      <c r="AEL197" s="33"/>
      <c r="AEM197" s="33"/>
      <c r="AEN197" s="33"/>
      <c r="AEO197" s="33"/>
      <c r="AEP197" s="33"/>
      <c r="AEQ197" s="33"/>
      <c r="AER197" s="33"/>
      <c r="AES197" s="33"/>
      <c r="AET197" s="33"/>
      <c r="AEU197" s="33"/>
      <c r="AEV197" s="33"/>
      <c r="AEW197" s="33"/>
      <c r="AEX197" s="33"/>
      <c r="AEY197" s="33"/>
      <c r="AEZ197" s="33"/>
      <c r="AFA197" s="33"/>
      <c r="AFB197" s="33"/>
      <c r="AFC197" s="33"/>
      <c r="AFD197" s="33"/>
      <c r="AFE197" s="33"/>
      <c r="AFF197" s="33"/>
      <c r="AFG197" s="33"/>
      <c r="AFH197" s="33"/>
      <c r="AFI197" s="33"/>
      <c r="AFJ197" s="33"/>
      <c r="AFK197" s="33"/>
      <c r="AFL197" s="33"/>
      <c r="AFM197" s="33"/>
      <c r="AFN197" s="33"/>
      <c r="AFO197" s="33"/>
      <c r="AFP197" s="33"/>
      <c r="AFQ197" s="33"/>
      <c r="AFR197" s="33"/>
      <c r="AFS197" s="33"/>
      <c r="AFT197" s="33"/>
      <c r="AFU197" s="33"/>
      <c r="AFV197" s="33"/>
      <c r="AFW197" s="33"/>
      <c r="AFX197" s="33"/>
      <c r="AFY197" s="33"/>
      <c r="AFZ197" s="33"/>
      <c r="AGA197" s="33"/>
      <c r="AGB197" s="33"/>
      <c r="AGC197" s="33"/>
      <c r="AGD197" s="33"/>
      <c r="AGE197" s="33"/>
      <c r="AGF197" s="33"/>
      <c r="AGG197" s="33"/>
      <c r="AGH197" s="33"/>
      <c r="AGI197" s="33"/>
      <c r="AGJ197" s="33"/>
      <c r="AGK197" s="33"/>
      <c r="AGL197" s="33"/>
      <c r="AGM197" s="33"/>
      <c r="AGN197" s="33"/>
      <c r="AGO197" s="33"/>
      <c r="AGP197" s="33"/>
      <c r="AGQ197" s="33"/>
      <c r="AGR197" s="33"/>
      <c r="AGS197" s="33"/>
      <c r="AGT197" s="33"/>
      <c r="AGU197" s="33"/>
      <c r="AGV197" s="33"/>
      <c r="AGW197" s="33"/>
      <c r="AGX197" s="33"/>
      <c r="AGY197" s="33"/>
      <c r="AGZ197" s="33"/>
      <c r="AHA197" s="33"/>
      <c r="AHB197" s="33"/>
      <c r="AHC197" s="33"/>
      <c r="AHD197" s="33"/>
      <c r="AHE197" s="33"/>
      <c r="AHF197" s="33"/>
      <c r="AHG197" s="33"/>
      <c r="AHH197" s="33"/>
      <c r="AHI197" s="33"/>
      <c r="AHJ197" s="33"/>
      <c r="AHK197" s="33"/>
      <c r="AHL197" s="33"/>
      <c r="AHM197" s="33"/>
      <c r="AHN197" s="33"/>
      <c r="AHO197" s="33"/>
      <c r="AHP197" s="33"/>
      <c r="AHQ197" s="33"/>
      <c r="AHR197" s="33"/>
      <c r="AHS197" s="33"/>
      <c r="AHT197" s="33"/>
      <c r="AHU197" s="33"/>
      <c r="AHV197" s="33"/>
      <c r="AHW197" s="33"/>
      <c r="AHX197" s="33"/>
      <c r="AHY197" s="33"/>
      <c r="AHZ197" s="33"/>
      <c r="AIA197" s="33"/>
      <c r="AIB197" s="33"/>
      <c r="AIC197" s="33"/>
      <c r="AID197" s="33"/>
      <c r="AIE197" s="33"/>
      <c r="AIF197" s="33"/>
      <c r="AIG197" s="33"/>
      <c r="AIH197" s="33"/>
      <c r="AII197" s="33"/>
      <c r="AIJ197" s="33"/>
      <c r="AIK197" s="33"/>
      <c r="AIL197" s="33"/>
      <c r="AIM197" s="33"/>
      <c r="AIN197" s="33"/>
      <c r="AIO197" s="33"/>
      <c r="AIP197" s="33"/>
      <c r="AIQ197" s="33"/>
      <c r="AIR197" s="33"/>
      <c r="AIS197" s="33"/>
      <c r="AIT197" s="33"/>
      <c r="AIU197" s="33"/>
      <c r="AIV197" s="33"/>
      <c r="AIW197" s="33"/>
      <c r="AIX197" s="33"/>
      <c r="AIY197" s="33"/>
      <c r="AIZ197" s="33"/>
      <c r="AJA197" s="33"/>
      <c r="AJB197" s="33"/>
      <c r="AJC197" s="33"/>
      <c r="AJD197" s="33"/>
      <c r="AJE197" s="33"/>
      <c r="AJF197" s="33"/>
      <c r="AJG197" s="33"/>
      <c r="AJH197" s="33"/>
      <c r="AJI197" s="33"/>
      <c r="AJJ197" s="33"/>
      <c r="AJK197" s="33"/>
      <c r="AJL197" s="33"/>
      <c r="AJM197" s="33"/>
      <c r="AJN197" s="33"/>
      <c r="AJO197" s="33"/>
      <c r="AJP197" s="33"/>
      <c r="AJQ197" s="33"/>
      <c r="AJR197" s="33"/>
      <c r="AJS197" s="33"/>
      <c r="AJT197" s="33"/>
      <c r="AJU197" s="33"/>
      <c r="AJV197" s="33"/>
      <c r="AJW197" s="33"/>
      <c r="AJX197" s="33"/>
      <c r="AJY197" s="33"/>
      <c r="AJZ197" s="33"/>
      <c r="AKA197" s="33"/>
      <c r="AKB197" s="33"/>
      <c r="AKC197" s="33"/>
      <c r="AKD197" s="33"/>
      <c r="AKE197" s="33"/>
      <c r="AKF197" s="33"/>
      <c r="AKG197" s="33"/>
      <c r="AKH197" s="33"/>
      <c r="AKI197" s="33"/>
      <c r="AKJ197" s="33"/>
      <c r="AKK197" s="33"/>
      <c r="AKL197" s="33"/>
      <c r="AKM197" s="33"/>
      <c r="AKN197" s="33"/>
      <c r="AKO197" s="33"/>
      <c r="AKP197" s="33"/>
      <c r="AKQ197" s="33"/>
      <c r="AKR197" s="33"/>
      <c r="AKS197" s="33"/>
      <c r="AKT197" s="33"/>
      <c r="AKU197" s="33"/>
      <c r="AKV197" s="33"/>
      <c r="AKW197" s="33"/>
      <c r="AKX197" s="33"/>
      <c r="AKY197" s="33"/>
      <c r="AKZ197" s="33"/>
      <c r="ALA197" s="33"/>
      <c r="ALB197" s="33"/>
      <c r="ALC197" s="33"/>
      <c r="ALD197" s="33"/>
      <c r="ALE197" s="33"/>
      <c r="ALF197" s="33"/>
      <c r="ALG197" s="33"/>
      <c r="ALH197" s="33"/>
      <c r="ALI197" s="33"/>
      <c r="ALJ197" s="33"/>
      <c r="ALK197" s="33"/>
      <c r="ALL197" s="33"/>
      <c r="ALM197" s="33"/>
      <c r="ALN197" s="33"/>
      <c r="ALO197" s="33"/>
      <c r="ALP197" s="33"/>
      <c r="ALQ197" s="33"/>
      <c r="ALR197" s="33"/>
      <c r="ALS197" s="33"/>
      <c r="ALT197" s="33"/>
      <c r="ALU197" s="33"/>
      <c r="ALV197" s="33"/>
      <c r="ALW197" s="33"/>
      <c r="ALX197" s="33"/>
      <c r="ALY197" s="33"/>
    </row>
    <row r="198" spans="1:1013" ht="29.25" customHeight="1" thickBot="1" x14ac:dyDescent="0.25">
      <c r="A198" s="702"/>
      <c r="B198" s="704"/>
      <c r="C198" s="700"/>
      <c r="D198" s="839"/>
      <c r="E198" s="803"/>
      <c r="F198" s="627"/>
      <c r="G198" s="678"/>
      <c r="H198" s="669"/>
      <c r="I198" s="646"/>
      <c r="J198" s="633"/>
      <c r="K198" s="89" t="s">
        <v>11</v>
      </c>
      <c r="L198" s="8">
        <f t="shared" ref="L198:AA198" si="61">SUM(L196:L197)</f>
        <v>133.6</v>
      </c>
      <c r="M198" s="2">
        <f t="shared" si="61"/>
        <v>0</v>
      </c>
      <c r="N198" s="2">
        <f t="shared" si="61"/>
        <v>0</v>
      </c>
      <c r="O198" s="7">
        <f t="shared" si="61"/>
        <v>133.6</v>
      </c>
      <c r="P198" s="18">
        <f t="shared" si="61"/>
        <v>0</v>
      </c>
      <c r="Q198" s="3">
        <f t="shared" si="61"/>
        <v>0</v>
      </c>
      <c r="R198" s="3">
        <f t="shared" si="61"/>
        <v>0</v>
      </c>
      <c r="S198" s="19">
        <f t="shared" si="61"/>
        <v>0</v>
      </c>
      <c r="T198" s="8">
        <f t="shared" si="61"/>
        <v>0</v>
      </c>
      <c r="U198" s="2">
        <f t="shared" si="61"/>
        <v>0</v>
      </c>
      <c r="V198" s="2">
        <f t="shared" si="61"/>
        <v>0</v>
      </c>
      <c r="W198" s="7">
        <f t="shared" si="61"/>
        <v>0</v>
      </c>
      <c r="X198" s="8">
        <f t="shared" si="61"/>
        <v>0</v>
      </c>
      <c r="Y198" s="2">
        <f t="shared" si="61"/>
        <v>0</v>
      </c>
      <c r="Z198" s="2">
        <f t="shared" si="61"/>
        <v>0</v>
      </c>
      <c r="AA198" s="7">
        <f t="shared" si="61"/>
        <v>0</v>
      </c>
      <c r="AB198" s="33"/>
      <c r="AC198" s="33"/>
      <c r="AD198" s="33"/>
      <c r="AE198" s="33"/>
      <c r="AF198" s="33"/>
      <c r="AG198" s="33"/>
      <c r="AH198" s="33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7"/>
      <c r="BB198" s="46"/>
      <c r="BC198" s="46"/>
      <c r="BD198" s="46"/>
      <c r="BE198" s="46"/>
      <c r="BF198" s="46"/>
      <c r="BG198" s="46"/>
      <c r="BH198" s="46"/>
      <c r="BI198" s="46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  <c r="FP198" s="33"/>
      <c r="FQ198" s="33"/>
      <c r="FR198" s="33"/>
      <c r="FS198" s="33"/>
      <c r="FT198" s="33"/>
      <c r="FU198" s="33"/>
      <c r="FV198" s="33"/>
      <c r="FW198" s="33"/>
      <c r="FX198" s="33"/>
      <c r="FY198" s="33"/>
      <c r="FZ198" s="33"/>
      <c r="GA198" s="33"/>
      <c r="GB198" s="33"/>
      <c r="GC198" s="33"/>
      <c r="GD198" s="33"/>
      <c r="GE198" s="33"/>
      <c r="GF198" s="33"/>
      <c r="GG198" s="33"/>
      <c r="GH198" s="33"/>
      <c r="GI198" s="33"/>
      <c r="GJ198" s="33"/>
      <c r="GK198" s="33"/>
      <c r="GL198" s="33"/>
      <c r="GM198" s="33"/>
      <c r="GN198" s="33"/>
      <c r="GO198" s="33"/>
      <c r="GP198" s="33"/>
      <c r="GQ198" s="33"/>
      <c r="GR198" s="33"/>
      <c r="GS198" s="33"/>
      <c r="GT198" s="33"/>
      <c r="GU198" s="33"/>
      <c r="GV198" s="33"/>
      <c r="GW198" s="33"/>
      <c r="GX198" s="33"/>
      <c r="GY198" s="33"/>
      <c r="GZ198" s="33"/>
      <c r="HA198" s="33"/>
      <c r="HB198" s="33"/>
      <c r="HC198" s="33"/>
      <c r="HD198" s="33"/>
      <c r="HE198" s="33"/>
      <c r="HF198" s="33"/>
      <c r="HG198" s="33"/>
      <c r="HH198" s="33"/>
      <c r="HI198" s="33"/>
      <c r="HJ198" s="33"/>
      <c r="HK198" s="33"/>
      <c r="HL198" s="33"/>
      <c r="HM198" s="33"/>
      <c r="HN198" s="33"/>
      <c r="HO198" s="33"/>
      <c r="HP198" s="33"/>
      <c r="HQ198" s="33"/>
      <c r="HR198" s="33"/>
      <c r="HS198" s="33"/>
      <c r="HT198" s="33"/>
      <c r="HU198" s="33"/>
      <c r="HV198" s="33"/>
      <c r="HW198" s="33"/>
      <c r="HX198" s="33"/>
      <c r="HY198" s="33"/>
      <c r="HZ198" s="33"/>
      <c r="IA198" s="33"/>
      <c r="IB198" s="33"/>
      <c r="IC198" s="33"/>
      <c r="ID198" s="33"/>
      <c r="IE198" s="33"/>
      <c r="IF198" s="33"/>
      <c r="IG198" s="33"/>
      <c r="IH198" s="33"/>
      <c r="II198" s="33"/>
      <c r="IJ198" s="33"/>
      <c r="IK198" s="33"/>
      <c r="IL198" s="33"/>
      <c r="IM198" s="33"/>
      <c r="IN198" s="33"/>
      <c r="IO198" s="33"/>
      <c r="IP198" s="33"/>
      <c r="IQ198" s="33"/>
      <c r="IR198" s="33"/>
      <c r="IS198" s="33"/>
      <c r="IT198" s="33"/>
      <c r="IU198" s="33"/>
      <c r="IV198" s="33"/>
      <c r="IW198" s="33"/>
      <c r="IX198" s="33"/>
      <c r="IY198" s="33"/>
      <c r="IZ198" s="33"/>
      <c r="JA198" s="33"/>
      <c r="JB198" s="33"/>
      <c r="JC198" s="33"/>
      <c r="JD198" s="33"/>
      <c r="JE198" s="33"/>
      <c r="JF198" s="33"/>
      <c r="JG198" s="33"/>
      <c r="JH198" s="33"/>
      <c r="JI198" s="33"/>
      <c r="JJ198" s="33"/>
      <c r="JK198" s="33"/>
      <c r="JL198" s="33"/>
      <c r="JM198" s="33"/>
      <c r="JN198" s="33"/>
      <c r="JO198" s="33"/>
      <c r="JP198" s="33"/>
      <c r="JQ198" s="33"/>
      <c r="JR198" s="33"/>
      <c r="JS198" s="33"/>
      <c r="JT198" s="33"/>
      <c r="JU198" s="33"/>
      <c r="JV198" s="33"/>
      <c r="JW198" s="33"/>
      <c r="JX198" s="33"/>
      <c r="JY198" s="33"/>
      <c r="JZ198" s="33"/>
      <c r="KA198" s="33"/>
      <c r="KB198" s="33"/>
      <c r="KC198" s="33"/>
      <c r="KD198" s="33"/>
      <c r="KE198" s="33"/>
      <c r="KF198" s="33"/>
      <c r="KG198" s="33"/>
      <c r="KH198" s="33"/>
      <c r="KI198" s="33"/>
      <c r="KJ198" s="33"/>
      <c r="KK198" s="33"/>
      <c r="KL198" s="33"/>
      <c r="KM198" s="33"/>
      <c r="KN198" s="33"/>
      <c r="KO198" s="33"/>
      <c r="KP198" s="33"/>
      <c r="KQ198" s="33"/>
      <c r="KR198" s="33"/>
      <c r="KS198" s="33"/>
      <c r="KT198" s="33"/>
      <c r="KU198" s="33"/>
      <c r="KV198" s="33"/>
      <c r="KW198" s="33"/>
      <c r="KX198" s="33"/>
      <c r="KY198" s="33"/>
      <c r="KZ198" s="33"/>
      <c r="LA198" s="33"/>
      <c r="LB198" s="33"/>
      <c r="LC198" s="33"/>
      <c r="LD198" s="33"/>
      <c r="LE198" s="33"/>
      <c r="LF198" s="33"/>
      <c r="LG198" s="33"/>
      <c r="LH198" s="33"/>
      <c r="LI198" s="33"/>
      <c r="LJ198" s="33"/>
      <c r="LK198" s="33"/>
      <c r="LL198" s="33"/>
      <c r="LM198" s="33"/>
      <c r="LN198" s="33"/>
      <c r="LO198" s="33"/>
      <c r="LP198" s="33"/>
      <c r="LQ198" s="33"/>
      <c r="LR198" s="33"/>
      <c r="LS198" s="33"/>
      <c r="LT198" s="33"/>
      <c r="LU198" s="33"/>
      <c r="LV198" s="33"/>
      <c r="LW198" s="33"/>
      <c r="LX198" s="33"/>
      <c r="LY198" s="33"/>
      <c r="LZ198" s="33"/>
      <c r="MA198" s="33"/>
      <c r="MB198" s="33"/>
      <c r="MC198" s="33"/>
      <c r="MD198" s="33"/>
      <c r="ME198" s="33"/>
      <c r="MF198" s="33"/>
      <c r="MG198" s="33"/>
      <c r="MH198" s="33"/>
      <c r="MI198" s="33"/>
      <c r="MJ198" s="33"/>
      <c r="MK198" s="33"/>
      <c r="ML198" s="33"/>
      <c r="MM198" s="33"/>
      <c r="MN198" s="33"/>
      <c r="MO198" s="33"/>
      <c r="MP198" s="33"/>
      <c r="MQ198" s="33"/>
      <c r="MR198" s="33"/>
      <c r="MS198" s="33"/>
      <c r="MT198" s="33"/>
      <c r="MU198" s="33"/>
      <c r="MV198" s="33"/>
      <c r="MW198" s="33"/>
      <c r="MX198" s="33"/>
      <c r="MY198" s="33"/>
      <c r="MZ198" s="33"/>
      <c r="NA198" s="33"/>
      <c r="NB198" s="33"/>
      <c r="NC198" s="33"/>
      <c r="ND198" s="33"/>
      <c r="NE198" s="33"/>
      <c r="NF198" s="33"/>
      <c r="NG198" s="33"/>
      <c r="NH198" s="33"/>
      <c r="NI198" s="33"/>
      <c r="NJ198" s="33"/>
      <c r="NK198" s="33"/>
      <c r="NL198" s="33"/>
      <c r="NM198" s="33"/>
      <c r="NN198" s="33"/>
      <c r="NO198" s="33"/>
      <c r="NP198" s="33"/>
      <c r="NQ198" s="33"/>
      <c r="NR198" s="33"/>
      <c r="NS198" s="33"/>
      <c r="NT198" s="33"/>
      <c r="NU198" s="33"/>
      <c r="NV198" s="33"/>
      <c r="NW198" s="33"/>
      <c r="NX198" s="33"/>
      <c r="NY198" s="33"/>
      <c r="NZ198" s="33"/>
      <c r="OA198" s="33"/>
      <c r="OB198" s="33"/>
      <c r="OC198" s="33"/>
      <c r="OD198" s="33"/>
      <c r="OE198" s="33"/>
      <c r="OF198" s="33"/>
      <c r="OG198" s="33"/>
      <c r="OH198" s="33"/>
      <c r="OI198" s="33"/>
      <c r="OJ198" s="33"/>
      <c r="OK198" s="33"/>
      <c r="OL198" s="33"/>
      <c r="OM198" s="33"/>
      <c r="ON198" s="33"/>
      <c r="OO198" s="33"/>
      <c r="OP198" s="33"/>
      <c r="OQ198" s="33"/>
      <c r="OR198" s="33"/>
      <c r="OS198" s="33"/>
      <c r="OT198" s="33"/>
      <c r="OU198" s="33"/>
      <c r="OV198" s="33"/>
      <c r="OW198" s="33"/>
      <c r="OX198" s="33"/>
      <c r="OY198" s="33"/>
      <c r="OZ198" s="33"/>
      <c r="PA198" s="33"/>
      <c r="PB198" s="33"/>
      <c r="PC198" s="33"/>
      <c r="PD198" s="33"/>
      <c r="PE198" s="33"/>
      <c r="PF198" s="33"/>
      <c r="PG198" s="33"/>
      <c r="PH198" s="33"/>
      <c r="PI198" s="33"/>
      <c r="PJ198" s="33"/>
      <c r="PK198" s="33"/>
      <c r="PL198" s="33"/>
      <c r="PM198" s="33"/>
      <c r="PN198" s="33"/>
      <c r="PO198" s="33"/>
      <c r="PP198" s="33"/>
      <c r="PQ198" s="33"/>
      <c r="PR198" s="33"/>
      <c r="PS198" s="33"/>
      <c r="PT198" s="33"/>
      <c r="PU198" s="33"/>
      <c r="PV198" s="33"/>
      <c r="PW198" s="33"/>
      <c r="PX198" s="33"/>
      <c r="PY198" s="33"/>
      <c r="PZ198" s="33"/>
      <c r="QA198" s="33"/>
      <c r="QB198" s="33"/>
      <c r="QC198" s="33"/>
      <c r="QD198" s="33"/>
      <c r="QE198" s="33"/>
      <c r="QF198" s="33"/>
      <c r="QG198" s="33"/>
      <c r="QH198" s="33"/>
      <c r="QI198" s="33"/>
      <c r="QJ198" s="33"/>
      <c r="QK198" s="33"/>
      <c r="QL198" s="33"/>
      <c r="QM198" s="33"/>
      <c r="QN198" s="33"/>
      <c r="QO198" s="33"/>
      <c r="QP198" s="33"/>
      <c r="QQ198" s="33"/>
      <c r="QR198" s="33"/>
      <c r="QS198" s="33"/>
      <c r="QT198" s="33"/>
      <c r="QU198" s="33"/>
      <c r="QV198" s="33"/>
      <c r="QW198" s="33"/>
      <c r="QX198" s="33"/>
      <c r="QY198" s="33"/>
      <c r="QZ198" s="33"/>
      <c r="RA198" s="33"/>
      <c r="RB198" s="33"/>
      <c r="RC198" s="33"/>
      <c r="RD198" s="33"/>
      <c r="RE198" s="33"/>
      <c r="RF198" s="33"/>
      <c r="RG198" s="33"/>
      <c r="RH198" s="33"/>
      <c r="RI198" s="33"/>
      <c r="RJ198" s="33"/>
      <c r="RK198" s="33"/>
      <c r="RL198" s="33"/>
      <c r="RM198" s="33"/>
      <c r="RN198" s="33"/>
      <c r="RO198" s="33"/>
      <c r="RP198" s="33"/>
      <c r="RQ198" s="33"/>
      <c r="RR198" s="33"/>
      <c r="RS198" s="33"/>
      <c r="RT198" s="33"/>
      <c r="RU198" s="33"/>
      <c r="RV198" s="33"/>
      <c r="RW198" s="33"/>
      <c r="RX198" s="33"/>
      <c r="RY198" s="33"/>
      <c r="RZ198" s="33"/>
      <c r="SA198" s="33"/>
      <c r="SB198" s="33"/>
      <c r="SC198" s="33"/>
      <c r="SD198" s="33"/>
      <c r="SE198" s="33"/>
      <c r="SF198" s="33"/>
      <c r="SG198" s="33"/>
      <c r="SH198" s="33"/>
      <c r="SI198" s="33"/>
      <c r="SJ198" s="33"/>
      <c r="SK198" s="33"/>
      <c r="SL198" s="33"/>
      <c r="SM198" s="33"/>
      <c r="SN198" s="33"/>
      <c r="SO198" s="33"/>
      <c r="SP198" s="33"/>
      <c r="SQ198" s="33"/>
      <c r="SR198" s="33"/>
      <c r="SS198" s="33"/>
      <c r="ST198" s="33"/>
      <c r="SU198" s="33"/>
      <c r="SV198" s="33"/>
      <c r="SW198" s="33"/>
      <c r="SX198" s="33"/>
      <c r="SY198" s="33"/>
      <c r="SZ198" s="33"/>
      <c r="TA198" s="33"/>
      <c r="TB198" s="33"/>
      <c r="TC198" s="33"/>
      <c r="TD198" s="33"/>
      <c r="TE198" s="33"/>
      <c r="TF198" s="33"/>
      <c r="TG198" s="33"/>
      <c r="TH198" s="33"/>
      <c r="TI198" s="33"/>
      <c r="TJ198" s="33"/>
      <c r="TK198" s="33"/>
      <c r="TL198" s="33"/>
      <c r="TM198" s="33"/>
      <c r="TN198" s="33"/>
      <c r="TO198" s="33"/>
      <c r="TP198" s="33"/>
      <c r="TQ198" s="33"/>
      <c r="TR198" s="33"/>
      <c r="TS198" s="33"/>
      <c r="TT198" s="33"/>
      <c r="TU198" s="33"/>
      <c r="TV198" s="33"/>
      <c r="TW198" s="33"/>
      <c r="TX198" s="33"/>
      <c r="TY198" s="33"/>
      <c r="TZ198" s="33"/>
      <c r="UA198" s="33"/>
      <c r="UB198" s="33"/>
      <c r="UC198" s="33"/>
      <c r="UD198" s="33"/>
      <c r="UE198" s="33"/>
      <c r="UF198" s="33"/>
      <c r="UG198" s="33"/>
      <c r="UH198" s="33"/>
      <c r="UI198" s="33"/>
      <c r="UJ198" s="33"/>
      <c r="UK198" s="33"/>
      <c r="UL198" s="33"/>
      <c r="UM198" s="33"/>
      <c r="UN198" s="33"/>
      <c r="UO198" s="33"/>
      <c r="UP198" s="33"/>
      <c r="UQ198" s="33"/>
      <c r="UR198" s="33"/>
      <c r="US198" s="33"/>
      <c r="UT198" s="33"/>
      <c r="UU198" s="33"/>
      <c r="UV198" s="33"/>
      <c r="UW198" s="33"/>
      <c r="UX198" s="33"/>
      <c r="UY198" s="33"/>
      <c r="UZ198" s="33"/>
      <c r="VA198" s="33"/>
      <c r="VB198" s="33"/>
      <c r="VC198" s="33"/>
      <c r="VD198" s="33"/>
      <c r="VE198" s="33"/>
      <c r="VF198" s="33"/>
      <c r="VG198" s="33"/>
      <c r="VH198" s="33"/>
      <c r="VI198" s="33"/>
      <c r="VJ198" s="33"/>
      <c r="VK198" s="33"/>
      <c r="VL198" s="33"/>
      <c r="VM198" s="33"/>
      <c r="VN198" s="33"/>
      <c r="VO198" s="33"/>
      <c r="VP198" s="33"/>
      <c r="VQ198" s="33"/>
      <c r="VR198" s="33"/>
      <c r="VS198" s="33"/>
      <c r="VT198" s="33"/>
      <c r="VU198" s="33"/>
      <c r="VV198" s="33"/>
      <c r="VW198" s="33"/>
      <c r="VX198" s="33"/>
      <c r="VY198" s="33"/>
      <c r="VZ198" s="33"/>
      <c r="WA198" s="33"/>
      <c r="WB198" s="33"/>
      <c r="WC198" s="33"/>
      <c r="WD198" s="33"/>
      <c r="WE198" s="33"/>
      <c r="WF198" s="33"/>
      <c r="WG198" s="33"/>
      <c r="WH198" s="33"/>
      <c r="WI198" s="33"/>
      <c r="WJ198" s="33"/>
      <c r="WK198" s="33"/>
      <c r="WL198" s="33"/>
      <c r="WM198" s="33"/>
      <c r="WN198" s="33"/>
      <c r="WO198" s="33"/>
      <c r="WP198" s="33"/>
      <c r="WQ198" s="33"/>
      <c r="WR198" s="33"/>
      <c r="WS198" s="33"/>
      <c r="WT198" s="33"/>
      <c r="WU198" s="33"/>
      <c r="WV198" s="33"/>
      <c r="WW198" s="33"/>
      <c r="WX198" s="33"/>
      <c r="WY198" s="33"/>
      <c r="WZ198" s="33"/>
      <c r="XA198" s="33"/>
      <c r="XB198" s="33"/>
      <c r="XC198" s="33"/>
      <c r="XD198" s="33"/>
      <c r="XE198" s="33"/>
      <c r="XF198" s="33"/>
      <c r="XG198" s="33"/>
      <c r="XH198" s="33"/>
      <c r="XI198" s="33"/>
      <c r="XJ198" s="33"/>
      <c r="XK198" s="33"/>
      <c r="XL198" s="33"/>
      <c r="XM198" s="33"/>
      <c r="XN198" s="33"/>
      <c r="XO198" s="33"/>
      <c r="XP198" s="33"/>
      <c r="XQ198" s="33"/>
      <c r="XR198" s="33"/>
      <c r="XS198" s="33"/>
      <c r="XT198" s="33"/>
      <c r="XU198" s="33"/>
      <c r="XV198" s="33"/>
      <c r="XW198" s="33"/>
      <c r="XX198" s="33"/>
      <c r="XY198" s="33"/>
      <c r="XZ198" s="33"/>
      <c r="YA198" s="33"/>
      <c r="YB198" s="33"/>
      <c r="YC198" s="33"/>
      <c r="YD198" s="33"/>
      <c r="YE198" s="33"/>
      <c r="YF198" s="33"/>
      <c r="YG198" s="33"/>
      <c r="YH198" s="33"/>
      <c r="YI198" s="33"/>
      <c r="YJ198" s="33"/>
      <c r="YK198" s="33"/>
      <c r="YL198" s="33"/>
      <c r="YM198" s="33"/>
      <c r="YN198" s="33"/>
      <c r="YO198" s="33"/>
      <c r="YP198" s="33"/>
      <c r="YQ198" s="33"/>
      <c r="YR198" s="33"/>
      <c r="YS198" s="33"/>
      <c r="YT198" s="33"/>
      <c r="YU198" s="33"/>
      <c r="YV198" s="33"/>
      <c r="YW198" s="33"/>
      <c r="YX198" s="33"/>
      <c r="YY198" s="33"/>
      <c r="YZ198" s="33"/>
      <c r="ZA198" s="33"/>
      <c r="ZB198" s="33"/>
      <c r="ZC198" s="33"/>
      <c r="ZD198" s="33"/>
      <c r="ZE198" s="33"/>
      <c r="ZF198" s="33"/>
      <c r="ZG198" s="33"/>
      <c r="ZH198" s="33"/>
      <c r="ZI198" s="33"/>
      <c r="ZJ198" s="33"/>
      <c r="ZK198" s="33"/>
      <c r="ZL198" s="33"/>
      <c r="ZM198" s="33"/>
      <c r="ZN198" s="33"/>
      <c r="ZO198" s="33"/>
      <c r="ZP198" s="33"/>
      <c r="ZQ198" s="33"/>
      <c r="ZR198" s="33"/>
      <c r="ZS198" s="33"/>
      <c r="ZT198" s="33"/>
      <c r="ZU198" s="33"/>
      <c r="ZV198" s="33"/>
      <c r="ZW198" s="33"/>
      <c r="ZX198" s="33"/>
      <c r="ZY198" s="33"/>
      <c r="ZZ198" s="33"/>
      <c r="AAA198" s="33"/>
      <c r="AAB198" s="33"/>
      <c r="AAC198" s="33"/>
      <c r="AAD198" s="33"/>
      <c r="AAE198" s="33"/>
      <c r="AAF198" s="33"/>
      <c r="AAG198" s="33"/>
      <c r="AAH198" s="33"/>
      <c r="AAI198" s="33"/>
      <c r="AAJ198" s="33"/>
      <c r="AAK198" s="33"/>
      <c r="AAL198" s="33"/>
      <c r="AAM198" s="33"/>
      <c r="AAN198" s="33"/>
      <c r="AAO198" s="33"/>
      <c r="AAP198" s="33"/>
      <c r="AAQ198" s="33"/>
      <c r="AAR198" s="33"/>
      <c r="AAS198" s="33"/>
      <c r="AAT198" s="33"/>
      <c r="AAU198" s="33"/>
      <c r="AAV198" s="33"/>
      <c r="AAW198" s="33"/>
      <c r="AAX198" s="33"/>
      <c r="AAY198" s="33"/>
      <c r="AAZ198" s="33"/>
      <c r="ABA198" s="33"/>
      <c r="ABB198" s="33"/>
      <c r="ABC198" s="33"/>
      <c r="ABD198" s="33"/>
      <c r="ABE198" s="33"/>
      <c r="ABF198" s="33"/>
      <c r="ABG198" s="33"/>
      <c r="ABH198" s="33"/>
      <c r="ABI198" s="33"/>
      <c r="ABJ198" s="33"/>
      <c r="ABK198" s="33"/>
      <c r="ABL198" s="33"/>
      <c r="ABM198" s="33"/>
      <c r="ABN198" s="33"/>
      <c r="ABO198" s="33"/>
      <c r="ABP198" s="33"/>
      <c r="ABQ198" s="33"/>
      <c r="ABR198" s="33"/>
      <c r="ABS198" s="33"/>
      <c r="ABT198" s="33"/>
      <c r="ABU198" s="33"/>
      <c r="ABV198" s="33"/>
      <c r="ABW198" s="33"/>
      <c r="ABX198" s="33"/>
      <c r="ABY198" s="33"/>
      <c r="ABZ198" s="33"/>
      <c r="ACA198" s="33"/>
      <c r="ACB198" s="33"/>
      <c r="ACC198" s="33"/>
      <c r="ACD198" s="33"/>
      <c r="ACE198" s="33"/>
      <c r="ACF198" s="33"/>
      <c r="ACG198" s="33"/>
      <c r="ACH198" s="33"/>
      <c r="ACI198" s="33"/>
      <c r="ACJ198" s="33"/>
      <c r="ACK198" s="33"/>
      <c r="ACL198" s="33"/>
      <c r="ACM198" s="33"/>
      <c r="ACN198" s="33"/>
      <c r="ACO198" s="33"/>
      <c r="ACP198" s="33"/>
      <c r="ACQ198" s="33"/>
      <c r="ACR198" s="33"/>
      <c r="ACS198" s="33"/>
      <c r="ACT198" s="33"/>
      <c r="ACU198" s="33"/>
      <c r="ACV198" s="33"/>
      <c r="ACW198" s="33"/>
      <c r="ACX198" s="33"/>
      <c r="ACY198" s="33"/>
      <c r="ACZ198" s="33"/>
      <c r="ADA198" s="33"/>
      <c r="ADB198" s="33"/>
      <c r="ADC198" s="33"/>
      <c r="ADD198" s="33"/>
      <c r="ADE198" s="33"/>
      <c r="ADF198" s="33"/>
      <c r="ADG198" s="33"/>
      <c r="ADH198" s="33"/>
      <c r="ADI198" s="33"/>
      <c r="ADJ198" s="33"/>
      <c r="ADK198" s="33"/>
      <c r="ADL198" s="33"/>
      <c r="ADM198" s="33"/>
      <c r="ADN198" s="33"/>
      <c r="ADO198" s="33"/>
      <c r="ADP198" s="33"/>
      <c r="ADQ198" s="33"/>
      <c r="ADR198" s="33"/>
      <c r="ADS198" s="33"/>
      <c r="ADT198" s="33"/>
      <c r="ADU198" s="33"/>
      <c r="ADV198" s="33"/>
      <c r="ADW198" s="33"/>
      <c r="ADX198" s="33"/>
      <c r="ADY198" s="33"/>
      <c r="ADZ198" s="33"/>
      <c r="AEA198" s="33"/>
      <c r="AEB198" s="33"/>
      <c r="AEC198" s="33"/>
      <c r="AED198" s="33"/>
      <c r="AEE198" s="33"/>
      <c r="AEF198" s="33"/>
      <c r="AEG198" s="33"/>
      <c r="AEH198" s="33"/>
      <c r="AEI198" s="33"/>
      <c r="AEJ198" s="33"/>
      <c r="AEK198" s="33"/>
      <c r="AEL198" s="33"/>
      <c r="AEM198" s="33"/>
      <c r="AEN198" s="33"/>
      <c r="AEO198" s="33"/>
      <c r="AEP198" s="33"/>
      <c r="AEQ198" s="33"/>
      <c r="AER198" s="33"/>
      <c r="AES198" s="33"/>
      <c r="AET198" s="33"/>
      <c r="AEU198" s="33"/>
      <c r="AEV198" s="33"/>
      <c r="AEW198" s="33"/>
      <c r="AEX198" s="33"/>
      <c r="AEY198" s="33"/>
      <c r="AEZ198" s="33"/>
      <c r="AFA198" s="33"/>
      <c r="AFB198" s="33"/>
      <c r="AFC198" s="33"/>
      <c r="AFD198" s="33"/>
      <c r="AFE198" s="33"/>
      <c r="AFF198" s="33"/>
      <c r="AFG198" s="33"/>
      <c r="AFH198" s="33"/>
      <c r="AFI198" s="33"/>
      <c r="AFJ198" s="33"/>
      <c r="AFK198" s="33"/>
      <c r="AFL198" s="33"/>
      <c r="AFM198" s="33"/>
      <c r="AFN198" s="33"/>
      <c r="AFO198" s="33"/>
      <c r="AFP198" s="33"/>
      <c r="AFQ198" s="33"/>
      <c r="AFR198" s="33"/>
      <c r="AFS198" s="33"/>
      <c r="AFT198" s="33"/>
      <c r="AFU198" s="33"/>
      <c r="AFV198" s="33"/>
      <c r="AFW198" s="33"/>
      <c r="AFX198" s="33"/>
      <c r="AFY198" s="33"/>
      <c r="AFZ198" s="33"/>
      <c r="AGA198" s="33"/>
      <c r="AGB198" s="33"/>
      <c r="AGC198" s="33"/>
      <c r="AGD198" s="33"/>
      <c r="AGE198" s="33"/>
      <c r="AGF198" s="33"/>
      <c r="AGG198" s="33"/>
      <c r="AGH198" s="33"/>
      <c r="AGI198" s="33"/>
      <c r="AGJ198" s="33"/>
      <c r="AGK198" s="33"/>
      <c r="AGL198" s="33"/>
      <c r="AGM198" s="33"/>
      <c r="AGN198" s="33"/>
      <c r="AGO198" s="33"/>
      <c r="AGP198" s="33"/>
      <c r="AGQ198" s="33"/>
      <c r="AGR198" s="33"/>
      <c r="AGS198" s="33"/>
      <c r="AGT198" s="33"/>
      <c r="AGU198" s="33"/>
      <c r="AGV198" s="33"/>
      <c r="AGW198" s="33"/>
      <c r="AGX198" s="33"/>
      <c r="AGY198" s="33"/>
      <c r="AGZ198" s="33"/>
      <c r="AHA198" s="33"/>
      <c r="AHB198" s="33"/>
      <c r="AHC198" s="33"/>
      <c r="AHD198" s="33"/>
      <c r="AHE198" s="33"/>
      <c r="AHF198" s="33"/>
      <c r="AHG198" s="33"/>
      <c r="AHH198" s="33"/>
      <c r="AHI198" s="33"/>
      <c r="AHJ198" s="33"/>
      <c r="AHK198" s="33"/>
      <c r="AHL198" s="33"/>
      <c r="AHM198" s="33"/>
      <c r="AHN198" s="33"/>
      <c r="AHO198" s="33"/>
      <c r="AHP198" s="33"/>
      <c r="AHQ198" s="33"/>
      <c r="AHR198" s="33"/>
      <c r="AHS198" s="33"/>
      <c r="AHT198" s="33"/>
      <c r="AHU198" s="33"/>
      <c r="AHV198" s="33"/>
      <c r="AHW198" s="33"/>
      <c r="AHX198" s="33"/>
      <c r="AHY198" s="33"/>
      <c r="AHZ198" s="33"/>
      <c r="AIA198" s="33"/>
      <c r="AIB198" s="33"/>
      <c r="AIC198" s="33"/>
      <c r="AID198" s="33"/>
      <c r="AIE198" s="33"/>
      <c r="AIF198" s="33"/>
      <c r="AIG198" s="33"/>
      <c r="AIH198" s="33"/>
      <c r="AII198" s="33"/>
      <c r="AIJ198" s="33"/>
      <c r="AIK198" s="33"/>
      <c r="AIL198" s="33"/>
      <c r="AIM198" s="33"/>
      <c r="AIN198" s="33"/>
      <c r="AIO198" s="33"/>
      <c r="AIP198" s="33"/>
      <c r="AIQ198" s="33"/>
      <c r="AIR198" s="33"/>
      <c r="AIS198" s="33"/>
      <c r="AIT198" s="33"/>
      <c r="AIU198" s="33"/>
      <c r="AIV198" s="33"/>
      <c r="AIW198" s="33"/>
      <c r="AIX198" s="33"/>
      <c r="AIY198" s="33"/>
      <c r="AIZ198" s="33"/>
      <c r="AJA198" s="33"/>
      <c r="AJB198" s="33"/>
      <c r="AJC198" s="33"/>
      <c r="AJD198" s="33"/>
      <c r="AJE198" s="33"/>
      <c r="AJF198" s="33"/>
      <c r="AJG198" s="33"/>
      <c r="AJH198" s="33"/>
      <c r="AJI198" s="33"/>
      <c r="AJJ198" s="33"/>
      <c r="AJK198" s="33"/>
      <c r="AJL198" s="33"/>
      <c r="AJM198" s="33"/>
      <c r="AJN198" s="33"/>
      <c r="AJO198" s="33"/>
      <c r="AJP198" s="33"/>
      <c r="AJQ198" s="33"/>
      <c r="AJR198" s="33"/>
      <c r="AJS198" s="33"/>
      <c r="AJT198" s="33"/>
      <c r="AJU198" s="33"/>
      <c r="AJV198" s="33"/>
      <c r="AJW198" s="33"/>
      <c r="AJX198" s="33"/>
      <c r="AJY198" s="33"/>
      <c r="AJZ198" s="33"/>
      <c r="AKA198" s="33"/>
      <c r="AKB198" s="33"/>
      <c r="AKC198" s="33"/>
      <c r="AKD198" s="33"/>
      <c r="AKE198" s="33"/>
      <c r="AKF198" s="33"/>
      <c r="AKG198" s="33"/>
      <c r="AKH198" s="33"/>
      <c r="AKI198" s="33"/>
      <c r="AKJ198" s="33"/>
      <c r="AKK198" s="33"/>
      <c r="AKL198" s="33"/>
      <c r="AKM198" s="33"/>
      <c r="AKN198" s="33"/>
      <c r="AKO198" s="33"/>
      <c r="AKP198" s="33"/>
      <c r="AKQ198" s="33"/>
      <c r="AKR198" s="33"/>
      <c r="AKS198" s="33"/>
      <c r="AKT198" s="33"/>
      <c r="AKU198" s="33"/>
      <c r="AKV198" s="33"/>
      <c r="AKW198" s="33"/>
      <c r="AKX198" s="33"/>
      <c r="AKY198" s="33"/>
      <c r="AKZ198" s="33"/>
      <c r="ALA198" s="33"/>
      <c r="ALB198" s="33"/>
      <c r="ALC198" s="33"/>
      <c r="ALD198" s="33"/>
      <c r="ALE198" s="33"/>
      <c r="ALF198" s="33"/>
      <c r="ALG198" s="33"/>
      <c r="ALH198" s="33"/>
      <c r="ALI198" s="33"/>
      <c r="ALJ198" s="33"/>
      <c r="ALK198" s="33"/>
      <c r="ALL198" s="33"/>
      <c r="ALM198" s="33"/>
      <c r="ALN198" s="33"/>
      <c r="ALO198" s="33"/>
      <c r="ALP198" s="33"/>
      <c r="ALQ198" s="33"/>
      <c r="ALR198" s="33"/>
      <c r="ALS198" s="33"/>
      <c r="ALT198" s="33"/>
      <c r="ALU198" s="33"/>
      <c r="ALV198" s="33"/>
      <c r="ALW198" s="33"/>
      <c r="ALX198" s="33"/>
      <c r="ALY198" s="33"/>
    </row>
    <row r="199" spans="1:1013" ht="19.5" customHeight="1" thickBot="1" x14ac:dyDescent="0.25">
      <c r="A199" s="701" t="s">
        <v>15</v>
      </c>
      <c r="B199" s="703" t="s">
        <v>16</v>
      </c>
      <c r="C199" s="699" t="s">
        <v>16</v>
      </c>
      <c r="D199" s="990" t="s">
        <v>166</v>
      </c>
      <c r="E199" s="707" t="s">
        <v>168</v>
      </c>
      <c r="F199" s="647" t="s">
        <v>263</v>
      </c>
      <c r="G199" s="692" t="s">
        <v>167</v>
      </c>
      <c r="H199" s="695" t="s">
        <v>19</v>
      </c>
      <c r="I199" s="690" t="s">
        <v>20</v>
      </c>
      <c r="J199" s="650" t="s">
        <v>272</v>
      </c>
      <c r="K199" s="178" t="s">
        <v>23</v>
      </c>
      <c r="L199" s="524">
        <f>+M199+O199</f>
        <v>293.3</v>
      </c>
      <c r="M199" s="473">
        <v>0</v>
      </c>
      <c r="N199" s="473">
        <v>0</v>
      </c>
      <c r="O199" s="486">
        <v>293.3</v>
      </c>
      <c r="P199" s="524">
        <f>+Q199+S199</f>
        <v>144</v>
      </c>
      <c r="Q199" s="473">
        <v>0</v>
      </c>
      <c r="R199" s="473">
        <v>0</v>
      </c>
      <c r="S199" s="486">
        <v>144</v>
      </c>
      <c r="T199" s="524">
        <f>+U199+W199</f>
        <v>0</v>
      </c>
      <c r="U199" s="473">
        <v>0</v>
      </c>
      <c r="V199" s="473">
        <v>0</v>
      </c>
      <c r="W199" s="486">
        <v>0</v>
      </c>
      <c r="X199" s="524">
        <f>+Y199+AA199</f>
        <v>0</v>
      </c>
      <c r="Y199" s="473">
        <v>0</v>
      </c>
      <c r="Z199" s="473">
        <v>0</v>
      </c>
      <c r="AA199" s="486">
        <v>0</v>
      </c>
      <c r="AB199" s="33"/>
      <c r="AC199" s="33"/>
      <c r="AD199" s="33"/>
      <c r="AE199" s="33"/>
      <c r="AF199" s="33"/>
      <c r="AG199" s="33"/>
      <c r="AH199" s="33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7"/>
      <c r="BB199" s="46"/>
      <c r="BC199" s="46"/>
      <c r="BD199" s="46"/>
      <c r="BE199" s="46"/>
      <c r="BF199" s="46"/>
      <c r="BG199" s="46"/>
      <c r="BH199" s="46"/>
      <c r="BI199" s="46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  <c r="FP199" s="33"/>
      <c r="FQ199" s="33"/>
      <c r="FR199" s="33"/>
      <c r="FS199" s="33"/>
      <c r="FT199" s="33"/>
      <c r="FU199" s="33"/>
      <c r="FV199" s="33"/>
      <c r="FW199" s="33"/>
      <c r="FX199" s="33"/>
      <c r="FY199" s="33"/>
      <c r="FZ199" s="33"/>
      <c r="GA199" s="33"/>
      <c r="GB199" s="33"/>
      <c r="GC199" s="33"/>
      <c r="GD199" s="33"/>
      <c r="GE199" s="33"/>
      <c r="GF199" s="33"/>
      <c r="GG199" s="33"/>
      <c r="GH199" s="33"/>
      <c r="GI199" s="33"/>
      <c r="GJ199" s="33"/>
      <c r="GK199" s="33"/>
      <c r="GL199" s="33"/>
      <c r="GM199" s="33"/>
      <c r="GN199" s="33"/>
      <c r="GO199" s="33"/>
      <c r="GP199" s="33"/>
      <c r="GQ199" s="33"/>
      <c r="GR199" s="33"/>
      <c r="GS199" s="33"/>
      <c r="GT199" s="33"/>
      <c r="GU199" s="33"/>
      <c r="GV199" s="33"/>
      <c r="GW199" s="33"/>
      <c r="GX199" s="33"/>
      <c r="GY199" s="33"/>
      <c r="GZ199" s="33"/>
      <c r="HA199" s="33"/>
      <c r="HB199" s="33"/>
      <c r="HC199" s="33"/>
      <c r="HD199" s="33"/>
      <c r="HE199" s="33"/>
      <c r="HF199" s="33"/>
      <c r="HG199" s="33"/>
      <c r="HH199" s="33"/>
      <c r="HI199" s="33"/>
      <c r="HJ199" s="33"/>
      <c r="HK199" s="33"/>
      <c r="HL199" s="33"/>
      <c r="HM199" s="33"/>
      <c r="HN199" s="33"/>
      <c r="HO199" s="33"/>
      <c r="HP199" s="33"/>
      <c r="HQ199" s="33"/>
      <c r="HR199" s="33"/>
      <c r="HS199" s="33"/>
      <c r="HT199" s="33"/>
      <c r="HU199" s="33"/>
      <c r="HV199" s="33"/>
      <c r="HW199" s="33"/>
      <c r="HX199" s="33"/>
      <c r="HY199" s="33"/>
      <c r="HZ199" s="33"/>
      <c r="IA199" s="33"/>
      <c r="IB199" s="33"/>
      <c r="IC199" s="33"/>
      <c r="ID199" s="33"/>
      <c r="IE199" s="33"/>
      <c r="IF199" s="33"/>
      <c r="IG199" s="33"/>
      <c r="IH199" s="33"/>
      <c r="II199" s="33"/>
      <c r="IJ199" s="33"/>
      <c r="IK199" s="33"/>
      <c r="IL199" s="33"/>
      <c r="IM199" s="33"/>
      <c r="IN199" s="33"/>
      <c r="IO199" s="33"/>
      <c r="IP199" s="33"/>
      <c r="IQ199" s="33"/>
      <c r="IR199" s="33"/>
      <c r="IS199" s="33"/>
      <c r="IT199" s="33"/>
      <c r="IU199" s="33"/>
      <c r="IV199" s="33"/>
      <c r="IW199" s="33"/>
      <c r="IX199" s="33"/>
      <c r="IY199" s="33"/>
      <c r="IZ199" s="33"/>
      <c r="JA199" s="33"/>
      <c r="JB199" s="33"/>
      <c r="JC199" s="33"/>
      <c r="JD199" s="33"/>
      <c r="JE199" s="33"/>
      <c r="JF199" s="33"/>
      <c r="JG199" s="33"/>
      <c r="JH199" s="33"/>
      <c r="JI199" s="33"/>
      <c r="JJ199" s="33"/>
      <c r="JK199" s="33"/>
      <c r="JL199" s="33"/>
      <c r="JM199" s="33"/>
      <c r="JN199" s="33"/>
      <c r="JO199" s="33"/>
      <c r="JP199" s="33"/>
      <c r="JQ199" s="33"/>
      <c r="JR199" s="33"/>
      <c r="JS199" s="33"/>
      <c r="JT199" s="33"/>
      <c r="JU199" s="33"/>
      <c r="JV199" s="33"/>
      <c r="JW199" s="33"/>
      <c r="JX199" s="33"/>
      <c r="JY199" s="33"/>
      <c r="JZ199" s="33"/>
      <c r="KA199" s="33"/>
      <c r="KB199" s="33"/>
      <c r="KC199" s="33"/>
      <c r="KD199" s="33"/>
      <c r="KE199" s="33"/>
      <c r="KF199" s="33"/>
      <c r="KG199" s="33"/>
      <c r="KH199" s="33"/>
      <c r="KI199" s="33"/>
      <c r="KJ199" s="33"/>
      <c r="KK199" s="33"/>
      <c r="KL199" s="33"/>
      <c r="KM199" s="33"/>
      <c r="KN199" s="33"/>
      <c r="KO199" s="33"/>
      <c r="KP199" s="33"/>
      <c r="KQ199" s="33"/>
      <c r="KR199" s="33"/>
      <c r="KS199" s="33"/>
      <c r="KT199" s="33"/>
      <c r="KU199" s="33"/>
      <c r="KV199" s="33"/>
      <c r="KW199" s="33"/>
      <c r="KX199" s="33"/>
      <c r="KY199" s="33"/>
      <c r="KZ199" s="33"/>
      <c r="LA199" s="33"/>
      <c r="LB199" s="33"/>
      <c r="LC199" s="33"/>
      <c r="LD199" s="33"/>
      <c r="LE199" s="33"/>
      <c r="LF199" s="33"/>
      <c r="LG199" s="33"/>
      <c r="LH199" s="33"/>
      <c r="LI199" s="33"/>
      <c r="LJ199" s="33"/>
      <c r="LK199" s="33"/>
      <c r="LL199" s="33"/>
      <c r="LM199" s="33"/>
      <c r="LN199" s="33"/>
      <c r="LO199" s="33"/>
      <c r="LP199" s="33"/>
      <c r="LQ199" s="33"/>
      <c r="LR199" s="33"/>
      <c r="LS199" s="33"/>
      <c r="LT199" s="33"/>
      <c r="LU199" s="33"/>
      <c r="LV199" s="33"/>
      <c r="LW199" s="33"/>
      <c r="LX199" s="33"/>
      <c r="LY199" s="33"/>
      <c r="LZ199" s="33"/>
      <c r="MA199" s="33"/>
      <c r="MB199" s="33"/>
      <c r="MC199" s="33"/>
      <c r="MD199" s="33"/>
      <c r="ME199" s="33"/>
      <c r="MF199" s="33"/>
      <c r="MG199" s="33"/>
      <c r="MH199" s="33"/>
      <c r="MI199" s="33"/>
      <c r="MJ199" s="33"/>
      <c r="MK199" s="33"/>
      <c r="ML199" s="33"/>
      <c r="MM199" s="33"/>
      <c r="MN199" s="33"/>
      <c r="MO199" s="33"/>
      <c r="MP199" s="33"/>
      <c r="MQ199" s="33"/>
      <c r="MR199" s="33"/>
      <c r="MS199" s="33"/>
      <c r="MT199" s="33"/>
      <c r="MU199" s="33"/>
      <c r="MV199" s="33"/>
      <c r="MW199" s="33"/>
      <c r="MX199" s="33"/>
      <c r="MY199" s="33"/>
      <c r="MZ199" s="33"/>
      <c r="NA199" s="33"/>
      <c r="NB199" s="33"/>
      <c r="NC199" s="33"/>
      <c r="ND199" s="33"/>
      <c r="NE199" s="33"/>
      <c r="NF199" s="33"/>
      <c r="NG199" s="33"/>
      <c r="NH199" s="33"/>
      <c r="NI199" s="33"/>
      <c r="NJ199" s="33"/>
      <c r="NK199" s="33"/>
      <c r="NL199" s="33"/>
      <c r="NM199" s="33"/>
      <c r="NN199" s="33"/>
      <c r="NO199" s="33"/>
      <c r="NP199" s="33"/>
      <c r="NQ199" s="33"/>
      <c r="NR199" s="33"/>
      <c r="NS199" s="33"/>
      <c r="NT199" s="33"/>
      <c r="NU199" s="33"/>
      <c r="NV199" s="33"/>
      <c r="NW199" s="33"/>
      <c r="NX199" s="33"/>
      <c r="NY199" s="33"/>
      <c r="NZ199" s="33"/>
      <c r="OA199" s="33"/>
      <c r="OB199" s="33"/>
      <c r="OC199" s="33"/>
      <c r="OD199" s="33"/>
      <c r="OE199" s="33"/>
      <c r="OF199" s="33"/>
      <c r="OG199" s="33"/>
      <c r="OH199" s="33"/>
      <c r="OI199" s="33"/>
      <c r="OJ199" s="33"/>
      <c r="OK199" s="33"/>
      <c r="OL199" s="33"/>
      <c r="OM199" s="33"/>
      <c r="ON199" s="33"/>
      <c r="OO199" s="33"/>
      <c r="OP199" s="33"/>
      <c r="OQ199" s="33"/>
      <c r="OR199" s="33"/>
      <c r="OS199" s="33"/>
      <c r="OT199" s="33"/>
      <c r="OU199" s="33"/>
      <c r="OV199" s="33"/>
      <c r="OW199" s="33"/>
      <c r="OX199" s="33"/>
      <c r="OY199" s="33"/>
      <c r="OZ199" s="33"/>
      <c r="PA199" s="33"/>
      <c r="PB199" s="33"/>
      <c r="PC199" s="33"/>
      <c r="PD199" s="33"/>
      <c r="PE199" s="33"/>
      <c r="PF199" s="33"/>
      <c r="PG199" s="33"/>
      <c r="PH199" s="33"/>
      <c r="PI199" s="33"/>
      <c r="PJ199" s="33"/>
      <c r="PK199" s="33"/>
      <c r="PL199" s="33"/>
      <c r="PM199" s="33"/>
      <c r="PN199" s="33"/>
      <c r="PO199" s="33"/>
      <c r="PP199" s="33"/>
      <c r="PQ199" s="33"/>
      <c r="PR199" s="33"/>
      <c r="PS199" s="33"/>
      <c r="PT199" s="33"/>
      <c r="PU199" s="33"/>
      <c r="PV199" s="33"/>
      <c r="PW199" s="33"/>
      <c r="PX199" s="33"/>
      <c r="PY199" s="33"/>
      <c r="PZ199" s="33"/>
      <c r="QA199" s="33"/>
      <c r="QB199" s="33"/>
      <c r="QC199" s="33"/>
      <c r="QD199" s="33"/>
      <c r="QE199" s="33"/>
      <c r="QF199" s="33"/>
      <c r="QG199" s="33"/>
      <c r="QH199" s="33"/>
      <c r="QI199" s="33"/>
      <c r="QJ199" s="33"/>
      <c r="QK199" s="33"/>
      <c r="QL199" s="33"/>
      <c r="QM199" s="33"/>
      <c r="QN199" s="33"/>
      <c r="QO199" s="33"/>
      <c r="QP199" s="33"/>
      <c r="QQ199" s="33"/>
      <c r="QR199" s="33"/>
      <c r="QS199" s="33"/>
      <c r="QT199" s="33"/>
      <c r="QU199" s="33"/>
      <c r="QV199" s="33"/>
      <c r="QW199" s="33"/>
      <c r="QX199" s="33"/>
      <c r="QY199" s="33"/>
      <c r="QZ199" s="33"/>
      <c r="RA199" s="33"/>
      <c r="RB199" s="33"/>
      <c r="RC199" s="33"/>
      <c r="RD199" s="33"/>
      <c r="RE199" s="33"/>
      <c r="RF199" s="33"/>
      <c r="RG199" s="33"/>
      <c r="RH199" s="33"/>
      <c r="RI199" s="33"/>
      <c r="RJ199" s="33"/>
      <c r="RK199" s="33"/>
      <c r="RL199" s="33"/>
      <c r="RM199" s="33"/>
      <c r="RN199" s="33"/>
      <c r="RO199" s="33"/>
      <c r="RP199" s="33"/>
      <c r="RQ199" s="33"/>
      <c r="RR199" s="33"/>
      <c r="RS199" s="33"/>
      <c r="RT199" s="33"/>
      <c r="RU199" s="33"/>
      <c r="RV199" s="33"/>
      <c r="RW199" s="33"/>
      <c r="RX199" s="33"/>
      <c r="RY199" s="33"/>
      <c r="RZ199" s="33"/>
      <c r="SA199" s="33"/>
      <c r="SB199" s="33"/>
      <c r="SC199" s="33"/>
      <c r="SD199" s="33"/>
      <c r="SE199" s="33"/>
      <c r="SF199" s="33"/>
      <c r="SG199" s="33"/>
      <c r="SH199" s="33"/>
      <c r="SI199" s="33"/>
      <c r="SJ199" s="33"/>
      <c r="SK199" s="33"/>
      <c r="SL199" s="33"/>
      <c r="SM199" s="33"/>
      <c r="SN199" s="33"/>
      <c r="SO199" s="33"/>
      <c r="SP199" s="33"/>
      <c r="SQ199" s="33"/>
      <c r="SR199" s="33"/>
      <c r="SS199" s="33"/>
      <c r="ST199" s="33"/>
      <c r="SU199" s="33"/>
      <c r="SV199" s="33"/>
      <c r="SW199" s="33"/>
      <c r="SX199" s="33"/>
      <c r="SY199" s="33"/>
      <c r="SZ199" s="33"/>
      <c r="TA199" s="33"/>
      <c r="TB199" s="33"/>
      <c r="TC199" s="33"/>
      <c r="TD199" s="33"/>
      <c r="TE199" s="33"/>
      <c r="TF199" s="33"/>
      <c r="TG199" s="33"/>
      <c r="TH199" s="33"/>
      <c r="TI199" s="33"/>
      <c r="TJ199" s="33"/>
      <c r="TK199" s="33"/>
      <c r="TL199" s="33"/>
      <c r="TM199" s="33"/>
      <c r="TN199" s="33"/>
      <c r="TO199" s="33"/>
      <c r="TP199" s="33"/>
      <c r="TQ199" s="33"/>
      <c r="TR199" s="33"/>
      <c r="TS199" s="33"/>
      <c r="TT199" s="33"/>
      <c r="TU199" s="33"/>
      <c r="TV199" s="33"/>
      <c r="TW199" s="33"/>
      <c r="TX199" s="33"/>
      <c r="TY199" s="33"/>
      <c r="TZ199" s="33"/>
      <c r="UA199" s="33"/>
      <c r="UB199" s="33"/>
      <c r="UC199" s="33"/>
      <c r="UD199" s="33"/>
      <c r="UE199" s="33"/>
      <c r="UF199" s="33"/>
      <c r="UG199" s="33"/>
      <c r="UH199" s="33"/>
      <c r="UI199" s="33"/>
      <c r="UJ199" s="33"/>
      <c r="UK199" s="33"/>
      <c r="UL199" s="33"/>
      <c r="UM199" s="33"/>
      <c r="UN199" s="33"/>
      <c r="UO199" s="33"/>
      <c r="UP199" s="33"/>
      <c r="UQ199" s="33"/>
      <c r="UR199" s="33"/>
      <c r="US199" s="33"/>
      <c r="UT199" s="33"/>
      <c r="UU199" s="33"/>
      <c r="UV199" s="33"/>
      <c r="UW199" s="33"/>
      <c r="UX199" s="33"/>
      <c r="UY199" s="33"/>
      <c r="UZ199" s="33"/>
      <c r="VA199" s="33"/>
      <c r="VB199" s="33"/>
      <c r="VC199" s="33"/>
      <c r="VD199" s="33"/>
      <c r="VE199" s="33"/>
      <c r="VF199" s="33"/>
      <c r="VG199" s="33"/>
      <c r="VH199" s="33"/>
      <c r="VI199" s="33"/>
      <c r="VJ199" s="33"/>
      <c r="VK199" s="33"/>
      <c r="VL199" s="33"/>
      <c r="VM199" s="33"/>
      <c r="VN199" s="33"/>
      <c r="VO199" s="33"/>
      <c r="VP199" s="33"/>
      <c r="VQ199" s="33"/>
      <c r="VR199" s="33"/>
      <c r="VS199" s="33"/>
      <c r="VT199" s="33"/>
      <c r="VU199" s="33"/>
      <c r="VV199" s="33"/>
      <c r="VW199" s="33"/>
      <c r="VX199" s="33"/>
      <c r="VY199" s="33"/>
      <c r="VZ199" s="33"/>
      <c r="WA199" s="33"/>
      <c r="WB199" s="33"/>
      <c r="WC199" s="33"/>
      <c r="WD199" s="33"/>
      <c r="WE199" s="33"/>
      <c r="WF199" s="33"/>
      <c r="WG199" s="33"/>
      <c r="WH199" s="33"/>
      <c r="WI199" s="33"/>
      <c r="WJ199" s="33"/>
      <c r="WK199" s="33"/>
      <c r="WL199" s="33"/>
      <c r="WM199" s="33"/>
      <c r="WN199" s="33"/>
      <c r="WO199" s="33"/>
      <c r="WP199" s="33"/>
      <c r="WQ199" s="33"/>
      <c r="WR199" s="33"/>
      <c r="WS199" s="33"/>
      <c r="WT199" s="33"/>
      <c r="WU199" s="33"/>
      <c r="WV199" s="33"/>
      <c r="WW199" s="33"/>
      <c r="WX199" s="33"/>
      <c r="WY199" s="33"/>
      <c r="WZ199" s="33"/>
      <c r="XA199" s="33"/>
      <c r="XB199" s="33"/>
      <c r="XC199" s="33"/>
      <c r="XD199" s="33"/>
      <c r="XE199" s="33"/>
      <c r="XF199" s="33"/>
      <c r="XG199" s="33"/>
      <c r="XH199" s="33"/>
      <c r="XI199" s="33"/>
      <c r="XJ199" s="33"/>
      <c r="XK199" s="33"/>
      <c r="XL199" s="33"/>
      <c r="XM199" s="33"/>
      <c r="XN199" s="33"/>
      <c r="XO199" s="33"/>
      <c r="XP199" s="33"/>
      <c r="XQ199" s="33"/>
      <c r="XR199" s="33"/>
      <c r="XS199" s="33"/>
      <c r="XT199" s="33"/>
      <c r="XU199" s="33"/>
      <c r="XV199" s="33"/>
      <c r="XW199" s="33"/>
      <c r="XX199" s="33"/>
      <c r="XY199" s="33"/>
      <c r="XZ199" s="33"/>
      <c r="YA199" s="33"/>
      <c r="YB199" s="33"/>
      <c r="YC199" s="33"/>
      <c r="YD199" s="33"/>
      <c r="YE199" s="33"/>
      <c r="YF199" s="33"/>
      <c r="YG199" s="33"/>
      <c r="YH199" s="33"/>
      <c r="YI199" s="33"/>
      <c r="YJ199" s="33"/>
      <c r="YK199" s="33"/>
      <c r="YL199" s="33"/>
      <c r="YM199" s="33"/>
      <c r="YN199" s="33"/>
      <c r="YO199" s="33"/>
      <c r="YP199" s="33"/>
      <c r="YQ199" s="33"/>
      <c r="YR199" s="33"/>
      <c r="YS199" s="33"/>
      <c r="YT199" s="33"/>
      <c r="YU199" s="33"/>
      <c r="YV199" s="33"/>
      <c r="YW199" s="33"/>
      <c r="YX199" s="33"/>
      <c r="YY199" s="33"/>
      <c r="YZ199" s="33"/>
      <c r="ZA199" s="33"/>
      <c r="ZB199" s="33"/>
      <c r="ZC199" s="33"/>
      <c r="ZD199" s="33"/>
      <c r="ZE199" s="33"/>
      <c r="ZF199" s="33"/>
      <c r="ZG199" s="33"/>
      <c r="ZH199" s="33"/>
      <c r="ZI199" s="33"/>
      <c r="ZJ199" s="33"/>
      <c r="ZK199" s="33"/>
      <c r="ZL199" s="33"/>
      <c r="ZM199" s="33"/>
      <c r="ZN199" s="33"/>
      <c r="ZO199" s="33"/>
      <c r="ZP199" s="33"/>
      <c r="ZQ199" s="33"/>
      <c r="ZR199" s="33"/>
      <c r="ZS199" s="33"/>
      <c r="ZT199" s="33"/>
      <c r="ZU199" s="33"/>
      <c r="ZV199" s="33"/>
      <c r="ZW199" s="33"/>
      <c r="ZX199" s="33"/>
      <c r="ZY199" s="33"/>
      <c r="ZZ199" s="33"/>
      <c r="AAA199" s="33"/>
      <c r="AAB199" s="33"/>
      <c r="AAC199" s="33"/>
      <c r="AAD199" s="33"/>
      <c r="AAE199" s="33"/>
      <c r="AAF199" s="33"/>
      <c r="AAG199" s="33"/>
      <c r="AAH199" s="33"/>
      <c r="AAI199" s="33"/>
      <c r="AAJ199" s="33"/>
      <c r="AAK199" s="33"/>
      <c r="AAL199" s="33"/>
      <c r="AAM199" s="33"/>
      <c r="AAN199" s="33"/>
      <c r="AAO199" s="33"/>
      <c r="AAP199" s="33"/>
      <c r="AAQ199" s="33"/>
      <c r="AAR199" s="33"/>
      <c r="AAS199" s="33"/>
      <c r="AAT199" s="33"/>
      <c r="AAU199" s="33"/>
      <c r="AAV199" s="33"/>
      <c r="AAW199" s="33"/>
      <c r="AAX199" s="33"/>
      <c r="AAY199" s="33"/>
      <c r="AAZ199" s="33"/>
      <c r="ABA199" s="33"/>
      <c r="ABB199" s="33"/>
      <c r="ABC199" s="33"/>
      <c r="ABD199" s="33"/>
      <c r="ABE199" s="33"/>
      <c r="ABF199" s="33"/>
      <c r="ABG199" s="33"/>
      <c r="ABH199" s="33"/>
      <c r="ABI199" s="33"/>
      <c r="ABJ199" s="33"/>
      <c r="ABK199" s="33"/>
      <c r="ABL199" s="33"/>
      <c r="ABM199" s="33"/>
      <c r="ABN199" s="33"/>
      <c r="ABO199" s="33"/>
      <c r="ABP199" s="33"/>
      <c r="ABQ199" s="33"/>
      <c r="ABR199" s="33"/>
      <c r="ABS199" s="33"/>
      <c r="ABT199" s="33"/>
      <c r="ABU199" s="33"/>
      <c r="ABV199" s="33"/>
      <c r="ABW199" s="33"/>
      <c r="ABX199" s="33"/>
      <c r="ABY199" s="33"/>
      <c r="ABZ199" s="33"/>
      <c r="ACA199" s="33"/>
      <c r="ACB199" s="33"/>
      <c r="ACC199" s="33"/>
      <c r="ACD199" s="33"/>
      <c r="ACE199" s="33"/>
      <c r="ACF199" s="33"/>
      <c r="ACG199" s="33"/>
      <c r="ACH199" s="33"/>
      <c r="ACI199" s="33"/>
      <c r="ACJ199" s="33"/>
      <c r="ACK199" s="33"/>
      <c r="ACL199" s="33"/>
      <c r="ACM199" s="33"/>
      <c r="ACN199" s="33"/>
      <c r="ACO199" s="33"/>
      <c r="ACP199" s="33"/>
      <c r="ACQ199" s="33"/>
      <c r="ACR199" s="33"/>
      <c r="ACS199" s="33"/>
      <c r="ACT199" s="33"/>
      <c r="ACU199" s="33"/>
      <c r="ACV199" s="33"/>
      <c r="ACW199" s="33"/>
      <c r="ACX199" s="33"/>
      <c r="ACY199" s="33"/>
      <c r="ACZ199" s="33"/>
      <c r="ADA199" s="33"/>
      <c r="ADB199" s="33"/>
      <c r="ADC199" s="33"/>
      <c r="ADD199" s="33"/>
      <c r="ADE199" s="33"/>
      <c r="ADF199" s="33"/>
      <c r="ADG199" s="33"/>
      <c r="ADH199" s="33"/>
      <c r="ADI199" s="33"/>
      <c r="ADJ199" s="33"/>
      <c r="ADK199" s="33"/>
      <c r="ADL199" s="33"/>
      <c r="ADM199" s="33"/>
      <c r="ADN199" s="33"/>
      <c r="ADO199" s="33"/>
      <c r="ADP199" s="33"/>
      <c r="ADQ199" s="33"/>
      <c r="ADR199" s="33"/>
      <c r="ADS199" s="33"/>
      <c r="ADT199" s="33"/>
      <c r="ADU199" s="33"/>
      <c r="ADV199" s="33"/>
      <c r="ADW199" s="33"/>
      <c r="ADX199" s="33"/>
      <c r="ADY199" s="33"/>
      <c r="ADZ199" s="33"/>
      <c r="AEA199" s="33"/>
      <c r="AEB199" s="33"/>
      <c r="AEC199" s="33"/>
      <c r="AED199" s="33"/>
      <c r="AEE199" s="33"/>
      <c r="AEF199" s="33"/>
      <c r="AEG199" s="33"/>
      <c r="AEH199" s="33"/>
      <c r="AEI199" s="33"/>
      <c r="AEJ199" s="33"/>
      <c r="AEK199" s="33"/>
      <c r="AEL199" s="33"/>
      <c r="AEM199" s="33"/>
      <c r="AEN199" s="33"/>
      <c r="AEO199" s="33"/>
      <c r="AEP199" s="33"/>
      <c r="AEQ199" s="33"/>
      <c r="AER199" s="33"/>
      <c r="AES199" s="33"/>
      <c r="AET199" s="33"/>
      <c r="AEU199" s="33"/>
      <c r="AEV199" s="33"/>
      <c r="AEW199" s="33"/>
      <c r="AEX199" s="33"/>
      <c r="AEY199" s="33"/>
      <c r="AEZ199" s="33"/>
      <c r="AFA199" s="33"/>
      <c r="AFB199" s="33"/>
      <c r="AFC199" s="33"/>
      <c r="AFD199" s="33"/>
      <c r="AFE199" s="33"/>
      <c r="AFF199" s="33"/>
      <c r="AFG199" s="33"/>
      <c r="AFH199" s="33"/>
      <c r="AFI199" s="33"/>
      <c r="AFJ199" s="33"/>
      <c r="AFK199" s="33"/>
      <c r="AFL199" s="33"/>
      <c r="AFM199" s="33"/>
      <c r="AFN199" s="33"/>
      <c r="AFO199" s="33"/>
      <c r="AFP199" s="33"/>
      <c r="AFQ199" s="33"/>
      <c r="AFR199" s="33"/>
      <c r="AFS199" s="33"/>
      <c r="AFT199" s="33"/>
      <c r="AFU199" s="33"/>
      <c r="AFV199" s="33"/>
      <c r="AFW199" s="33"/>
      <c r="AFX199" s="33"/>
      <c r="AFY199" s="33"/>
      <c r="AFZ199" s="33"/>
      <c r="AGA199" s="33"/>
      <c r="AGB199" s="33"/>
      <c r="AGC199" s="33"/>
      <c r="AGD199" s="33"/>
      <c r="AGE199" s="33"/>
      <c r="AGF199" s="33"/>
      <c r="AGG199" s="33"/>
      <c r="AGH199" s="33"/>
      <c r="AGI199" s="33"/>
      <c r="AGJ199" s="33"/>
      <c r="AGK199" s="33"/>
      <c r="AGL199" s="33"/>
      <c r="AGM199" s="33"/>
      <c r="AGN199" s="33"/>
      <c r="AGO199" s="33"/>
      <c r="AGP199" s="33"/>
      <c r="AGQ199" s="33"/>
      <c r="AGR199" s="33"/>
      <c r="AGS199" s="33"/>
      <c r="AGT199" s="33"/>
      <c r="AGU199" s="33"/>
      <c r="AGV199" s="33"/>
      <c r="AGW199" s="33"/>
      <c r="AGX199" s="33"/>
      <c r="AGY199" s="33"/>
      <c r="AGZ199" s="33"/>
      <c r="AHA199" s="33"/>
      <c r="AHB199" s="33"/>
      <c r="AHC199" s="33"/>
      <c r="AHD199" s="33"/>
      <c r="AHE199" s="33"/>
      <c r="AHF199" s="33"/>
      <c r="AHG199" s="33"/>
      <c r="AHH199" s="33"/>
      <c r="AHI199" s="33"/>
      <c r="AHJ199" s="33"/>
      <c r="AHK199" s="33"/>
      <c r="AHL199" s="33"/>
      <c r="AHM199" s="33"/>
      <c r="AHN199" s="33"/>
      <c r="AHO199" s="33"/>
      <c r="AHP199" s="33"/>
      <c r="AHQ199" s="33"/>
      <c r="AHR199" s="33"/>
      <c r="AHS199" s="33"/>
      <c r="AHT199" s="33"/>
      <c r="AHU199" s="33"/>
      <c r="AHV199" s="33"/>
      <c r="AHW199" s="33"/>
      <c r="AHX199" s="33"/>
      <c r="AHY199" s="33"/>
      <c r="AHZ199" s="33"/>
      <c r="AIA199" s="33"/>
      <c r="AIB199" s="33"/>
      <c r="AIC199" s="33"/>
      <c r="AID199" s="33"/>
      <c r="AIE199" s="33"/>
      <c r="AIF199" s="33"/>
      <c r="AIG199" s="33"/>
      <c r="AIH199" s="33"/>
      <c r="AII199" s="33"/>
      <c r="AIJ199" s="33"/>
      <c r="AIK199" s="33"/>
      <c r="AIL199" s="33"/>
      <c r="AIM199" s="33"/>
      <c r="AIN199" s="33"/>
      <c r="AIO199" s="33"/>
      <c r="AIP199" s="33"/>
      <c r="AIQ199" s="33"/>
      <c r="AIR199" s="33"/>
      <c r="AIS199" s="33"/>
      <c r="AIT199" s="33"/>
      <c r="AIU199" s="33"/>
      <c r="AIV199" s="33"/>
      <c r="AIW199" s="33"/>
      <c r="AIX199" s="33"/>
      <c r="AIY199" s="33"/>
      <c r="AIZ199" s="33"/>
      <c r="AJA199" s="33"/>
      <c r="AJB199" s="33"/>
      <c r="AJC199" s="33"/>
      <c r="AJD199" s="33"/>
      <c r="AJE199" s="33"/>
      <c r="AJF199" s="33"/>
      <c r="AJG199" s="33"/>
      <c r="AJH199" s="33"/>
      <c r="AJI199" s="33"/>
      <c r="AJJ199" s="33"/>
      <c r="AJK199" s="33"/>
      <c r="AJL199" s="33"/>
      <c r="AJM199" s="33"/>
      <c r="AJN199" s="33"/>
      <c r="AJO199" s="33"/>
      <c r="AJP199" s="33"/>
      <c r="AJQ199" s="33"/>
      <c r="AJR199" s="33"/>
      <c r="AJS199" s="33"/>
      <c r="AJT199" s="33"/>
      <c r="AJU199" s="33"/>
      <c r="AJV199" s="33"/>
      <c r="AJW199" s="33"/>
      <c r="AJX199" s="33"/>
      <c r="AJY199" s="33"/>
      <c r="AJZ199" s="33"/>
      <c r="AKA199" s="33"/>
      <c r="AKB199" s="33"/>
      <c r="AKC199" s="33"/>
      <c r="AKD199" s="33"/>
      <c r="AKE199" s="33"/>
      <c r="AKF199" s="33"/>
      <c r="AKG199" s="33"/>
      <c r="AKH199" s="33"/>
      <c r="AKI199" s="33"/>
      <c r="AKJ199" s="33"/>
      <c r="AKK199" s="33"/>
      <c r="AKL199" s="33"/>
      <c r="AKM199" s="33"/>
      <c r="AKN199" s="33"/>
      <c r="AKO199" s="33"/>
      <c r="AKP199" s="33"/>
      <c r="AKQ199" s="33"/>
      <c r="AKR199" s="33"/>
      <c r="AKS199" s="33"/>
      <c r="AKT199" s="33"/>
      <c r="AKU199" s="33"/>
      <c r="AKV199" s="33"/>
      <c r="AKW199" s="33"/>
      <c r="AKX199" s="33"/>
      <c r="AKY199" s="33"/>
      <c r="AKZ199" s="33"/>
      <c r="ALA199" s="33"/>
      <c r="ALB199" s="33"/>
      <c r="ALC199" s="33"/>
      <c r="ALD199" s="33"/>
      <c r="ALE199" s="33"/>
      <c r="ALF199" s="33"/>
      <c r="ALG199" s="33"/>
      <c r="ALH199" s="33"/>
      <c r="ALI199" s="33"/>
      <c r="ALJ199" s="33"/>
      <c r="ALK199" s="33"/>
      <c r="ALL199" s="33"/>
      <c r="ALM199" s="33"/>
      <c r="ALN199" s="33"/>
      <c r="ALO199" s="33"/>
      <c r="ALP199" s="33"/>
      <c r="ALQ199" s="33"/>
      <c r="ALR199" s="33"/>
      <c r="ALS199" s="33"/>
      <c r="ALT199" s="33"/>
      <c r="ALU199" s="33"/>
      <c r="ALV199" s="33"/>
      <c r="ALW199" s="33"/>
      <c r="ALX199" s="33"/>
      <c r="ALY199" s="33"/>
    </row>
    <row r="200" spans="1:1013" ht="19.5" customHeight="1" thickBot="1" x14ac:dyDescent="0.25">
      <c r="A200" s="617"/>
      <c r="B200" s="619"/>
      <c r="C200" s="621"/>
      <c r="D200" s="993"/>
      <c r="E200" s="875"/>
      <c r="F200" s="648"/>
      <c r="G200" s="693"/>
      <c r="H200" s="696"/>
      <c r="I200" s="652"/>
      <c r="J200" s="651"/>
      <c r="K200" s="369" t="s">
        <v>22</v>
      </c>
      <c r="L200" s="529">
        <f>M200+O200</f>
        <v>300</v>
      </c>
      <c r="M200" s="530">
        <v>0</v>
      </c>
      <c r="N200" s="530">
        <v>0</v>
      </c>
      <c r="O200" s="531">
        <v>300</v>
      </c>
      <c r="P200" s="529">
        <f>Q200+S200</f>
        <v>0</v>
      </c>
      <c r="Q200" s="530">
        <v>0</v>
      </c>
      <c r="R200" s="530">
        <v>0</v>
      </c>
      <c r="S200" s="531">
        <v>0</v>
      </c>
      <c r="T200" s="529">
        <f>U200+W200</f>
        <v>0</v>
      </c>
      <c r="U200" s="530">
        <v>0</v>
      </c>
      <c r="V200" s="530">
        <v>0</v>
      </c>
      <c r="W200" s="531">
        <v>0</v>
      </c>
      <c r="X200" s="529">
        <f>Y200+AA200</f>
        <v>0</v>
      </c>
      <c r="Y200" s="530">
        <v>0</v>
      </c>
      <c r="Z200" s="530">
        <v>0</v>
      </c>
      <c r="AA200" s="531">
        <v>0</v>
      </c>
      <c r="AB200" s="33"/>
      <c r="AC200" s="33"/>
      <c r="AD200" s="33"/>
      <c r="AE200" s="33"/>
      <c r="AF200" s="33"/>
      <c r="AG200" s="33"/>
      <c r="AH200" s="33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7"/>
      <c r="BB200" s="46"/>
      <c r="BC200" s="46"/>
      <c r="BD200" s="46"/>
      <c r="BE200" s="46"/>
      <c r="BF200" s="46"/>
      <c r="BG200" s="46"/>
      <c r="BH200" s="46"/>
      <c r="BI200" s="46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  <c r="FP200" s="33"/>
      <c r="FQ200" s="33"/>
      <c r="FR200" s="33"/>
      <c r="FS200" s="33"/>
      <c r="FT200" s="33"/>
      <c r="FU200" s="33"/>
      <c r="FV200" s="33"/>
      <c r="FW200" s="33"/>
      <c r="FX200" s="33"/>
      <c r="FY200" s="33"/>
      <c r="FZ200" s="33"/>
      <c r="GA200" s="33"/>
      <c r="GB200" s="33"/>
      <c r="GC200" s="33"/>
      <c r="GD200" s="33"/>
      <c r="GE200" s="33"/>
      <c r="GF200" s="33"/>
      <c r="GG200" s="33"/>
      <c r="GH200" s="33"/>
      <c r="GI200" s="33"/>
      <c r="GJ200" s="33"/>
      <c r="GK200" s="33"/>
      <c r="GL200" s="33"/>
      <c r="GM200" s="33"/>
      <c r="GN200" s="33"/>
      <c r="GO200" s="33"/>
      <c r="GP200" s="33"/>
      <c r="GQ200" s="33"/>
      <c r="GR200" s="33"/>
      <c r="GS200" s="33"/>
      <c r="GT200" s="33"/>
      <c r="GU200" s="33"/>
      <c r="GV200" s="33"/>
      <c r="GW200" s="33"/>
      <c r="GX200" s="33"/>
      <c r="GY200" s="33"/>
      <c r="GZ200" s="33"/>
      <c r="HA200" s="33"/>
      <c r="HB200" s="33"/>
      <c r="HC200" s="33"/>
      <c r="HD200" s="33"/>
      <c r="HE200" s="33"/>
      <c r="HF200" s="33"/>
      <c r="HG200" s="33"/>
      <c r="HH200" s="33"/>
      <c r="HI200" s="33"/>
      <c r="HJ200" s="33"/>
      <c r="HK200" s="33"/>
      <c r="HL200" s="33"/>
      <c r="HM200" s="33"/>
      <c r="HN200" s="33"/>
      <c r="HO200" s="33"/>
      <c r="HP200" s="33"/>
      <c r="HQ200" s="33"/>
      <c r="HR200" s="33"/>
      <c r="HS200" s="33"/>
      <c r="HT200" s="33"/>
      <c r="HU200" s="33"/>
      <c r="HV200" s="33"/>
      <c r="HW200" s="33"/>
      <c r="HX200" s="33"/>
      <c r="HY200" s="33"/>
      <c r="HZ200" s="33"/>
      <c r="IA200" s="33"/>
      <c r="IB200" s="33"/>
      <c r="IC200" s="33"/>
      <c r="ID200" s="33"/>
      <c r="IE200" s="33"/>
      <c r="IF200" s="33"/>
      <c r="IG200" s="33"/>
      <c r="IH200" s="33"/>
      <c r="II200" s="33"/>
      <c r="IJ200" s="33"/>
      <c r="IK200" s="33"/>
      <c r="IL200" s="33"/>
      <c r="IM200" s="33"/>
      <c r="IN200" s="33"/>
      <c r="IO200" s="33"/>
      <c r="IP200" s="33"/>
      <c r="IQ200" s="33"/>
      <c r="IR200" s="33"/>
      <c r="IS200" s="33"/>
      <c r="IT200" s="33"/>
      <c r="IU200" s="33"/>
      <c r="IV200" s="33"/>
      <c r="IW200" s="33"/>
      <c r="IX200" s="33"/>
      <c r="IY200" s="33"/>
      <c r="IZ200" s="33"/>
      <c r="JA200" s="33"/>
      <c r="JB200" s="33"/>
      <c r="JC200" s="33"/>
      <c r="JD200" s="33"/>
      <c r="JE200" s="33"/>
      <c r="JF200" s="33"/>
      <c r="JG200" s="33"/>
      <c r="JH200" s="33"/>
      <c r="JI200" s="33"/>
      <c r="JJ200" s="33"/>
      <c r="JK200" s="33"/>
      <c r="JL200" s="33"/>
      <c r="JM200" s="33"/>
      <c r="JN200" s="33"/>
      <c r="JO200" s="33"/>
      <c r="JP200" s="33"/>
      <c r="JQ200" s="33"/>
      <c r="JR200" s="33"/>
      <c r="JS200" s="33"/>
      <c r="JT200" s="33"/>
      <c r="JU200" s="33"/>
      <c r="JV200" s="33"/>
      <c r="JW200" s="33"/>
      <c r="JX200" s="33"/>
      <c r="JY200" s="33"/>
      <c r="JZ200" s="33"/>
      <c r="KA200" s="33"/>
      <c r="KB200" s="33"/>
      <c r="KC200" s="33"/>
      <c r="KD200" s="33"/>
      <c r="KE200" s="33"/>
      <c r="KF200" s="33"/>
      <c r="KG200" s="33"/>
      <c r="KH200" s="33"/>
      <c r="KI200" s="33"/>
      <c r="KJ200" s="33"/>
      <c r="KK200" s="33"/>
      <c r="KL200" s="33"/>
      <c r="KM200" s="33"/>
      <c r="KN200" s="33"/>
      <c r="KO200" s="33"/>
      <c r="KP200" s="33"/>
      <c r="KQ200" s="33"/>
      <c r="KR200" s="33"/>
      <c r="KS200" s="33"/>
      <c r="KT200" s="33"/>
      <c r="KU200" s="33"/>
      <c r="KV200" s="33"/>
      <c r="KW200" s="33"/>
      <c r="KX200" s="33"/>
      <c r="KY200" s="33"/>
      <c r="KZ200" s="33"/>
      <c r="LA200" s="33"/>
      <c r="LB200" s="33"/>
      <c r="LC200" s="33"/>
      <c r="LD200" s="33"/>
      <c r="LE200" s="33"/>
      <c r="LF200" s="33"/>
      <c r="LG200" s="33"/>
      <c r="LH200" s="33"/>
      <c r="LI200" s="33"/>
      <c r="LJ200" s="33"/>
      <c r="LK200" s="33"/>
      <c r="LL200" s="33"/>
      <c r="LM200" s="33"/>
      <c r="LN200" s="33"/>
      <c r="LO200" s="33"/>
      <c r="LP200" s="33"/>
      <c r="LQ200" s="33"/>
      <c r="LR200" s="33"/>
      <c r="LS200" s="33"/>
      <c r="LT200" s="33"/>
      <c r="LU200" s="33"/>
      <c r="LV200" s="33"/>
      <c r="LW200" s="33"/>
      <c r="LX200" s="33"/>
      <c r="LY200" s="33"/>
      <c r="LZ200" s="33"/>
      <c r="MA200" s="33"/>
      <c r="MB200" s="33"/>
      <c r="MC200" s="33"/>
      <c r="MD200" s="33"/>
      <c r="ME200" s="33"/>
      <c r="MF200" s="33"/>
      <c r="MG200" s="33"/>
      <c r="MH200" s="33"/>
      <c r="MI200" s="33"/>
      <c r="MJ200" s="33"/>
      <c r="MK200" s="33"/>
      <c r="ML200" s="33"/>
      <c r="MM200" s="33"/>
      <c r="MN200" s="33"/>
      <c r="MO200" s="33"/>
      <c r="MP200" s="33"/>
      <c r="MQ200" s="33"/>
      <c r="MR200" s="33"/>
      <c r="MS200" s="33"/>
      <c r="MT200" s="33"/>
      <c r="MU200" s="33"/>
      <c r="MV200" s="33"/>
      <c r="MW200" s="33"/>
      <c r="MX200" s="33"/>
      <c r="MY200" s="33"/>
      <c r="MZ200" s="33"/>
      <c r="NA200" s="33"/>
      <c r="NB200" s="33"/>
      <c r="NC200" s="33"/>
      <c r="ND200" s="33"/>
      <c r="NE200" s="33"/>
      <c r="NF200" s="33"/>
      <c r="NG200" s="33"/>
      <c r="NH200" s="33"/>
      <c r="NI200" s="33"/>
      <c r="NJ200" s="33"/>
      <c r="NK200" s="33"/>
      <c r="NL200" s="33"/>
      <c r="NM200" s="33"/>
      <c r="NN200" s="33"/>
      <c r="NO200" s="33"/>
      <c r="NP200" s="33"/>
      <c r="NQ200" s="33"/>
      <c r="NR200" s="33"/>
      <c r="NS200" s="33"/>
      <c r="NT200" s="33"/>
      <c r="NU200" s="33"/>
      <c r="NV200" s="33"/>
      <c r="NW200" s="33"/>
      <c r="NX200" s="33"/>
      <c r="NY200" s="33"/>
      <c r="NZ200" s="33"/>
      <c r="OA200" s="33"/>
      <c r="OB200" s="33"/>
      <c r="OC200" s="33"/>
      <c r="OD200" s="33"/>
      <c r="OE200" s="33"/>
      <c r="OF200" s="33"/>
      <c r="OG200" s="33"/>
      <c r="OH200" s="33"/>
      <c r="OI200" s="33"/>
      <c r="OJ200" s="33"/>
      <c r="OK200" s="33"/>
      <c r="OL200" s="33"/>
      <c r="OM200" s="33"/>
      <c r="ON200" s="33"/>
      <c r="OO200" s="33"/>
      <c r="OP200" s="33"/>
      <c r="OQ200" s="33"/>
      <c r="OR200" s="33"/>
      <c r="OS200" s="33"/>
      <c r="OT200" s="33"/>
      <c r="OU200" s="33"/>
      <c r="OV200" s="33"/>
      <c r="OW200" s="33"/>
      <c r="OX200" s="33"/>
      <c r="OY200" s="33"/>
      <c r="OZ200" s="33"/>
      <c r="PA200" s="33"/>
      <c r="PB200" s="33"/>
      <c r="PC200" s="33"/>
      <c r="PD200" s="33"/>
      <c r="PE200" s="33"/>
      <c r="PF200" s="33"/>
      <c r="PG200" s="33"/>
      <c r="PH200" s="33"/>
      <c r="PI200" s="33"/>
      <c r="PJ200" s="33"/>
      <c r="PK200" s="33"/>
      <c r="PL200" s="33"/>
      <c r="PM200" s="33"/>
      <c r="PN200" s="33"/>
      <c r="PO200" s="33"/>
      <c r="PP200" s="33"/>
      <c r="PQ200" s="33"/>
      <c r="PR200" s="33"/>
      <c r="PS200" s="33"/>
      <c r="PT200" s="33"/>
      <c r="PU200" s="33"/>
      <c r="PV200" s="33"/>
      <c r="PW200" s="33"/>
      <c r="PX200" s="33"/>
      <c r="PY200" s="33"/>
      <c r="PZ200" s="33"/>
      <c r="QA200" s="33"/>
      <c r="QB200" s="33"/>
      <c r="QC200" s="33"/>
      <c r="QD200" s="33"/>
      <c r="QE200" s="33"/>
      <c r="QF200" s="33"/>
      <c r="QG200" s="33"/>
      <c r="QH200" s="33"/>
      <c r="QI200" s="33"/>
      <c r="QJ200" s="33"/>
      <c r="QK200" s="33"/>
      <c r="QL200" s="33"/>
      <c r="QM200" s="33"/>
      <c r="QN200" s="33"/>
      <c r="QO200" s="33"/>
      <c r="QP200" s="33"/>
      <c r="QQ200" s="33"/>
      <c r="QR200" s="33"/>
      <c r="QS200" s="33"/>
      <c r="QT200" s="33"/>
      <c r="QU200" s="33"/>
      <c r="QV200" s="33"/>
      <c r="QW200" s="33"/>
      <c r="QX200" s="33"/>
      <c r="QY200" s="33"/>
      <c r="QZ200" s="33"/>
      <c r="RA200" s="33"/>
      <c r="RB200" s="33"/>
      <c r="RC200" s="33"/>
      <c r="RD200" s="33"/>
      <c r="RE200" s="33"/>
      <c r="RF200" s="33"/>
      <c r="RG200" s="33"/>
      <c r="RH200" s="33"/>
      <c r="RI200" s="33"/>
      <c r="RJ200" s="33"/>
      <c r="RK200" s="33"/>
      <c r="RL200" s="33"/>
      <c r="RM200" s="33"/>
      <c r="RN200" s="33"/>
      <c r="RO200" s="33"/>
      <c r="RP200" s="33"/>
      <c r="RQ200" s="33"/>
      <c r="RR200" s="33"/>
      <c r="RS200" s="33"/>
      <c r="RT200" s="33"/>
      <c r="RU200" s="33"/>
      <c r="RV200" s="33"/>
      <c r="RW200" s="33"/>
      <c r="RX200" s="33"/>
      <c r="RY200" s="33"/>
      <c r="RZ200" s="33"/>
      <c r="SA200" s="33"/>
      <c r="SB200" s="33"/>
      <c r="SC200" s="33"/>
      <c r="SD200" s="33"/>
      <c r="SE200" s="33"/>
      <c r="SF200" s="33"/>
      <c r="SG200" s="33"/>
      <c r="SH200" s="33"/>
      <c r="SI200" s="33"/>
      <c r="SJ200" s="33"/>
      <c r="SK200" s="33"/>
      <c r="SL200" s="33"/>
      <c r="SM200" s="33"/>
      <c r="SN200" s="33"/>
      <c r="SO200" s="33"/>
      <c r="SP200" s="33"/>
      <c r="SQ200" s="33"/>
      <c r="SR200" s="33"/>
      <c r="SS200" s="33"/>
      <c r="ST200" s="33"/>
      <c r="SU200" s="33"/>
      <c r="SV200" s="33"/>
      <c r="SW200" s="33"/>
      <c r="SX200" s="33"/>
      <c r="SY200" s="33"/>
      <c r="SZ200" s="33"/>
      <c r="TA200" s="33"/>
      <c r="TB200" s="33"/>
      <c r="TC200" s="33"/>
      <c r="TD200" s="33"/>
      <c r="TE200" s="33"/>
      <c r="TF200" s="33"/>
      <c r="TG200" s="33"/>
      <c r="TH200" s="33"/>
      <c r="TI200" s="33"/>
      <c r="TJ200" s="33"/>
      <c r="TK200" s="33"/>
      <c r="TL200" s="33"/>
      <c r="TM200" s="33"/>
      <c r="TN200" s="33"/>
      <c r="TO200" s="33"/>
      <c r="TP200" s="33"/>
      <c r="TQ200" s="33"/>
      <c r="TR200" s="33"/>
      <c r="TS200" s="33"/>
      <c r="TT200" s="33"/>
      <c r="TU200" s="33"/>
      <c r="TV200" s="33"/>
      <c r="TW200" s="33"/>
      <c r="TX200" s="33"/>
      <c r="TY200" s="33"/>
      <c r="TZ200" s="33"/>
      <c r="UA200" s="33"/>
      <c r="UB200" s="33"/>
      <c r="UC200" s="33"/>
      <c r="UD200" s="33"/>
      <c r="UE200" s="33"/>
      <c r="UF200" s="33"/>
      <c r="UG200" s="33"/>
      <c r="UH200" s="33"/>
      <c r="UI200" s="33"/>
      <c r="UJ200" s="33"/>
      <c r="UK200" s="33"/>
      <c r="UL200" s="33"/>
      <c r="UM200" s="33"/>
      <c r="UN200" s="33"/>
      <c r="UO200" s="33"/>
      <c r="UP200" s="33"/>
      <c r="UQ200" s="33"/>
      <c r="UR200" s="33"/>
      <c r="US200" s="33"/>
      <c r="UT200" s="33"/>
      <c r="UU200" s="33"/>
      <c r="UV200" s="33"/>
      <c r="UW200" s="33"/>
      <c r="UX200" s="33"/>
      <c r="UY200" s="33"/>
      <c r="UZ200" s="33"/>
      <c r="VA200" s="33"/>
      <c r="VB200" s="33"/>
      <c r="VC200" s="33"/>
      <c r="VD200" s="33"/>
      <c r="VE200" s="33"/>
      <c r="VF200" s="33"/>
      <c r="VG200" s="33"/>
      <c r="VH200" s="33"/>
      <c r="VI200" s="33"/>
      <c r="VJ200" s="33"/>
      <c r="VK200" s="33"/>
      <c r="VL200" s="33"/>
      <c r="VM200" s="33"/>
      <c r="VN200" s="33"/>
      <c r="VO200" s="33"/>
      <c r="VP200" s="33"/>
      <c r="VQ200" s="33"/>
      <c r="VR200" s="33"/>
      <c r="VS200" s="33"/>
      <c r="VT200" s="33"/>
      <c r="VU200" s="33"/>
      <c r="VV200" s="33"/>
      <c r="VW200" s="33"/>
      <c r="VX200" s="33"/>
      <c r="VY200" s="33"/>
      <c r="VZ200" s="33"/>
      <c r="WA200" s="33"/>
      <c r="WB200" s="33"/>
      <c r="WC200" s="33"/>
      <c r="WD200" s="33"/>
      <c r="WE200" s="33"/>
      <c r="WF200" s="33"/>
      <c r="WG200" s="33"/>
      <c r="WH200" s="33"/>
      <c r="WI200" s="33"/>
      <c r="WJ200" s="33"/>
      <c r="WK200" s="33"/>
      <c r="WL200" s="33"/>
      <c r="WM200" s="33"/>
      <c r="WN200" s="33"/>
      <c r="WO200" s="33"/>
      <c r="WP200" s="33"/>
      <c r="WQ200" s="33"/>
      <c r="WR200" s="33"/>
      <c r="WS200" s="33"/>
      <c r="WT200" s="33"/>
      <c r="WU200" s="33"/>
      <c r="WV200" s="33"/>
      <c r="WW200" s="33"/>
      <c r="WX200" s="33"/>
      <c r="WY200" s="33"/>
      <c r="WZ200" s="33"/>
      <c r="XA200" s="33"/>
      <c r="XB200" s="33"/>
      <c r="XC200" s="33"/>
      <c r="XD200" s="33"/>
      <c r="XE200" s="33"/>
      <c r="XF200" s="33"/>
      <c r="XG200" s="33"/>
      <c r="XH200" s="33"/>
      <c r="XI200" s="33"/>
      <c r="XJ200" s="33"/>
      <c r="XK200" s="33"/>
      <c r="XL200" s="33"/>
      <c r="XM200" s="33"/>
      <c r="XN200" s="33"/>
      <c r="XO200" s="33"/>
      <c r="XP200" s="33"/>
      <c r="XQ200" s="33"/>
      <c r="XR200" s="33"/>
      <c r="XS200" s="33"/>
      <c r="XT200" s="33"/>
      <c r="XU200" s="33"/>
      <c r="XV200" s="33"/>
      <c r="XW200" s="33"/>
      <c r="XX200" s="33"/>
      <c r="XY200" s="33"/>
      <c r="XZ200" s="33"/>
      <c r="YA200" s="33"/>
      <c r="YB200" s="33"/>
      <c r="YC200" s="33"/>
      <c r="YD200" s="33"/>
      <c r="YE200" s="33"/>
      <c r="YF200" s="33"/>
      <c r="YG200" s="33"/>
      <c r="YH200" s="33"/>
      <c r="YI200" s="33"/>
      <c r="YJ200" s="33"/>
      <c r="YK200" s="33"/>
      <c r="YL200" s="33"/>
      <c r="YM200" s="33"/>
      <c r="YN200" s="33"/>
      <c r="YO200" s="33"/>
      <c r="YP200" s="33"/>
      <c r="YQ200" s="33"/>
      <c r="YR200" s="33"/>
      <c r="YS200" s="33"/>
      <c r="YT200" s="33"/>
      <c r="YU200" s="33"/>
      <c r="YV200" s="33"/>
      <c r="YW200" s="33"/>
      <c r="YX200" s="33"/>
      <c r="YY200" s="33"/>
      <c r="YZ200" s="33"/>
      <c r="ZA200" s="33"/>
      <c r="ZB200" s="33"/>
      <c r="ZC200" s="33"/>
      <c r="ZD200" s="33"/>
      <c r="ZE200" s="33"/>
      <c r="ZF200" s="33"/>
      <c r="ZG200" s="33"/>
      <c r="ZH200" s="33"/>
      <c r="ZI200" s="33"/>
      <c r="ZJ200" s="33"/>
      <c r="ZK200" s="33"/>
      <c r="ZL200" s="33"/>
      <c r="ZM200" s="33"/>
      <c r="ZN200" s="33"/>
      <c r="ZO200" s="33"/>
      <c r="ZP200" s="33"/>
      <c r="ZQ200" s="33"/>
      <c r="ZR200" s="33"/>
      <c r="ZS200" s="33"/>
      <c r="ZT200" s="33"/>
      <c r="ZU200" s="33"/>
      <c r="ZV200" s="33"/>
      <c r="ZW200" s="33"/>
      <c r="ZX200" s="33"/>
      <c r="ZY200" s="33"/>
      <c r="ZZ200" s="33"/>
      <c r="AAA200" s="33"/>
      <c r="AAB200" s="33"/>
      <c r="AAC200" s="33"/>
      <c r="AAD200" s="33"/>
      <c r="AAE200" s="33"/>
      <c r="AAF200" s="33"/>
      <c r="AAG200" s="33"/>
      <c r="AAH200" s="33"/>
      <c r="AAI200" s="33"/>
      <c r="AAJ200" s="33"/>
      <c r="AAK200" s="33"/>
      <c r="AAL200" s="33"/>
      <c r="AAM200" s="33"/>
      <c r="AAN200" s="33"/>
      <c r="AAO200" s="33"/>
      <c r="AAP200" s="33"/>
      <c r="AAQ200" s="33"/>
      <c r="AAR200" s="33"/>
      <c r="AAS200" s="33"/>
      <c r="AAT200" s="33"/>
      <c r="AAU200" s="33"/>
      <c r="AAV200" s="33"/>
      <c r="AAW200" s="33"/>
      <c r="AAX200" s="33"/>
      <c r="AAY200" s="33"/>
      <c r="AAZ200" s="33"/>
      <c r="ABA200" s="33"/>
      <c r="ABB200" s="33"/>
      <c r="ABC200" s="33"/>
      <c r="ABD200" s="33"/>
      <c r="ABE200" s="33"/>
      <c r="ABF200" s="33"/>
      <c r="ABG200" s="33"/>
      <c r="ABH200" s="33"/>
      <c r="ABI200" s="33"/>
      <c r="ABJ200" s="33"/>
      <c r="ABK200" s="33"/>
      <c r="ABL200" s="33"/>
      <c r="ABM200" s="33"/>
      <c r="ABN200" s="33"/>
      <c r="ABO200" s="33"/>
      <c r="ABP200" s="33"/>
      <c r="ABQ200" s="33"/>
      <c r="ABR200" s="33"/>
      <c r="ABS200" s="33"/>
      <c r="ABT200" s="33"/>
      <c r="ABU200" s="33"/>
      <c r="ABV200" s="33"/>
      <c r="ABW200" s="33"/>
      <c r="ABX200" s="33"/>
      <c r="ABY200" s="33"/>
      <c r="ABZ200" s="33"/>
      <c r="ACA200" s="33"/>
      <c r="ACB200" s="33"/>
      <c r="ACC200" s="33"/>
      <c r="ACD200" s="33"/>
      <c r="ACE200" s="33"/>
      <c r="ACF200" s="33"/>
      <c r="ACG200" s="33"/>
      <c r="ACH200" s="33"/>
      <c r="ACI200" s="33"/>
      <c r="ACJ200" s="33"/>
      <c r="ACK200" s="33"/>
      <c r="ACL200" s="33"/>
      <c r="ACM200" s="33"/>
      <c r="ACN200" s="33"/>
      <c r="ACO200" s="33"/>
      <c r="ACP200" s="33"/>
      <c r="ACQ200" s="33"/>
      <c r="ACR200" s="33"/>
      <c r="ACS200" s="33"/>
      <c r="ACT200" s="33"/>
      <c r="ACU200" s="33"/>
      <c r="ACV200" s="33"/>
      <c r="ACW200" s="33"/>
      <c r="ACX200" s="33"/>
      <c r="ACY200" s="33"/>
      <c r="ACZ200" s="33"/>
      <c r="ADA200" s="33"/>
      <c r="ADB200" s="33"/>
      <c r="ADC200" s="33"/>
      <c r="ADD200" s="33"/>
      <c r="ADE200" s="33"/>
      <c r="ADF200" s="33"/>
      <c r="ADG200" s="33"/>
      <c r="ADH200" s="33"/>
      <c r="ADI200" s="33"/>
      <c r="ADJ200" s="33"/>
      <c r="ADK200" s="33"/>
      <c r="ADL200" s="33"/>
      <c r="ADM200" s="33"/>
      <c r="ADN200" s="33"/>
      <c r="ADO200" s="33"/>
      <c r="ADP200" s="33"/>
      <c r="ADQ200" s="33"/>
      <c r="ADR200" s="33"/>
      <c r="ADS200" s="33"/>
      <c r="ADT200" s="33"/>
      <c r="ADU200" s="33"/>
      <c r="ADV200" s="33"/>
      <c r="ADW200" s="33"/>
      <c r="ADX200" s="33"/>
      <c r="ADY200" s="33"/>
      <c r="ADZ200" s="33"/>
      <c r="AEA200" s="33"/>
      <c r="AEB200" s="33"/>
      <c r="AEC200" s="33"/>
      <c r="AED200" s="33"/>
      <c r="AEE200" s="33"/>
      <c r="AEF200" s="33"/>
      <c r="AEG200" s="33"/>
      <c r="AEH200" s="33"/>
      <c r="AEI200" s="33"/>
      <c r="AEJ200" s="33"/>
      <c r="AEK200" s="33"/>
      <c r="AEL200" s="33"/>
      <c r="AEM200" s="33"/>
      <c r="AEN200" s="33"/>
      <c r="AEO200" s="33"/>
      <c r="AEP200" s="33"/>
      <c r="AEQ200" s="33"/>
      <c r="AER200" s="33"/>
      <c r="AES200" s="33"/>
      <c r="AET200" s="33"/>
      <c r="AEU200" s="33"/>
      <c r="AEV200" s="33"/>
      <c r="AEW200" s="33"/>
      <c r="AEX200" s="33"/>
      <c r="AEY200" s="33"/>
      <c r="AEZ200" s="33"/>
      <c r="AFA200" s="33"/>
      <c r="AFB200" s="33"/>
      <c r="AFC200" s="33"/>
      <c r="AFD200" s="33"/>
      <c r="AFE200" s="33"/>
      <c r="AFF200" s="33"/>
      <c r="AFG200" s="33"/>
      <c r="AFH200" s="33"/>
      <c r="AFI200" s="33"/>
      <c r="AFJ200" s="33"/>
      <c r="AFK200" s="33"/>
      <c r="AFL200" s="33"/>
      <c r="AFM200" s="33"/>
      <c r="AFN200" s="33"/>
      <c r="AFO200" s="33"/>
      <c r="AFP200" s="33"/>
      <c r="AFQ200" s="33"/>
      <c r="AFR200" s="33"/>
      <c r="AFS200" s="33"/>
      <c r="AFT200" s="33"/>
      <c r="AFU200" s="33"/>
      <c r="AFV200" s="33"/>
      <c r="AFW200" s="33"/>
      <c r="AFX200" s="33"/>
      <c r="AFY200" s="33"/>
      <c r="AFZ200" s="33"/>
      <c r="AGA200" s="33"/>
      <c r="AGB200" s="33"/>
      <c r="AGC200" s="33"/>
      <c r="AGD200" s="33"/>
      <c r="AGE200" s="33"/>
      <c r="AGF200" s="33"/>
      <c r="AGG200" s="33"/>
      <c r="AGH200" s="33"/>
      <c r="AGI200" s="33"/>
      <c r="AGJ200" s="33"/>
      <c r="AGK200" s="33"/>
      <c r="AGL200" s="33"/>
      <c r="AGM200" s="33"/>
      <c r="AGN200" s="33"/>
      <c r="AGO200" s="33"/>
      <c r="AGP200" s="33"/>
      <c r="AGQ200" s="33"/>
      <c r="AGR200" s="33"/>
      <c r="AGS200" s="33"/>
      <c r="AGT200" s="33"/>
      <c r="AGU200" s="33"/>
      <c r="AGV200" s="33"/>
      <c r="AGW200" s="33"/>
      <c r="AGX200" s="33"/>
      <c r="AGY200" s="33"/>
      <c r="AGZ200" s="33"/>
      <c r="AHA200" s="33"/>
      <c r="AHB200" s="33"/>
      <c r="AHC200" s="33"/>
      <c r="AHD200" s="33"/>
      <c r="AHE200" s="33"/>
      <c r="AHF200" s="33"/>
      <c r="AHG200" s="33"/>
      <c r="AHH200" s="33"/>
      <c r="AHI200" s="33"/>
      <c r="AHJ200" s="33"/>
      <c r="AHK200" s="33"/>
      <c r="AHL200" s="33"/>
      <c r="AHM200" s="33"/>
      <c r="AHN200" s="33"/>
      <c r="AHO200" s="33"/>
      <c r="AHP200" s="33"/>
      <c r="AHQ200" s="33"/>
      <c r="AHR200" s="33"/>
      <c r="AHS200" s="33"/>
      <c r="AHT200" s="33"/>
      <c r="AHU200" s="33"/>
      <c r="AHV200" s="33"/>
      <c r="AHW200" s="33"/>
      <c r="AHX200" s="33"/>
      <c r="AHY200" s="33"/>
      <c r="AHZ200" s="33"/>
      <c r="AIA200" s="33"/>
      <c r="AIB200" s="33"/>
      <c r="AIC200" s="33"/>
      <c r="AID200" s="33"/>
      <c r="AIE200" s="33"/>
      <c r="AIF200" s="33"/>
      <c r="AIG200" s="33"/>
      <c r="AIH200" s="33"/>
      <c r="AII200" s="33"/>
      <c r="AIJ200" s="33"/>
      <c r="AIK200" s="33"/>
      <c r="AIL200" s="33"/>
      <c r="AIM200" s="33"/>
      <c r="AIN200" s="33"/>
      <c r="AIO200" s="33"/>
      <c r="AIP200" s="33"/>
      <c r="AIQ200" s="33"/>
      <c r="AIR200" s="33"/>
      <c r="AIS200" s="33"/>
      <c r="AIT200" s="33"/>
      <c r="AIU200" s="33"/>
      <c r="AIV200" s="33"/>
      <c r="AIW200" s="33"/>
      <c r="AIX200" s="33"/>
      <c r="AIY200" s="33"/>
      <c r="AIZ200" s="33"/>
      <c r="AJA200" s="33"/>
      <c r="AJB200" s="33"/>
      <c r="AJC200" s="33"/>
      <c r="AJD200" s="33"/>
      <c r="AJE200" s="33"/>
      <c r="AJF200" s="33"/>
      <c r="AJG200" s="33"/>
      <c r="AJH200" s="33"/>
      <c r="AJI200" s="33"/>
      <c r="AJJ200" s="33"/>
      <c r="AJK200" s="33"/>
      <c r="AJL200" s="33"/>
      <c r="AJM200" s="33"/>
      <c r="AJN200" s="33"/>
      <c r="AJO200" s="33"/>
      <c r="AJP200" s="33"/>
      <c r="AJQ200" s="33"/>
      <c r="AJR200" s="33"/>
      <c r="AJS200" s="33"/>
      <c r="AJT200" s="33"/>
      <c r="AJU200" s="33"/>
      <c r="AJV200" s="33"/>
      <c r="AJW200" s="33"/>
      <c r="AJX200" s="33"/>
      <c r="AJY200" s="33"/>
      <c r="AJZ200" s="33"/>
      <c r="AKA200" s="33"/>
      <c r="AKB200" s="33"/>
      <c r="AKC200" s="33"/>
      <c r="AKD200" s="33"/>
      <c r="AKE200" s="33"/>
      <c r="AKF200" s="33"/>
      <c r="AKG200" s="33"/>
      <c r="AKH200" s="33"/>
      <c r="AKI200" s="33"/>
      <c r="AKJ200" s="33"/>
      <c r="AKK200" s="33"/>
      <c r="AKL200" s="33"/>
      <c r="AKM200" s="33"/>
      <c r="AKN200" s="33"/>
      <c r="AKO200" s="33"/>
      <c r="AKP200" s="33"/>
      <c r="AKQ200" s="33"/>
      <c r="AKR200" s="33"/>
      <c r="AKS200" s="33"/>
      <c r="AKT200" s="33"/>
      <c r="AKU200" s="33"/>
      <c r="AKV200" s="33"/>
      <c r="AKW200" s="33"/>
      <c r="AKX200" s="33"/>
      <c r="AKY200" s="33"/>
      <c r="AKZ200" s="33"/>
      <c r="ALA200" s="33"/>
      <c r="ALB200" s="33"/>
      <c r="ALC200" s="33"/>
      <c r="ALD200" s="33"/>
      <c r="ALE200" s="33"/>
      <c r="ALF200" s="33"/>
      <c r="ALG200" s="33"/>
      <c r="ALH200" s="33"/>
      <c r="ALI200" s="33"/>
      <c r="ALJ200" s="33"/>
      <c r="ALK200" s="33"/>
      <c r="ALL200" s="33"/>
      <c r="ALM200" s="33"/>
      <c r="ALN200" s="33"/>
      <c r="ALO200" s="33"/>
      <c r="ALP200" s="33"/>
      <c r="ALQ200" s="33"/>
      <c r="ALR200" s="33"/>
      <c r="ALS200" s="33"/>
      <c r="ALT200" s="33"/>
      <c r="ALU200" s="33"/>
      <c r="ALV200" s="33"/>
      <c r="ALW200" s="33"/>
      <c r="ALX200" s="33"/>
      <c r="ALY200" s="33"/>
    </row>
    <row r="201" spans="1:1013" ht="21" customHeight="1" thickBot="1" x14ac:dyDescent="0.25">
      <c r="A201" s="702"/>
      <c r="B201" s="704"/>
      <c r="C201" s="700"/>
      <c r="D201" s="991"/>
      <c r="E201" s="708"/>
      <c r="F201" s="649"/>
      <c r="G201" s="694"/>
      <c r="H201" s="697"/>
      <c r="I201" s="691"/>
      <c r="J201" s="651"/>
      <c r="K201" s="199" t="s">
        <v>26</v>
      </c>
      <c r="L201" s="532">
        <f>M201+O201</f>
        <v>552.5</v>
      </c>
      <c r="M201" s="526">
        <v>0</v>
      </c>
      <c r="N201" s="526">
        <v>0</v>
      </c>
      <c r="O201" s="528">
        <v>552.5</v>
      </c>
      <c r="P201" s="532">
        <f>Q201+S201</f>
        <v>141.4</v>
      </c>
      <c r="Q201" s="526">
        <v>0</v>
      </c>
      <c r="R201" s="526">
        <v>0</v>
      </c>
      <c r="S201" s="528">
        <v>141.4</v>
      </c>
      <c r="T201" s="532">
        <f>U201+W201</f>
        <v>0</v>
      </c>
      <c r="U201" s="526">
        <v>0</v>
      </c>
      <c r="V201" s="526">
        <v>0</v>
      </c>
      <c r="W201" s="528">
        <v>0</v>
      </c>
      <c r="X201" s="532">
        <f>Y201+AA201</f>
        <v>0</v>
      </c>
      <c r="Y201" s="526">
        <v>0</v>
      </c>
      <c r="Z201" s="526">
        <v>0</v>
      </c>
      <c r="AA201" s="528">
        <v>0</v>
      </c>
      <c r="AB201" s="33"/>
      <c r="AC201" s="33"/>
      <c r="AD201" s="33"/>
      <c r="AE201" s="33"/>
      <c r="AF201" s="33"/>
      <c r="AG201" s="33"/>
      <c r="AH201" s="33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7"/>
      <c r="BB201" s="46"/>
      <c r="BC201" s="46"/>
      <c r="BD201" s="46"/>
      <c r="BE201" s="46"/>
      <c r="BF201" s="46"/>
      <c r="BG201" s="46"/>
      <c r="BH201" s="46"/>
      <c r="BI201" s="46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  <c r="FP201" s="33"/>
      <c r="FQ201" s="33"/>
      <c r="FR201" s="33"/>
      <c r="FS201" s="33"/>
      <c r="FT201" s="33"/>
      <c r="FU201" s="33"/>
      <c r="FV201" s="33"/>
      <c r="FW201" s="33"/>
      <c r="FX201" s="33"/>
      <c r="FY201" s="33"/>
      <c r="FZ201" s="33"/>
      <c r="GA201" s="33"/>
      <c r="GB201" s="33"/>
      <c r="GC201" s="33"/>
      <c r="GD201" s="33"/>
      <c r="GE201" s="33"/>
      <c r="GF201" s="33"/>
      <c r="GG201" s="33"/>
      <c r="GH201" s="33"/>
      <c r="GI201" s="33"/>
      <c r="GJ201" s="33"/>
      <c r="GK201" s="33"/>
      <c r="GL201" s="33"/>
      <c r="GM201" s="33"/>
      <c r="GN201" s="33"/>
      <c r="GO201" s="33"/>
      <c r="GP201" s="33"/>
      <c r="GQ201" s="33"/>
      <c r="GR201" s="33"/>
      <c r="GS201" s="33"/>
      <c r="GT201" s="33"/>
      <c r="GU201" s="33"/>
      <c r="GV201" s="33"/>
      <c r="GW201" s="33"/>
      <c r="GX201" s="33"/>
      <c r="GY201" s="33"/>
      <c r="GZ201" s="33"/>
      <c r="HA201" s="33"/>
      <c r="HB201" s="33"/>
      <c r="HC201" s="33"/>
      <c r="HD201" s="33"/>
      <c r="HE201" s="33"/>
      <c r="HF201" s="33"/>
      <c r="HG201" s="33"/>
      <c r="HH201" s="33"/>
      <c r="HI201" s="33"/>
      <c r="HJ201" s="33"/>
      <c r="HK201" s="33"/>
      <c r="HL201" s="33"/>
      <c r="HM201" s="33"/>
      <c r="HN201" s="33"/>
      <c r="HO201" s="33"/>
      <c r="HP201" s="33"/>
      <c r="HQ201" s="33"/>
      <c r="HR201" s="33"/>
      <c r="HS201" s="33"/>
      <c r="HT201" s="33"/>
      <c r="HU201" s="33"/>
      <c r="HV201" s="33"/>
      <c r="HW201" s="33"/>
      <c r="HX201" s="33"/>
      <c r="HY201" s="33"/>
      <c r="HZ201" s="33"/>
      <c r="IA201" s="33"/>
      <c r="IB201" s="33"/>
      <c r="IC201" s="33"/>
      <c r="ID201" s="33"/>
      <c r="IE201" s="33"/>
      <c r="IF201" s="33"/>
      <c r="IG201" s="33"/>
      <c r="IH201" s="33"/>
      <c r="II201" s="33"/>
      <c r="IJ201" s="33"/>
      <c r="IK201" s="33"/>
      <c r="IL201" s="33"/>
      <c r="IM201" s="33"/>
      <c r="IN201" s="33"/>
      <c r="IO201" s="33"/>
      <c r="IP201" s="33"/>
      <c r="IQ201" s="33"/>
      <c r="IR201" s="33"/>
      <c r="IS201" s="33"/>
      <c r="IT201" s="33"/>
      <c r="IU201" s="33"/>
      <c r="IV201" s="33"/>
      <c r="IW201" s="33"/>
      <c r="IX201" s="33"/>
      <c r="IY201" s="33"/>
      <c r="IZ201" s="33"/>
      <c r="JA201" s="33"/>
      <c r="JB201" s="33"/>
      <c r="JC201" s="33"/>
      <c r="JD201" s="33"/>
      <c r="JE201" s="33"/>
      <c r="JF201" s="33"/>
      <c r="JG201" s="33"/>
      <c r="JH201" s="33"/>
      <c r="JI201" s="33"/>
      <c r="JJ201" s="33"/>
      <c r="JK201" s="33"/>
      <c r="JL201" s="33"/>
      <c r="JM201" s="33"/>
      <c r="JN201" s="33"/>
      <c r="JO201" s="33"/>
      <c r="JP201" s="33"/>
      <c r="JQ201" s="33"/>
      <c r="JR201" s="33"/>
      <c r="JS201" s="33"/>
      <c r="JT201" s="33"/>
      <c r="JU201" s="33"/>
      <c r="JV201" s="33"/>
      <c r="JW201" s="33"/>
      <c r="JX201" s="33"/>
      <c r="JY201" s="33"/>
      <c r="JZ201" s="33"/>
      <c r="KA201" s="33"/>
      <c r="KB201" s="33"/>
      <c r="KC201" s="33"/>
      <c r="KD201" s="33"/>
      <c r="KE201" s="33"/>
      <c r="KF201" s="33"/>
      <c r="KG201" s="33"/>
      <c r="KH201" s="33"/>
      <c r="KI201" s="33"/>
      <c r="KJ201" s="33"/>
      <c r="KK201" s="33"/>
      <c r="KL201" s="33"/>
      <c r="KM201" s="33"/>
      <c r="KN201" s="33"/>
      <c r="KO201" s="33"/>
      <c r="KP201" s="33"/>
      <c r="KQ201" s="33"/>
      <c r="KR201" s="33"/>
      <c r="KS201" s="33"/>
      <c r="KT201" s="33"/>
      <c r="KU201" s="33"/>
      <c r="KV201" s="33"/>
      <c r="KW201" s="33"/>
      <c r="KX201" s="33"/>
      <c r="KY201" s="33"/>
      <c r="KZ201" s="33"/>
      <c r="LA201" s="33"/>
      <c r="LB201" s="33"/>
      <c r="LC201" s="33"/>
      <c r="LD201" s="33"/>
      <c r="LE201" s="33"/>
      <c r="LF201" s="33"/>
      <c r="LG201" s="33"/>
      <c r="LH201" s="33"/>
      <c r="LI201" s="33"/>
      <c r="LJ201" s="33"/>
      <c r="LK201" s="33"/>
      <c r="LL201" s="33"/>
      <c r="LM201" s="33"/>
      <c r="LN201" s="33"/>
      <c r="LO201" s="33"/>
      <c r="LP201" s="33"/>
      <c r="LQ201" s="33"/>
      <c r="LR201" s="33"/>
      <c r="LS201" s="33"/>
      <c r="LT201" s="33"/>
      <c r="LU201" s="33"/>
      <c r="LV201" s="33"/>
      <c r="LW201" s="33"/>
      <c r="LX201" s="33"/>
      <c r="LY201" s="33"/>
      <c r="LZ201" s="33"/>
      <c r="MA201" s="33"/>
      <c r="MB201" s="33"/>
      <c r="MC201" s="33"/>
      <c r="MD201" s="33"/>
      <c r="ME201" s="33"/>
      <c r="MF201" s="33"/>
      <c r="MG201" s="33"/>
      <c r="MH201" s="33"/>
      <c r="MI201" s="33"/>
      <c r="MJ201" s="33"/>
      <c r="MK201" s="33"/>
      <c r="ML201" s="33"/>
      <c r="MM201" s="33"/>
      <c r="MN201" s="33"/>
      <c r="MO201" s="33"/>
      <c r="MP201" s="33"/>
      <c r="MQ201" s="33"/>
      <c r="MR201" s="33"/>
      <c r="MS201" s="33"/>
      <c r="MT201" s="33"/>
      <c r="MU201" s="33"/>
      <c r="MV201" s="33"/>
      <c r="MW201" s="33"/>
      <c r="MX201" s="33"/>
      <c r="MY201" s="33"/>
      <c r="MZ201" s="33"/>
      <c r="NA201" s="33"/>
      <c r="NB201" s="33"/>
      <c r="NC201" s="33"/>
      <c r="ND201" s="33"/>
      <c r="NE201" s="33"/>
      <c r="NF201" s="33"/>
      <c r="NG201" s="33"/>
      <c r="NH201" s="33"/>
      <c r="NI201" s="33"/>
      <c r="NJ201" s="33"/>
      <c r="NK201" s="33"/>
      <c r="NL201" s="33"/>
      <c r="NM201" s="33"/>
      <c r="NN201" s="33"/>
      <c r="NO201" s="33"/>
      <c r="NP201" s="33"/>
      <c r="NQ201" s="33"/>
      <c r="NR201" s="33"/>
      <c r="NS201" s="33"/>
      <c r="NT201" s="33"/>
      <c r="NU201" s="33"/>
      <c r="NV201" s="33"/>
      <c r="NW201" s="33"/>
      <c r="NX201" s="33"/>
      <c r="NY201" s="33"/>
      <c r="NZ201" s="33"/>
      <c r="OA201" s="33"/>
      <c r="OB201" s="33"/>
      <c r="OC201" s="33"/>
      <c r="OD201" s="33"/>
      <c r="OE201" s="33"/>
      <c r="OF201" s="33"/>
      <c r="OG201" s="33"/>
      <c r="OH201" s="33"/>
      <c r="OI201" s="33"/>
      <c r="OJ201" s="33"/>
      <c r="OK201" s="33"/>
      <c r="OL201" s="33"/>
      <c r="OM201" s="33"/>
      <c r="ON201" s="33"/>
      <c r="OO201" s="33"/>
      <c r="OP201" s="33"/>
      <c r="OQ201" s="33"/>
      <c r="OR201" s="33"/>
      <c r="OS201" s="33"/>
      <c r="OT201" s="33"/>
      <c r="OU201" s="33"/>
      <c r="OV201" s="33"/>
      <c r="OW201" s="33"/>
      <c r="OX201" s="33"/>
      <c r="OY201" s="33"/>
      <c r="OZ201" s="33"/>
      <c r="PA201" s="33"/>
      <c r="PB201" s="33"/>
      <c r="PC201" s="33"/>
      <c r="PD201" s="33"/>
      <c r="PE201" s="33"/>
      <c r="PF201" s="33"/>
      <c r="PG201" s="33"/>
      <c r="PH201" s="33"/>
      <c r="PI201" s="33"/>
      <c r="PJ201" s="33"/>
      <c r="PK201" s="33"/>
      <c r="PL201" s="33"/>
      <c r="PM201" s="33"/>
      <c r="PN201" s="33"/>
      <c r="PO201" s="33"/>
      <c r="PP201" s="33"/>
      <c r="PQ201" s="33"/>
      <c r="PR201" s="33"/>
      <c r="PS201" s="33"/>
      <c r="PT201" s="33"/>
      <c r="PU201" s="33"/>
      <c r="PV201" s="33"/>
      <c r="PW201" s="33"/>
      <c r="PX201" s="33"/>
      <c r="PY201" s="33"/>
      <c r="PZ201" s="33"/>
      <c r="QA201" s="33"/>
      <c r="QB201" s="33"/>
      <c r="QC201" s="33"/>
      <c r="QD201" s="33"/>
      <c r="QE201" s="33"/>
      <c r="QF201" s="33"/>
      <c r="QG201" s="33"/>
      <c r="QH201" s="33"/>
      <c r="QI201" s="33"/>
      <c r="QJ201" s="33"/>
      <c r="QK201" s="33"/>
      <c r="QL201" s="33"/>
      <c r="QM201" s="33"/>
      <c r="QN201" s="33"/>
      <c r="QO201" s="33"/>
      <c r="QP201" s="33"/>
      <c r="QQ201" s="33"/>
      <c r="QR201" s="33"/>
      <c r="QS201" s="33"/>
      <c r="QT201" s="33"/>
      <c r="QU201" s="33"/>
      <c r="QV201" s="33"/>
      <c r="QW201" s="33"/>
      <c r="QX201" s="33"/>
      <c r="QY201" s="33"/>
      <c r="QZ201" s="33"/>
      <c r="RA201" s="33"/>
      <c r="RB201" s="33"/>
      <c r="RC201" s="33"/>
      <c r="RD201" s="33"/>
      <c r="RE201" s="33"/>
      <c r="RF201" s="33"/>
      <c r="RG201" s="33"/>
      <c r="RH201" s="33"/>
      <c r="RI201" s="33"/>
      <c r="RJ201" s="33"/>
      <c r="RK201" s="33"/>
      <c r="RL201" s="33"/>
      <c r="RM201" s="33"/>
      <c r="RN201" s="33"/>
      <c r="RO201" s="33"/>
      <c r="RP201" s="33"/>
      <c r="RQ201" s="33"/>
      <c r="RR201" s="33"/>
      <c r="RS201" s="33"/>
      <c r="RT201" s="33"/>
      <c r="RU201" s="33"/>
      <c r="RV201" s="33"/>
      <c r="RW201" s="33"/>
      <c r="RX201" s="33"/>
      <c r="RY201" s="33"/>
      <c r="RZ201" s="33"/>
      <c r="SA201" s="33"/>
      <c r="SB201" s="33"/>
      <c r="SC201" s="33"/>
      <c r="SD201" s="33"/>
      <c r="SE201" s="33"/>
      <c r="SF201" s="33"/>
      <c r="SG201" s="33"/>
      <c r="SH201" s="33"/>
      <c r="SI201" s="33"/>
      <c r="SJ201" s="33"/>
      <c r="SK201" s="33"/>
      <c r="SL201" s="33"/>
      <c r="SM201" s="33"/>
      <c r="SN201" s="33"/>
      <c r="SO201" s="33"/>
      <c r="SP201" s="33"/>
      <c r="SQ201" s="33"/>
      <c r="SR201" s="33"/>
      <c r="SS201" s="33"/>
      <c r="ST201" s="33"/>
      <c r="SU201" s="33"/>
      <c r="SV201" s="33"/>
      <c r="SW201" s="33"/>
      <c r="SX201" s="33"/>
      <c r="SY201" s="33"/>
      <c r="SZ201" s="33"/>
      <c r="TA201" s="33"/>
      <c r="TB201" s="33"/>
      <c r="TC201" s="33"/>
      <c r="TD201" s="33"/>
      <c r="TE201" s="33"/>
      <c r="TF201" s="33"/>
      <c r="TG201" s="33"/>
      <c r="TH201" s="33"/>
      <c r="TI201" s="33"/>
      <c r="TJ201" s="33"/>
      <c r="TK201" s="33"/>
      <c r="TL201" s="33"/>
      <c r="TM201" s="33"/>
      <c r="TN201" s="33"/>
      <c r="TO201" s="33"/>
      <c r="TP201" s="33"/>
      <c r="TQ201" s="33"/>
      <c r="TR201" s="33"/>
      <c r="TS201" s="33"/>
      <c r="TT201" s="33"/>
      <c r="TU201" s="33"/>
      <c r="TV201" s="33"/>
      <c r="TW201" s="33"/>
      <c r="TX201" s="33"/>
      <c r="TY201" s="33"/>
      <c r="TZ201" s="33"/>
      <c r="UA201" s="33"/>
      <c r="UB201" s="33"/>
      <c r="UC201" s="33"/>
      <c r="UD201" s="33"/>
      <c r="UE201" s="33"/>
      <c r="UF201" s="33"/>
      <c r="UG201" s="33"/>
      <c r="UH201" s="33"/>
      <c r="UI201" s="33"/>
      <c r="UJ201" s="33"/>
      <c r="UK201" s="33"/>
      <c r="UL201" s="33"/>
      <c r="UM201" s="33"/>
      <c r="UN201" s="33"/>
      <c r="UO201" s="33"/>
      <c r="UP201" s="33"/>
      <c r="UQ201" s="33"/>
      <c r="UR201" s="33"/>
      <c r="US201" s="33"/>
      <c r="UT201" s="33"/>
      <c r="UU201" s="33"/>
      <c r="UV201" s="33"/>
      <c r="UW201" s="33"/>
      <c r="UX201" s="33"/>
      <c r="UY201" s="33"/>
      <c r="UZ201" s="33"/>
      <c r="VA201" s="33"/>
      <c r="VB201" s="33"/>
      <c r="VC201" s="33"/>
      <c r="VD201" s="33"/>
      <c r="VE201" s="33"/>
      <c r="VF201" s="33"/>
      <c r="VG201" s="33"/>
      <c r="VH201" s="33"/>
      <c r="VI201" s="33"/>
      <c r="VJ201" s="33"/>
      <c r="VK201" s="33"/>
      <c r="VL201" s="33"/>
      <c r="VM201" s="33"/>
      <c r="VN201" s="33"/>
      <c r="VO201" s="33"/>
      <c r="VP201" s="33"/>
      <c r="VQ201" s="33"/>
      <c r="VR201" s="33"/>
      <c r="VS201" s="33"/>
      <c r="VT201" s="33"/>
      <c r="VU201" s="33"/>
      <c r="VV201" s="33"/>
      <c r="VW201" s="33"/>
      <c r="VX201" s="33"/>
      <c r="VY201" s="33"/>
      <c r="VZ201" s="33"/>
      <c r="WA201" s="33"/>
      <c r="WB201" s="33"/>
      <c r="WC201" s="33"/>
      <c r="WD201" s="33"/>
      <c r="WE201" s="33"/>
      <c r="WF201" s="33"/>
      <c r="WG201" s="33"/>
      <c r="WH201" s="33"/>
      <c r="WI201" s="33"/>
      <c r="WJ201" s="33"/>
      <c r="WK201" s="33"/>
      <c r="WL201" s="33"/>
      <c r="WM201" s="33"/>
      <c r="WN201" s="33"/>
      <c r="WO201" s="33"/>
      <c r="WP201" s="33"/>
      <c r="WQ201" s="33"/>
      <c r="WR201" s="33"/>
      <c r="WS201" s="33"/>
      <c r="WT201" s="33"/>
      <c r="WU201" s="33"/>
      <c r="WV201" s="33"/>
      <c r="WW201" s="33"/>
      <c r="WX201" s="33"/>
      <c r="WY201" s="33"/>
      <c r="WZ201" s="33"/>
      <c r="XA201" s="33"/>
      <c r="XB201" s="33"/>
      <c r="XC201" s="33"/>
      <c r="XD201" s="33"/>
      <c r="XE201" s="33"/>
      <c r="XF201" s="33"/>
      <c r="XG201" s="33"/>
      <c r="XH201" s="33"/>
      <c r="XI201" s="33"/>
      <c r="XJ201" s="33"/>
      <c r="XK201" s="33"/>
      <c r="XL201" s="33"/>
      <c r="XM201" s="33"/>
      <c r="XN201" s="33"/>
      <c r="XO201" s="33"/>
      <c r="XP201" s="33"/>
      <c r="XQ201" s="33"/>
      <c r="XR201" s="33"/>
      <c r="XS201" s="33"/>
      <c r="XT201" s="33"/>
      <c r="XU201" s="33"/>
      <c r="XV201" s="33"/>
      <c r="XW201" s="33"/>
      <c r="XX201" s="33"/>
      <c r="XY201" s="33"/>
      <c r="XZ201" s="33"/>
      <c r="YA201" s="33"/>
      <c r="YB201" s="33"/>
      <c r="YC201" s="33"/>
      <c r="YD201" s="33"/>
      <c r="YE201" s="33"/>
      <c r="YF201" s="33"/>
      <c r="YG201" s="33"/>
      <c r="YH201" s="33"/>
      <c r="YI201" s="33"/>
      <c r="YJ201" s="33"/>
      <c r="YK201" s="33"/>
      <c r="YL201" s="33"/>
      <c r="YM201" s="33"/>
      <c r="YN201" s="33"/>
      <c r="YO201" s="33"/>
      <c r="YP201" s="33"/>
      <c r="YQ201" s="33"/>
      <c r="YR201" s="33"/>
      <c r="YS201" s="33"/>
      <c r="YT201" s="33"/>
      <c r="YU201" s="33"/>
      <c r="YV201" s="33"/>
      <c r="YW201" s="33"/>
      <c r="YX201" s="33"/>
      <c r="YY201" s="33"/>
      <c r="YZ201" s="33"/>
      <c r="ZA201" s="33"/>
      <c r="ZB201" s="33"/>
      <c r="ZC201" s="33"/>
      <c r="ZD201" s="33"/>
      <c r="ZE201" s="33"/>
      <c r="ZF201" s="33"/>
      <c r="ZG201" s="33"/>
      <c r="ZH201" s="33"/>
      <c r="ZI201" s="33"/>
      <c r="ZJ201" s="33"/>
      <c r="ZK201" s="33"/>
      <c r="ZL201" s="33"/>
      <c r="ZM201" s="33"/>
      <c r="ZN201" s="33"/>
      <c r="ZO201" s="33"/>
      <c r="ZP201" s="33"/>
      <c r="ZQ201" s="33"/>
      <c r="ZR201" s="33"/>
      <c r="ZS201" s="33"/>
      <c r="ZT201" s="33"/>
      <c r="ZU201" s="33"/>
      <c r="ZV201" s="33"/>
      <c r="ZW201" s="33"/>
      <c r="ZX201" s="33"/>
      <c r="ZY201" s="33"/>
      <c r="ZZ201" s="33"/>
      <c r="AAA201" s="33"/>
      <c r="AAB201" s="33"/>
      <c r="AAC201" s="33"/>
      <c r="AAD201" s="33"/>
      <c r="AAE201" s="33"/>
      <c r="AAF201" s="33"/>
      <c r="AAG201" s="33"/>
      <c r="AAH201" s="33"/>
      <c r="AAI201" s="33"/>
      <c r="AAJ201" s="33"/>
      <c r="AAK201" s="33"/>
      <c r="AAL201" s="33"/>
      <c r="AAM201" s="33"/>
      <c r="AAN201" s="33"/>
      <c r="AAO201" s="33"/>
      <c r="AAP201" s="33"/>
      <c r="AAQ201" s="33"/>
      <c r="AAR201" s="33"/>
      <c r="AAS201" s="33"/>
      <c r="AAT201" s="33"/>
      <c r="AAU201" s="33"/>
      <c r="AAV201" s="33"/>
      <c r="AAW201" s="33"/>
      <c r="AAX201" s="33"/>
      <c r="AAY201" s="33"/>
      <c r="AAZ201" s="33"/>
      <c r="ABA201" s="33"/>
      <c r="ABB201" s="33"/>
      <c r="ABC201" s="33"/>
      <c r="ABD201" s="33"/>
      <c r="ABE201" s="33"/>
      <c r="ABF201" s="33"/>
      <c r="ABG201" s="33"/>
      <c r="ABH201" s="33"/>
      <c r="ABI201" s="33"/>
      <c r="ABJ201" s="33"/>
      <c r="ABK201" s="33"/>
      <c r="ABL201" s="33"/>
      <c r="ABM201" s="33"/>
      <c r="ABN201" s="33"/>
      <c r="ABO201" s="33"/>
      <c r="ABP201" s="33"/>
      <c r="ABQ201" s="33"/>
      <c r="ABR201" s="33"/>
      <c r="ABS201" s="33"/>
      <c r="ABT201" s="33"/>
      <c r="ABU201" s="33"/>
      <c r="ABV201" s="33"/>
      <c r="ABW201" s="33"/>
      <c r="ABX201" s="33"/>
      <c r="ABY201" s="33"/>
      <c r="ABZ201" s="33"/>
      <c r="ACA201" s="33"/>
      <c r="ACB201" s="33"/>
      <c r="ACC201" s="33"/>
      <c r="ACD201" s="33"/>
      <c r="ACE201" s="33"/>
      <c r="ACF201" s="33"/>
      <c r="ACG201" s="33"/>
      <c r="ACH201" s="33"/>
      <c r="ACI201" s="33"/>
      <c r="ACJ201" s="33"/>
      <c r="ACK201" s="33"/>
      <c r="ACL201" s="33"/>
      <c r="ACM201" s="33"/>
      <c r="ACN201" s="33"/>
      <c r="ACO201" s="33"/>
      <c r="ACP201" s="33"/>
      <c r="ACQ201" s="33"/>
      <c r="ACR201" s="33"/>
      <c r="ACS201" s="33"/>
      <c r="ACT201" s="33"/>
      <c r="ACU201" s="33"/>
      <c r="ACV201" s="33"/>
      <c r="ACW201" s="33"/>
      <c r="ACX201" s="33"/>
      <c r="ACY201" s="33"/>
      <c r="ACZ201" s="33"/>
      <c r="ADA201" s="33"/>
      <c r="ADB201" s="33"/>
      <c r="ADC201" s="33"/>
      <c r="ADD201" s="33"/>
      <c r="ADE201" s="33"/>
      <c r="ADF201" s="33"/>
      <c r="ADG201" s="33"/>
      <c r="ADH201" s="33"/>
      <c r="ADI201" s="33"/>
      <c r="ADJ201" s="33"/>
      <c r="ADK201" s="33"/>
      <c r="ADL201" s="33"/>
      <c r="ADM201" s="33"/>
      <c r="ADN201" s="33"/>
      <c r="ADO201" s="33"/>
      <c r="ADP201" s="33"/>
      <c r="ADQ201" s="33"/>
      <c r="ADR201" s="33"/>
      <c r="ADS201" s="33"/>
      <c r="ADT201" s="33"/>
      <c r="ADU201" s="33"/>
      <c r="ADV201" s="33"/>
      <c r="ADW201" s="33"/>
      <c r="ADX201" s="33"/>
      <c r="ADY201" s="33"/>
      <c r="ADZ201" s="33"/>
      <c r="AEA201" s="33"/>
      <c r="AEB201" s="33"/>
      <c r="AEC201" s="33"/>
      <c r="AED201" s="33"/>
      <c r="AEE201" s="33"/>
      <c r="AEF201" s="33"/>
      <c r="AEG201" s="33"/>
      <c r="AEH201" s="33"/>
      <c r="AEI201" s="33"/>
      <c r="AEJ201" s="33"/>
      <c r="AEK201" s="33"/>
      <c r="AEL201" s="33"/>
      <c r="AEM201" s="33"/>
      <c r="AEN201" s="33"/>
      <c r="AEO201" s="33"/>
      <c r="AEP201" s="33"/>
      <c r="AEQ201" s="33"/>
      <c r="AER201" s="33"/>
      <c r="AES201" s="33"/>
      <c r="AET201" s="33"/>
      <c r="AEU201" s="33"/>
      <c r="AEV201" s="33"/>
      <c r="AEW201" s="33"/>
      <c r="AEX201" s="33"/>
      <c r="AEY201" s="33"/>
      <c r="AEZ201" s="33"/>
      <c r="AFA201" s="33"/>
      <c r="AFB201" s="33"/>
      <c r="AFC201" s="33"/>
      <c r="AFD201" s="33"/>
      <c r="AFE201" s="33"/>
      <c r="AFF201" s="33"/>
      <c r="AFG201" s="33"/>
      <c r="AFH201" s="33"/>
      <c r="AFI201" s="33"/>
      <c r="AFJ201" s="33"/>
      <c r="AFK201" s="33"/>
      <c r="AFL201" s="33"/>
      <c r="AFM201" s="33"/>
      <c r="AFN201" s="33"/>
      <c r="AFO201" s="33"/>
      <c r="AFP201" s="33"/>
      <c r="AFQ201" s="33"/>
      <c r="AFR201" s="33"/>
      <c r="AFS201" s="33"/>
      <c r="AFT201" s="33"/>
      <c r="AFU201" s="33"/>
      <c r="AFV201" s="33"/>
      <c r="AFW201" s="33"/>
      <c r="AFX201" s="33"/>
      <c r="AFY201" s="33"/>
      <c r="AFZ201" s="33"/>
      <c r="AGA201" s="33"/>
      <c r="AGB201" s="33"/>
      <c r="AGC201" s="33"/>
      <c r="AGD201" s="33"/>
      <c r="AGE201" s="33"/>
      <c r="AGF201" s="33"/>
      <c r="AGG201" s="33"/>
      <c r="AGH201" s="33"/>
      <c r="AGI201" s="33"/>
      <c r="AGJ201" s="33"/>
      <c r="AGK201" s="33"/>
      <c r="AGL201" s="33"/>
      <c r="AGM201" s="33"/>
      <c r="AGN201" s="33"/>
      <c r="AGO201" s="33"/>
      <c r="AGP201" s="33"/>
      <c r="AGQ201" s="33"/>
      <c r="AGR201" s="33"/>
      <c r="AGS201" s="33"/>
      <c r="AGT201" s="33"/>
      <c r="AGU201" s="33"/>
      <c r="AGV201" s="33"/>
      <c r="AGW201" s="33"/>
      <c r="AGX201" s="33"/>
      <c r="AGY201" s="33"/>
      <c r="AGZ201" s="33"/>
      <c r="AHA201" s="33"/>
      <c r="AHB201" s="33"/>
      <c r="AHC201" s="33"/>
      <c r="AHD201" s="33"/>
      <c r="AHE201" s="33"/>
      <c r="AHF201" s="33"/>
      <c r="AHG201" s="33"/>
      <c r="AHH201" s="33"/>
      <c r="AHI201" s="33"/>
      <c r="AHJ201" s="33"/>
      <c r="AHK201" s="33"/>
      <c r="AHL201" s="33"/>
      <c r="AHM201" s="33"/>
      <c r="AHN201" s="33"/>
      <c r="AHO201" s="33"/>
      <c r="AHP201" s="33"/>
      <c r="AHQ201" s="33"/>
      <c r="AHR201" s="33"/>
      <c r="AHS201" s="33"/>
      <c r="AHT201" s="33"/>
      <c r="AHU201" s="33"/>
      <c r="AHV201" s="33"/>
      <c r="AHW201" s="33"/>
      <c r="AHX201" s="33"/>
      <c r="AHY201" s="33"/>
      <c r="AHZ201" s="33"/>
      <c r="AIA201" s="33"/>
      <c r="AIB201" s="33"/>
      <c r="AIC201" s="33"/>
      <c r="AID201" s="33"/>
      <c r="AIE201" s="33"/>
      <c r="AIF201" s="33"/>
      <c r="AIG201" s="33"/>
      <c r="AIH201" s="33"/>
      <c r="AII201" s="33"/>
      <c r="AIJ201" s="33"/>
      <c r="AIK201" s="33"/>
      <c r="AIL201" s="33"/>
      <c r="AIM201" s="33"/>
      <c r="AIN201" s="33"/>
      <c r="AIO201" s="33"/>
      <c r="AIP201" s="33"/>
      <c r="AIQ201" s="33"/>
      <c r="AIR201" s="33"/>
      <c r="AIS201" s="33"/>
      <c r="AIT201" s="33"/>
      <c r="AIU201" s="33"/>
      <c r="AIV201" s="33"/>
      <c r="AIW201" s="33"/>
      <c r="AIX201" s="33"/>
      <c r="AIY201" s="33"/>
      <c r="AIZ201" s="33"/>
      <c r="AJA201" s="33"/>
      <c r="AJB201" s="33"/>
      <c r="AJC201" s="33"/>
      <c r="AJD201" s="33"/>
      <c r="AJE201" s="33"/>
      <c r="AJF201" s="33"/>
      <c r="AJG201" s="33"/>
      <c r="AJH201" s="33"/>
      <c r="AJI201" s="33"/>
      <c r="AJJ201" s="33"/>
      <c r="AJK201" s="33"/>
      <c r="AJL201" s="33"/>
      <c r="AJM201" s="33"/>
      <c r="AJN201" s="33"/>
      <c r="AJO201" s="33"/>
      <c r="AJP201" s="33"/>
      <c r="AJQ201" s="33"/>
      <c r="AJR201" s="33"/>
      <c r="AJS201" s="33"/>
      <c r="AJT201" s="33"/>
      <c r="AJU201" s="33"/>
      <c r="AJV201" s="33"/>
      <c r="AJW201" s="33"/>
      <c r="AJX201" s="33"/>
      <c r="AJY201" s="33"/>
      <c r="AJZ201" s="33"/>
      <c r="AKA201" s="33"/>
      <c r="AKB201" s="33"/>
      <c r="AKC201" s="33"/>
      <c r="AKD201" s="33"/>
      <c r="AKE201" s="33"/>
      <c r="AKF201" s="33"/>
      <c r="AKG201" s="33"/>
      <c r="AKH201" s="33"/>
      <c r="AKI201" s="33"/>
      <c r="AKJ201" s="33"/>
      <c r="AKK201" s="33"/>
      <c r="AKL201" s="33"/>
      <c r="AKM201" s="33"/>
      <c r="AKN201" s="33"/>
      <c r="AKO201" s="33"/>
      <c r="AKP201" s="33"/>
      <c r="AKQ201" s="33"/>
      <c r="AKR201" s="33"/>
      <c r="AKS201" s="33"/>
      <c r="AKT201" s="33"/>
      <c r="AKU201" s="33"/>
      <c r="AKV201" s="33"/>
      <c r="AKW201" s="33"/>
      <c r="AKX201" s="33"/>
      <c r="AKY201" s="33"/>
      <c r="AKZ201" s="33"/>
      <c r="ALA201" s="33"/>
      <c r="ALB201" s="33"/>
      <c r="ALC201" s="33"/>
      <c r="ALD201" s="33"/>
      <c r="ALE201" s="33"/>
      <c r="ALF201" s="33"/>
      <c r="ALG201" s="33"/>
      <c r="ALH201" s="33"/>
      <c r="ALI201" s="33"/>
      <c r="ALJ201" s="33"/>
      <c r="ALK201" s="33"/>
      <c r="ALL201" s="33"/>
      <c r="ALM201" s="33"/>
      <c r="ALN201" s="33"/>
      <c r="ALO201" s="33"/>
      <c r="ALP201" s="33"/>
      <c r="ALQ201" s="33"/>
      <c r="ALR201" s="33"/>
      <c r="ALS201" s="33"/>
      <c r="ALT201" s="33"/>
      <c r="ALU201" s="33"/>
      <c r="ALV201" s="33"/>
      <c r="ALW201" s="33"/>
      <c r="ALX201" s="33"/>
      <c r="ALY201" s="33"/>
    </row>
    <row r="202" spans="1:1013" ht="24" customHeight="1" thickBot="1" x14ac:dyDescent="0.25">
      <c r="A202" s="702"/>
      <c r="B202" s="704"/>
      <c r="C202" s="700"/>
      <c r="D202" s="991"/>
      <c r="E202" s="708"/>
      <c r="F202" s="649"/>
      <c r="G202" s="694"/>
      <c r="H202" s="697"/>
      <c r="I202" s="691"/>
      <c r="J202" s="652"/>
      <c r="K202" s="89" t="s">
        <v>11</v>
      </c>
      <c r="L202" s="8">
        <f>SUM(L199:L201)</f>
        <v>1145.8</v>
      </c>
      <c r="M202" s="2">
        <f t="shared" ref="M202:AA202" si="62">SUM(M199:M201)</f>
        <v>0</v>
      </c>
      <c r="N202" s="2">
        <f t="shared" si="62"/>
        <v>0</v>
      </c>
      <c r="O202" s="7">
        <f t="shared" si="62"/>
        <v>1145.8</v>
      </c>
      <c r="P202" s="8">
        <f t="shared" si="62"/>
        <v>285.39999999999998</v>
      </c>
      <c r="Q202" s="2">
        <f t="shared" si="62"/>
        <v>0</v>
      </c>
      <c r="R202" s="2">
        <f t="shared" si="62"/>
        <v>0</v>
      </c>
      <c r="S202" s="7">
        <f t="shared" si="62"/>
        <v>285.39999999999998</v>
      </c>
      <c r="T202" s="8">
        <f t="shared" si="62"/>
        <v>0</v>
      </c>
      <c r="U202" s="2">
        <f t="shared" si="62"/>
        <v>0</v>
      </c>
      <c r="V202" s="2">
        <f t="shared" si="62"/>
        <v>0</v>
      </c>
      <c r="W202" s="7">
        <f t="shared" si="62"/>
        <v>0</v>
      </c>
      <c r="X202" s="8">
        <f t="shared" si="62"/>
        <v>0</v>
      </c>
      <c r="Y202" s="2">
        <f t="shared" si="62"/>
        <v>0</v>
      </c>
      <c r="Z202" s="2">
        <f t="shared" si="62"/>
        <v>0</v>
      </c>
      <c r="AA202" s="7">
        <f t="shared" si="62"/>
        <v>0</v>
      </c>
      <c r="AB202" s="33"/>
      <c r="AC202" s="33"/>
      <c r="AD202" s="33"/>
      <c r="AE202" s="33"/>
      <c r="AF202" s="33"/>
      <c r="AG202" s="33"/>
      <c r="AH202" s="33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7"/>
      <c r="BB202" s="46"/>
      <c r="BC202" s="46"/>
      <c r="BD202" s="46"/>
      <c r="BE202" s="46"/>
      <c r="BF202" s="46"/>
      <c r="BG202" s="46"/>
      <c r="BH202" s="46"/>
      <c r="BI202" s="46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  <c r="FP202" s="33"/>
      <c r="FQ202" s="33"/>
      <c r="FR202" s="33"/>
      <c r="FS202" s="33"/>
      <c r="FT202" s="33"/>
      <c r="FU202" s="33"/>
      <c r="FV202" s="33"/>
      <c r="FW202" s="33"/>
      <c r="FX202" s="33"/>
      <c r="FY202" s="33"/>
      <c r="FZ202" s="33"/>
      <c r="GA202" s="33"/>
      <c r="GB202" s="33"/>
      <c r="GC202" s="33"/>
      <c r="GD202" s="33"/>
      <c r="GE202" s="33"/>
      <c r="GF202" s="33"/>
      <c r="GG202" s="33"/>
      <c r="GH202" s="33"/>
      <c r="GI202" s="33"/>
      <c r="GJ202" s="33"/>
      <c r="GK202" s="33"/>
      <c r="GL202" s="33"/>
      <c r="GM202" s="33"/>
      <c r="GN202" s="33"/>
      <c r="GO202" s="33"/>
      <c r="GP202" s="33"/>
      <c r="GQ202" s="33"/>
      <c r="GR202" s="33"/>
      <c r="GS202" s="33"/>
      <c r="GT202" s="33"/>
      <c r="GU202" s="33"/>
      <c r="GV202" s="33"/>
      <c r="GW202" s="33"/>
      <c r="GX202" s="33"/>
      <c r="GY202" s="33"/>
      <c r="GZ202" s="33"/>
      <c r="HA202" s="33"/>
      <c r="HB202" s="33"/>
      <c r="HC202" s="33"/>
      <c r="HD202" s="33"/>
      <c r="HE202" s="33"/>
      <c r="HF202" s="33"/>
      <c r="HG202" s="33"/>
      <c r="HH202" s="33"/>
      <c r="HI202" s="33"/>
      <c r="HJ202" s="33"/>
      <c r="HK202" s="33"/>
      <c r="HL202" s="33"/>
      <c r="HM202" s="33"/>
      <c r="HN202" s="33"/>
      <c r="HO202" s="33"/>
      <c r="HP202" s="33"/>
      <c r="HQ202" s="33"/>
      <c r="HR202" s="33"/>
      <c r="HS202" s="33"/>
      <c r="HT202" s="33"/>
      <c r="HU202" s="33"/>
      <c r="HV202" s="33"/>
      <c r="HW202" s="33"/>
      <c r="HX202" s="33"/>
      <c r="HY202" s="33"/>
      <c r="HZ202" s="33"/>
      <c r="IA202" s="33"/>
      <c r="IB202" s="33"/>
      <c r="IC202" s="33"/>
      <c r="ID202" s="33"/>
      <c r="IE202" s="33"/>
      <c r="IF202" s="33"/>
      <c r="IG202" s="33"/>
      <c r="IH202" s="33"/>
      <c r="II202" s="33"/>
      <c r="IJ202" s="33"/>
      <c r="IK202" s="33"/>
      <c r="IL202" s="33"/>
      <c r="IM202" s="33"/>
      <c r="IN202" s="33"/>
      <c r="IO202" s="33"/>
      <c r="IP202" s="33"/>
      <c r="IQ202" s="33"/>
      <c r="IR202" s="33"/>
      <c r="IS202" s="33"/>
      <c r="IT202" s="33"/>
      <c r="IU202" s="33"/>
      <c r="IV202" s="33"/>
      <c r="IW202" s="33"/>
      <c r="IX202" s="33"/>
      <c r="IY202" s="33"/>
      <c r="IZ202" s="33"/>
      <c r="JA202" s="33"/>
      <c r="JB202" s="33"/>
      <c r="JC202" s="33"/>
      <c r="JD202" s="33"/>
      <c r="JE202" s="33"/>
      <c r="JF202" s="33"/>
      <c r="JG202" s="33"/>
      <c r="JH202" s="33"/>
      <c r="JI202" s="33"/>
      <c r="JJ202" s="33"/>
      <c r="JK202" s="33"/>
      <c r="JL202" s="33"/>
      <c r="JM202" s="33"/>
      <c r="JN202" s="33"/>
      <c r="JO202" s="33"/>
      <c r="JP202" s="33"/>
      <c r="JQ202" s="33"/>
      <c r="JR202" s="33"/>
      <c r="JS202" s="33"/>
      <c r="JT202" s="33"/>
      <c r="JU202" s="33"/>
      <c r="JV202" s="33"/>
      <c r="JW202" s="33"/>
      <c r="JX202" s="33"/>
      <c r="JY202" s="33"/>
      <c r="JZ202" s="33"/>
      <c r="KA202" s="33"/>
      <c r="KB202" s="33"/>
      <c r="KC202" s="33"/>
      <c r="KD202" s="33"/>
      <c r="KE202" s="33"/>
      <c r="KF202" s="33"/>
      <c r="KG202" s="33"/>
      <c r="KH202" s="33"/>
      <c r="KI202" s="33"/>
      <c r="KJ202" s="33"/>
      <c r="KK202" s="33"/>
      <c r="KL202" s="33"/>
      <c r="KM202" s="33"/>
      <c r="KN202" s="33"/>
      <c r="KO202" s="33"/>
      <c r="KP202" s="33"/>
      <c r="KQ202" s="33"/>
      <c r="KR202" s="33"/>
      <c r="KS202" s="33"/>
      <c r="KT202" s="33"/>
      <c r="KU202" s="33"/>
      <c r="KV202" s="33"/>
      <c r="KW202" s="33"/>
      <c r="KX202" s="33"/>
      <c r="KY202" s="33"/>
      <c r="KZ202" s="33"/>
      <c r="LA202" s="33"/>
      <c r="LB202" s="33"/>
      <c r="LC202" s="33"/>
      <c r="LD202" s="33"/>
      <c r="LE202" s="33"/>
      <c r="LF202" s="33"/>
      <c r="LG202" s="33"/>
      <c r="LH202" s="33"/>
      <c r="LI202" s="33"/>
      <c r="LJ202" s="33"/>
      <c r="LK202" s="33"/>
      <c r="LL202" s="33"/>
      <c r="LM202" s="33"/>
      <c r="LN202" s="33"/>
      <c r="LO202" s="33"/>
      <c r="LP202" s="33"/>
      <c r="LQ202" s="33"/>
      <c r="LR202" s="33"/>
      <c r="LS202" s="33"/>
      <c r="LT202" s="33"/>
      <c r="LU202" s="33"/>
      <c r="LV202" s="33"/>
      <c r="LW202" s="33"/>
      <c r="LX202" s="33"/>
      <c r="LY202" s="33"/>
      <c r="LZ202" s="33"/>
      <c r="MA202" s="33"/>
      <c r="MB202" s="33"/>
      <c r="MC202" s="33"/>
      <c r="MD202" s="33"/>
      <c r="ME202" s="33"/>
      <c r="MF202" s="33"/>
      <c r="MG202" s="33"/>
      <c r="MH202" s="33"/>
      <c r="MI202" s="33"/>
      <c r="MJ202" s="33"/>
      <c r="MK202" s="33"/>
      <c r="ML202" s="33"/>
      <c r="MM202" s="33"/>
      <c r="MN202" s="33"/>
      <c r="MO202" s="33"/>
      <c r="MP202" s="33"/>
      <c r="MQ202" s="33"/>
      <c r="MR202" s="33"/>
      <c r="MS202" s="33"/>
      <c r="MT202" s="33"/>
      <c r="MU202" s="33"/>
      <c r="MV202" s="33"/>
      <c r="MW202" s="33"/>
      <c r="MX202" s="33"/>
      <c r="MY202" s="33"/>
      <c r="MZ202" s="33"/>
      <c r="NA202" s="33"/>
      <c r="NB202" s="33"/>
      <c r="NC202" s="33"/>
      <c r="ND202" s="33"/>
      <c r="NE202" s="33"/>
      <c r="NF202" s="33"/>
      <c r="NG202" s="33"/>
      <c r="NH202" s="33"/>
      <c r="NI202" s="33"/>
      <c r="NJ202" s="33"/>
      <c r="NK202" s="33"/>
      <c r="NL202" s="33"/>
      <c r="NM202" s="33"/>
      <c r="NN202" s="33"/>
      <c r="NO202" s="33"/>
      <c r="NP202" s="33"/>
      <c r="NQ202" s="33"/>
      <c r="NR202" s="33"/>
      <c r="NS202" s="33"/>
      <c r="NT202" s="33"/>
      <c r="NU202" s="33"/>
      <c r="NV202" s="33"/>
      <c r="NW202" s="33"/>
      <c r="NX202" s="33"/>
      <c r="NY202" s="33"/>
      <c r="NZ202" s="33"/>
      <c r="OA202" s="33"/>
      <c r="OB202" s="33"/>
      <c r="OC202" s="33"/>
      <c r="OD202" s="33"/>
      <c r="OE202" s="33"/>
      <c r="OF202" s="33"/>
      <c r="OG202" s="33"/>
      <c r="OH202" s="33"/>
      <c r="OI202" s="33"/>
      <c r="OJ202" s="33"/>
      <c r="OK202" s="33"/>
      <c r="OL202" s="33"/>
      <c r="OM202" s="33"/>
      <c r="ON202" s="33"/>
      <c r="OO202" s="33"/>
      <c r="OP202" s="33"/>
      <c r="OQ202" s="33"/>
      <c r="OR202" s="33"/>
      <c r="OS202" s="33"/>
      <c r="OT202" s="33"/>
      <c r="OU202" s="33"/>
      <c r="OV202" s="33"/>
      <c r="OW202" s="33"/>
      <c r="OX202" s="33"/>
      <c r="OY202" s="33"/>
      <c r="OZ202" s="33"/>
      <c r="PA202" s="33"/>
      <c r="PB202" s="33"/>
      <c r="PC202" s="33"/>
      <c r="PD202" s="33"/>
      <c r="PE202" s="33"/>
      <c r="PF202" s="33"/>
      <c r="PG202" s="33"/>
      <c r="PH202" s="33"/>
      <c r="PI202" s="33"/>
      <c r="PJ202" s="33"/>
      <c r="PK202" s="33"/>
      <c r="PL202" s="33"/>
      <c r="PM202" s="33"/>
      <c r="PN202" s="33"/>
      <c r="PO202" s="33"/>
      <c r="PP202" s="33"/>
      <c r="PQ202" s="33"/>
      <c r="PR202" s="33"/>
      <c r="PS202" s="33"/>
      <c r="PT202" s="33"/>
      <c r="PU202" s="33"/>
      <c r="PV202" s="33"/>
      <c r="PW202" s="33"/>
      <c r="PX202" s="33"/>
      <c r="PY202" s="33"/>
      <c r="PZ202" s="33"/>
      <c r="QA202" s="33"/>
      <c r="QB202" s="33"/>
      <c r="QC202" s="33"/>
      <c r="QD202" s="33"/>
      <c r="QE202" s="33"/>
      <c r="QF202" s="33"/>
      <c r="QG202" s="33"/>
      <c r="QH202" s="33"/>
      <c r="QI202" s="33"/>
      <c r="QJ202" s="33"/>
      <c r="QK202" s="33"/>
      <c r="QL202" s="33"/>
      <c r="QM202" s="33"/>
      <c r="QN202" s="33"/>
      <c r="QO202" s="33"/>
      <c r="QP202" s="33"/>
      <c r="QQ202" s="33"/>
      <c r="QR202" s="33"/>
      <c r="QS202" s="33"/>
      <c r="QT202" s="33"/>
      <c r="QU202" s="33"/>
      <c r="QV202" s="33"/>
      <c r="QW202" s="33"/>
      <c r="QX202" s="33"/>
      <c r="QY202" s="33"/>
      <c r="QZ202" s="33"/>
      <c r="RA202" s="33"/>
      <c r="RB202" s="33"/>
      <c r="RC202" s="33"/>
      <c r="RD202" s="33"/>
      <c r="RE202" s="33"/>
      <c r="RF202" s="33"/>
      <c r="RG202" s="33"/>
      <c r="RH202" s="33"/>
      <c r="RI202" s="33"/>
      <c r="RJ202" s="33"/>
      <c r="RK202" s="33"/>
      <c r="RL202" s="33"/>
      <c r="RM202" s="33"/>
      <c r="RN202" s="33"/>
      <c r="RO202" s="33"/>
      <c r="RP202" s="33"/>
      <c r="RQ202" s="33"/>
      <c r="RR202" s="33"/>
      <c r="RS202" s="33"/>
      <c r="RT202" s="33"/>
      <c r="RU202" s="33"/>
      <c r="RV202" s="33"/>
      <c r="RW202" s="33"/>
      <c r="RX202" s="33"/>
      <c r="RY202" s="33"/>
      <c r="RZ202" s="33"/>
      <c r="SA202" s="33"/>
      <c r="SB202" s="33"/>
      <c r="SC202" s="33"/>
      <c r="SD202" s="33"/>
      <c r="SE202" s="33"/>
      <c r="SF202" s="33"/>
      <c r="SG202" s="33"/>
      <c r="SH202" s="33"/>
      <c r="SI202" s="33"/>
      <c r="SJ202" s="33"/>
      <c r="SK202" s="33"/>
      <c r="SL202" s="33"/>
      <c r="SM202" s="33"/>
      <c r="SN202" s="33"/>
      <c r="SO202" s="33"/>
      <c r="SP202" s="33"/>
      <c r="SQ202" s="33"/>
      <c r="SR202" s="33"/>
      <c r="SS202" s="33"/>
      <c r="ST202" s="33"/>
      <c r="SU202" s="33"/>
      <c r="SV202" s="33"/>
      <c r="SW202" s="33"/>
      <c r="SX202" s="33"/>
      <c r="SY202" s="33"/>
      <c r="SZ202" s="33"/>
      <c r="TA202" s="33"/>
      <c r="TB202" s="33"/>
      <c r="TC202" s="33"/>
      <c r="TD202" s="33"/>
      <c r="TE202" s="33"/>
      <c r="TF202" s="33"/>
      <c r="TG202" s="33"/>
      <c r="TH202" s="33"/>
      <c r="TI202" s="33"/>
      <c r="TJ202" s="33"/>
      <c r="TK202" s="33"/>
      <c r="TL202" s="33"/>
      <c r="TM202" s="33"/>
      <c r="TN202" s="33"/>
      <c r="TO202" s="33"/>
      <c r="TP202" s="33"/>
      <c r="TQ202" s="33"/>
      <c r="TR202" s="33"/>
      <c r="TS202" s="33"/>
      <c r="TT202" s="33"/>
      <c r="TU202" s="33"/>
      <c r="TV202" s="33"/>
      <c r="TW202" s="33"/>
      <c r="TX202" s="33"/>
      <c r="TY202" s="33"/>
      <c r="TZ202" s="33"/>
      <c r="UA202" s="33"/>
      <c r="UB202" s="33"/>
      <c r="UC202" s="33"/>
      <c r="UD202" s="33"/>
      <c r="UE202" s="33"/>
      <c r="UF202" s="33"/>
      <c r="UG202" s="33"/>
      <c r="UH202" s="33"/>
      <c r="UI202" s="33"/>
      <c r="UJ202" s="33"/>
      <c r="UK202" s="33"/>
      <c r="UL202" s="33"/>
      <c r="UM202" s="33"/>
      <c r="UN202" s="33"/>
      <c r="UO202" s="33"/>
      <c r="UP202" s="33"/>
      <c r="UQ202" s="33"/>
      <c r="UR202" s="33"/>
      <c r="US202" s="33"/>
      <c r="UT202" s="33"/>
      <c r="UU202" s="33"/>
      <c r="UV202" s="33"/>
      <c r="UW202" s="33"/>
      <c r="UX202" s="33"/>
      <c r="UY202" s="33"/>
      <c r="UZ202" s="33"/>
      <c r="VA202" s="33"/>
      <c r="VB202" s="33"/>
      <c r="VC202" s="33"/>
      <c r="VD202" s="33"/>
      <c r="VE202" s="33"/>
      <c r="VF202" s="33"/>
      <c r="VG202" s="33"/>
      <c r="VH202" s="33"/>
      <c r="VI202" s="33"/>
      <c r="VJ202" s="33"/>
      <c r="VK202" s="33"/>
      <c r="VL202" s="33"/>
      <c r="VM202" s="33"/>
      <c r="VN202" s="33"/>
      <c r="VO202" s="33"/>
      <c r="VP202" s="33"/>
      <c r="VQ202" s="33"/>
      <c r="VR202" s="33"/>
      <c r="VS202" s="33"/>
      <c r="VT202" s="33"/>
      <c r="VU202" s="33"/>
      <c r="VV202" s="33"/>
      <c r="VW202" s="33"/>
      <c r="VX202" s="33"/>
      <c r="VY202" s="33"/>
      <c r="VZ202" s="33"/>
      <c r="WA202" s="33"/>
      <c r="WB202" s="33"/>
      <c r="WC202" s="33"/>
      <c r="WD202" s="33"/>
      <c r="WE202" s="33"/>
      <c r="WF202" s="33"/>
      <c r="WG202" s="33"/>
      <c r="WH202" s="33"/>
      <c r="WI202" s="33"/>
      <c r="WJ202" s="33"/>
      <c r="WK202" s="33"/>
      <c r="WL202" s="33"/>
      <c r="WM202" s="33"/>
      <c r="WN202" s="33"/>
      <c r="WO202" s="33"/>
      <c r="WP202" s="33"/>
      <c r="WQ202" s="33"/>
      <c r="WR202" s="33"/>
      <c r="WS202" s="33"/>
      <c r="WT202" s="33"/>
      <c r="WU202" s="33"/>
      <c r="WV202" s="33"/>
      <c r="WW202" s="33"/>
      <c r="WX202" s="33"/>
      <c r="WY202" s="33"/>
      <c r="WZ202" s="33"/>
      <c r="XA202" s="33"/>
      <c r="XB202" s="33"/>
      <c r="XC202" s="33"/>
      <c r="XD202" s="33"/>
      <c r="XE202" s="33"/>
      <c r="XF202" s="33"/>
      <c r="XG202" s="33"/>
      <c r="XH202" s="33"/>
      <c r="XI202" s="33"/>
      <c r="XJ202" s="33"/>
      <c r="XK202" s="33"/>
      <c r="XL202" s="33"/>
      <c r="XM202" s="33"/>
      <c r="XN202" s="33"/>
      <c r="XO202" s="33"/>
      <c r="XP202" s="33"/>
      <c r="XQ202" s="33"/>
      <c r="XR202" s="33"/>
      <c r="XS202" s="33"/>
      <c r="XT202" s="33"/>
      <c r="XU202" s="33"/>
      <c r="XV202" s="33"/>
      <c r="XW202" s="33"/>
      <c r="XX202" s="33"/>
      <c r="XY202" s="33"/>
      <c r="XZ202" s="33"/>
      <c r="YA202" s="33"/>
      <c r="YB202" s="33"/>
      <c r="YC202" s="33"/>
      <c r="YD202" s="33"/>
      <c r="YE202" s="33"/>
      <c r="YF202" s="33"/>
      <c r="YG202" s="33"/>
      <c r="YH202" s="33"/>
      <c r="YI202" s="33"/>
      <c r="YJ202" s="33"/>
      <c r="YK202" s="33"/>
      <c r="YL202" s="33"/>
      <c r="YM202" s="33"/>
      <c r="YN202" s="33"/>
      <c r="YO202" s="33"/>
      <c r="YP202" s="33"/>
      <c r="YQ202" s="33"/>
      <c r="YR202" s="33"/>
      <c r="YS202" s="33"/>
      <c r="YT202" s="33"/>
      <c r="YU202" s="33"/>
      <c r="YV202" s="33"/>
      <c r="YW202" s="33"/>
      <c r="YX202" s="33"/>
      <c r="YY202" s="33"/>
      <c r="YZ202" s="33"/>
      <c r="ZA202" s="33"/>
      <c r="ZB202" s="33"/>
      <c r="ZC202" s="33"/>
      <c r="ZD202" s="33"/>
      <c r="ZE202" s="33"/>
      <c r="ZF202" s="33"/>
      <c r="ZG202" s="33"/>
      <c r="ZH202" s="33"/>
      <c r="ZI202" s="33"/>
      <c r="ZJ202" s="33"/>
      <c r="ZK202" s="33"/>
      <c r="ZL202" s="33"/>
      <c r="ZM202" s="33"/>
      <c r="ZN202" s="33"/>
      <c r="ZO202" s="33"/>
      <c r="ZP202" s="33"/>
      <c r="ZQ202" s="33"/>
      <c r="ZR202" s="33"/>
      <c r="ZS202" s="33"/>
      <c r="ZT202" s="33"/>
      <c r="ZU202" s="33"/>
      <c r="ZV202" s="33"/>
      <c r="ZW202" s="33"/>
      <c r="ZX202" s="33"/>
      <c r="ZY202" s="33"/>
      <c r="ZZ202" s="33"/>
      <c r="AAA202" s="33"/>
      <c r="AAB202" s="33"/>
      <c r="AAC202" s="33"/>
      <c r="AAD202" s="33"/>
      <c r="AAE202" s="33"/>
      <c r="AAF202" s="33"/>
      <c r="AAG202" s="33"/>
      <c r="AAH202" s="33"/>
      <c r="AAI202" s="33"/>
      <c r="AAJ202" s="33"/>
      <c r="AAK202" s="33"/>
      <c r="AAL202" s="33"/>
      <c r="AAM202" s="33"/>
      <c r="AAN202" s="33"/>
      <c r="AAO202" s="33"/>
      <c r="AAP202" s="33"/>
      <c r="AAQ202" s="33"/>
      <c r="AAR202" s="33"/>
      <c r="AAS202" s="33"/>
      <c r="AAT202" s="33"/>
      <c r="AAU202" s="33"/>
      <c r="AAV202" s="33"/>
      <c r="AAW202" s="33"/>
      <c r="AAX202" s="33"/>
      <c r="AAY202" s="33"/>
      <c r="AAZ202" s="33"/>
      <c r="ABA202" s="33"/>
      <c r="ABB202" s="33"/>
      <c r="ABC202" s="33"/>
      <c r="ABD202" s="33"/>
      <c r="ABE202" s="33"/>
      <c r="ABF202" s="33"/>
      <c r="ABG202" s="33"/>
      <c r="ABH202" s="33"/>
      <c r="ABI202" s="33"/>
      <c r="ABJ202" s="33"/>
      <c r="ABK202" s="33"/>
      <c r="ABL202" s="33"/>
      <c r="ABM202" s="33"/>
      <c r="ABN202" s="33"/>
      <c r="ABO202" s="33"/>
      <c r="ABP202" s="33"/>
      <c r="ABQ202" s="33"/>
      <c r="ABR202" s="33"/>
      <c r="ABS202" s="33"/>
      <c r="ABT202" s="33"/>
      <c r="ABU202" s="33"/>
      <c r="ABV202" s="33"/>
      <c r="ABW202" s="33"/>
      <c r="ABX202" s="33"/>
      <c r="ABY202" s="33"/>
      <c r="ABZ202" s="33"/>
      <c r="ACA202" s="33"/>
      <c r="ACB202" s="33"/>
      <c r="ACC202" s="33"/>
      <c r="ACD202" s="33"/>
      <c r="ACE202" s="33"/>
      <c r="ACF202" s="33"/>
      <c r="ACG202" s="33"/>
      <c r="ACH202" s="33"/>
      <c r="ACI202" s="33"/>
      <c r="ACJ202" s="33"/>
      <c r="ACK202" s="33"/>
      <c r="ACL202" s="33"/>
      <c r="ACM202" s="33"/>
      <c r="ACN202" s="33"/>
      <c r="ACO202" s="33"/>
      <c r="ACP202" s="33"/>
      <c r="ACQ202" s="33"/>
      <c r="ACR202" s="33"/>
      <c r="ACS202" s="33"/>
      <c r="ACT202" s="33"/>
      <c r="ACU202" s="33"/>
      <c r="ACV202" s="33"/>
      <c r="ACW202" s="33"/>
      <c r="ACX202" s="33"/>
      <c r="ACY202" s="33"/>
      <c r="ACZ202" s="33"/>
      <c r="ADA202" s="33"/>
      <c r="ADB202" s="33"/>
      <c r="ADC202" s="33"/>
      <c r="ADD202" s="33"/>
      <c r="ADE202" s="33"/>
      <c r="ADF202" s="33"/>
      <c r="ADG202" s="33"/>
      <c r="ADH202" s="33"/>
      <c r="ADI202" s="33"/>
      <c r="ADJ202" s="33"/>
      <c r="ADK202" s="33"/>
      <c r="ADL202" s="33"/>
      <c r="ADM202" s="33"/>
      <c r="ADN202" s="33"/>
      <c r="ADO202" s="33"/>
      <c r="ADP202" s="33"/>
      <c r="ADQ202" s="33"/>
      <c r="ADR202" s="33"/>
      <c r="ADS202" s="33"/>
      <c r="ADT202" s="33"/>
      <c r="ADU202" s="33"/>
      <c r="ADV202" s="33"/>
      <c r="ADW202" s="33"/>
      <c r="ADX202" s="33"/>
      <c r="ADY202" s="33"/>
      <c r="ADZ202" s="33"/>
      <c r="AEA202" s="33"/>
      <c r="AEB202" s="33"/>
      <c r="AEC202" s="33"/>
      <c r="AED202" s="33"/>
      <c r="AEE202" s="33"/>
      <c r="AEF202" s="33"/>
      <c r="AEG202" s="33"/>
      <c r="AEH202" s="33"/>
      <c r="AEI202" s="33"/>
      <c r="AEJ202" s="33"/>
      <c r="AEK202" s="33"/>
      <c r="AEL202" s="33"/>
      <c r="AEM202" s="33"/>
      <c r="AEN202" s="33"/>
      <c r="AEO202" s="33"/>
      <c r="AEP202" s="33"/>
      <c r="AEQ202" s="33"/>
      <c r="AER202" s="33"/>
      <c r="AES202" s="33"/>
      <c r="AET202" s="33"/>
      <c r="AEU202" s="33"/>
      <c r="AEV202" s="33"/>
      <c r="AEW202" s="33"/>
      <c r="AEX202" s="33"/>
      <c r="AEY202" s="33"/>
      <c r="AEZ202" s="33"/>
      <c r="AFA202" s="33"/>
      <c r="AFB202" s="33"/>
      <c r="AFC202" s="33"/>
      <c r="AFD202" s="33"/>
      <c r="AFE202" s="33"/>
      <c r="AFF202" s="33"/>
      <c r="AFG202" s="33"/>
      <c r="AFH202" s="33"/>
      <c r="AFI202" s="33"/>
      <c r="AFJ202" s="33"/>
      <c r="AFK202" s="33"/>
      <c r="AFL202" s="33"/>
      <c r="AFM202" s="33"/>
      <c r="AFN202" s="33"/>
      <c r="AFO202" s="33"/>
      <c r="AFP202" s="33"/>
      <c r="AFQ202" s="33"/>
      <c r="AFR202" s="33"/>
      <c r="AFS202" s="33"/>
      <c r="AFT202" s="33"/>
      <c r="AFU202" s="33"/>
      <c r="AFV202" s="33"/>
      <c r="AFW202" s="33"/>
      <c r="AFX202" s="33"/>
      <c r="AFY202" s="33"/>
      <c r="AFZ202" s="33"/>
      <c r="AGA202" s="33"/>
      <c r="AGB202" s="33"/>
      <c r="AGC202" s="33"/>
      <c r="AGD202" s="33"/>
      <c r="AGE202" s="33"/>
      <c r="AGF202" s="33"/>
      <c r="AGG202" s="33"/>
      <c r="AGH202" s="33"/>
      <c r="AGI202" s="33"/>
      <c r="AGJ202" s="33"/>
      <c r="AGK202" s="33"/>
      <c r="AGL202" s="33"/>
      <c r="AGM202" s="33"/>
      <c r="AGN202" s="33"/>
      <c r="AGO202" s="33"/>
      <c r="AGP202" s="33"/>
      <c r="AGQ202" s="33"/>
      <c r="AGR202" s="33"/>
      <c r="AGS202" s="33"/>
      <c r="AGT202" s="33"/>
      <c r="AGU202" s="33"/>
      <c r="AGV202" s="33"/>
      <c r="AGW202" s="33"/>
      <c r="AGX202" s="33"/>
      <c r="AGY202" s="33"/>
      <c r="AGZ202" s="33"/>
      <c r="AHA202" s="33"/>
      <c r="AHB202" s="33"/>
      <c r="AHC202" s="33"/>
      <c r="AHD202" s="33"/>
      <c r="AHE202" s="33"/>
      <c r="AHF202" s="33"/>
      <c r="AHG202" s="33"/>
      <c r="AHH202" s="33"/>
      <c r="AHI202" s="33"/>
      <c r="AHJ202" s="33"/>
      <c r="AHK202" s="33"/>
      <c r="AHL202" s="33"/>
      <c r="AHM202" s="33"/>
      <c r="AHN202" s="33"/>
      <c r="AHO202" s="33"/>
      <c r="AHP202" s="33"/>
      <c r="AHQ202" s="33"/>
      <c r="AHR202" s="33"/>
      <c r="AHS202" s="33"/>
      <c r="AHT202" s="33"/>
      <c r="AHU202" s="33"/>
      <c r="AHV202" s="33"/>
      <c r="AHW202" s="33"/>
      <c r="AHX202" s="33"/>
      <c r="AHY202" s="33"/>
      <c r="AHZ202" s="33"/>
      <c r="AIA202" s="33"/>
      <c r="AIB202" s="33"/>
      <c r="AIC202" s="33"/>
      <c r="AID202" s="33"/>
      <c r="AIE202" s="33"/>
      <c r="AIF202" s="33"/>
      <c r="AIG202" s="33"/>
      <c r="AIH202" s="33"/>
      <c r="AII202" s="33"/>
      <c r="AIJ202" s="33"/>
      <c r="AIK202" s="33"/>
      <c r="AIL202" s="33"/>
      <c r="AIM202" s="33"/>
      <c r="AIN202" s="33"/>
      <c r="AIO202" s="33"/>
      <c r="AIP202" s="33"/>
      <c r="AIQ202" s="33"/>
      <c r="AIR202" s="33"/>
      <c r="AIS202" s="33"/>
      <c r="AIT202" s="33"/>
      <c r="AIU202" s="33"/>
      <c r="AIV202" s="33"/>
      <c r="AIW202" s="33"/>
      <c r="AIX202" s="33"/>
      <c r="AIY202" s="33"/>
      <c r="AIZ202" s="33"/>
      <c r="AJA202" s="33"/>
      <c r="AJB202" s="33"/>
      <c r="AJC202" s="33"/>
      <c r="AJD202" s="33"/>
      <c r="AJE202" s="33"/>
      <c r="AJF202" s="33"/>
      <c r="AJG202" s="33"/>
      <c r="AJH202" s="33"/>
      <c r="AJI202" s="33"/>
      <c r="AJJ202" s="33"/>
      <c r="AJK202" s="33"/>
      <c r="AJL202" s="33"/>
      <c r="AJM202" s="33"/>
      <c r="AJN202" s="33"/>
      <c r="AJO202" s="33"/>
      <c r="AJP202" s="33"/>
      <c r="AJQ202" s="33"/>
      <c r="AJR202" s="33"/>
      <c r="AJS202" s="33"/>
      <c r="AJT202" s="33"/>
      <c r="AJU202" s="33"/>
      <c r="AJV202" s="33"/>
      <c r="AJW202" s="33"/>
      <c r="AJX202" s="33"/>
      <c r="AJY202" s="33"/>
      <c r="AJZ202" s="33"/>
      <c r="AKA202" s="33"/>
      <c r="AKB202" s="33"/>
      <c r="AKC202" s="33"/>
      <c r="AKD202" s="33"/>
      <c r="AKE202" s="33"/>
      <c r="AKF202" s="33"/>
      <c r="AKG202" s="33"/>
      <c r="AKH202" s="33"/>
      <c r="AKI202" s="33"/>
      <c r="AKJ202" s="33"/>
      <c r="AKK202" s="33"/>
      <c r="AKL202" s="33"/>
      <c r="AKM202" s="33"/>
      <c r="AKN202" s="33"/>
      <c r="AKO202" s="33"/>
      <c r="AKP202" s="33"/>
      <c r="AKQ202" s="33"/>
      <c r="AKR202" s="33"/>
      <c r="AKS202" s="33"/>
      <c r="AKT202" s="33"/>
      <c r="AKU202" s="33"/>
      <c r="AKV202" s="33"/>
      <c r="AKW202" s="33"/>
      <c r="AKX202" s="33"/>
      <c r="AKY202" s="33"/>
      <c r="AKZ202" s="33"/>
      <c r="ALA202" s="33"/>
      <c r="ALB202" s="33"/>
      <c r="ALC202" s="33"/>
      <c r="ALD202" s="33"/>
      <c r="ALE202" s="33"/>
      <c r="ALF202" s="33"/>
      <c r="ALG202" s="33"/>
      <c r="ALH202" s="33"/>
      <c r="ALI202" s="33"/>
      <c r="ALJ202" s="33"/>
      <c r="ALK202" s="33"/>
      <c r="ALL202" s="33"/>
      <c r="ALM202" s="33"/>
      <c r="ALN202" s="33"/>
      <c r="ALO202" s="33"/>
      <c r="ALP202" s="33"/>
      <c r="ALQ202" s="33"/>
      <c r="ALR202" s="33"/>
      <c r="ALS202" s="33"/>
      <c r="ALT202" s="33"/>
      <c r="ALU202" s="33"/>
      <c r="ALV202" s="33"/>
      <c r="ALW202" s="33"/>
      <c r="ALX202" s="33"/>
      <c r="ALY202" s="33"/>
    </row>
    <row r="203" spans="1:1013" ht="17.25" customHeight="1" thickBot="1" x14ac:dyDescent="0.25">
      <c r="A203" s="701" t="s">
        <v>15</v>
      </c>
      <c r="B203" s="703" t="s">
        <v>16</v>
      </c>
      <c r="C203" s="699" t="s">
        <v>16</v>
      </c>
      <c r="D203" s="990" t="s">
        <v>174</v>
      </c>
      <c r="E203" s="707" t="s">
        <v>176</v>
      </c>
      <c r="F203" s="647" t="s">
        <v>263</v>
      </c>
      <c r="G203" s="692" t="s">
        <v>100</v>
      </c>
      <c r="H203" s="695" t="s">
        <v>19</v>
      </c>
      <c r="I203" s="690" t="s">
        <v>20</v>
      </c>
      <c r="J203" s="673" t="s">
        <v>294</v>
      </c>
      <c r="K203" s="178" t="s">
        <v>26</v>
      </c>
      <c r="L203" s="524">
        <f>+M203+O203</f>
        <v>14.8</v>
      </c>
      <c r="M203" s="473">
        <v>14.8</v>
      </c>
      <c r="N203" s="473">
        <v>0</v>
      </c>
      <c r="O203" s="486">
        <v>0</v>
      </c>
      <c r="P203" s="524">
        <f>+Q203+S203</f>
        <v>60</v>
      </c>
      <c r="Q203" s="473">
        <v>30</v>
      </c>
      <c r="R203" s="473">
        <v>0</v>
      </c>
      <c r="S203" s="486">
        <v>30</v>
      </c>
      <c r="T203" s="524">
        <f>+U203+W203</f>
        <v>0</v>
      </c>
      <c r="U203" s="473">
        <v>0</v>
      </c>
      <c r="V203" s="473">
        <v>0</v>
      </c>
      <c r="W203" s="486">
        <v>0</v>
      </c>
      <c r="X203" s="524">
        <f>+Y203+AA203</f>
        <v>0</v>
      </c>
      <c r="Y203" s="473">
        <v>0</v>
      </c>
      <c r="Z203" s="473">
        <v>0</v>
      </c>
      <c r="AA203" s="486">
        <v>0</v>
      </c>
      <c r="AB203" s="33"/>
      <c r="AC203" s="33"/>
      <c r="AD203" s="33"/>
      <c r="AE203" s="33"/>
      <c r="AF203" s="33"/>
      <c r="AG203" s="33"/>
      <c r="AH203" s="33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7"/>
      <c r="BB203" s="46"/>
      <c r="BC203" s="46"/>
      <c r="BD203" s="46"/>
      <c r="BE203" s="46"/>
      <c r="BF203" s="46"/>
      <c r="BG203" s="46"/>
      <c r="BH203" s="46"/>
      <c r="BI203" s="46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  <c r="FP203" s="33"/>
      <c r="FQ203" s="33"/>
      <c r="FR203" s="33"/>
      <c r="FS203" s="33"/>
      <c r="FT203" s="33"/>
      <c r="FU203" s="33"/>
      <c r="FV203" s="33"/>
      <c r="FW203" s="33"/>
      <c r="FX203" s="33"/>
      <c r="FY203" s="33"/>
      <c r="FZ203" s="33"/>
      <c r="GA203" s="33"/>
      <c r="GB203" s="33"/>
      <c r="GC203" s="33"/>
      <c r="GD203" s="33"/>
      <c r="GE203" s="33"/>
      <c r="GF203" s="33"/>
      <c r="GG203" s="33"/>
      <c r="GH203" s="33"/>
      <c r="GI203" s="33"/>
      <c r="GJ203" s="33"/>
      <c r="GK203" s="33"/>
      <c r="GL203" s="33"/>
      <c r="GM203" s="33"/>
      <c r="GN203" s="33"/>
      <c r="GO203" s="33"/>
      <c r="GP203" s="33"/>
      <c r="GQ203" s="33"/>
      <c r="GR203" s="33"/>
      <c r="GS203" s="33"/>
      <c r="GT203" s="33"/>
      <c r="GU203" s="33"/>
      <c r="GV203" s="33"/>
      <c r="GW203" s="33"/>
      <c r="GX203" s="33"/>
      <c r="GY203" s="33"/>
      <c r="GZ203" s="33"/>
      <c r="HA203" s="33"/>
      <c r="HB203" s="33"/>
      <c r="HC203" s="33"/>
      <c r="HD203" s="33"/>
      <c r="HE203" s="33"/>
      <c r="HF203" s="33"/>
      <c r="HG203" s="33"/>
      <c r="HH203" s="33"/>
      <c r="HI203" s="33"/>
      <c r="HJ203" s="33"/>
      <c r="HK203" s="33"/>
      <c r="HL203" s="33"/>
      <c r="HM203" s="33"/>
      <c r="HN203" s="33"/>
      <c r="HO203" s="33"/>
      <c r="HP203" s="33"/>
      <c r="HQ203" s="33"/>
      <c r="HR203" s="33"/>
      <c r="HS203" s="33"/>
      <c r="HT203" s="33"/>
      <c r="HU203" s="33"/>
      <c r="HV203" s="33"/>
      <c r="HW203" s="33"/>
      <c r="HX203" s="33"/>
      <c r="HY203" s="33"/>
      <c r="HZ203" s="33"/>
      <c r="IA203" s="33"/>
      <c r="IB203" s="33"/>
      <c r="IC203" s="33"/>
      <c r="ID203" s="33"/>
      <c r="IE203" s="33"/>
      <c r="IF203" s="33"/>
      <c r="IG203" s="33"/>
      <c r="IH203" s="33"/>
      <c r="II203" s="33"/>
      <c r="IJ203" s="33"/>
      <c r="IK203" s="33"/>
      <c r="IL203" s="33"/>
      <c r="IM203" s="33"/>
      <c r="IN203" s="33"/>
      <c r="IO203" s="33"/>
      <c r="IP203" s="33"/>
      <c r="IQ203" s="33"/>
      <c r="IR203" s="33"/>
      <c r="IS203" s="33"/>
      <c r="IT203" s="33"/>
      <c r="IU203" s="33"/>
      <c r="IV203" s="33"/>
      <c r="IW203" s="33"/>
      <c r="IX203" s="33"/>
      <c r="IY203" s="33"/>
      <c r="IZ203" s="33"/>
      <c r="JA203" s="33"/>
      <c r="JB203" s="33"/>
      <c r="JC203" s="33"/>
      <c r="JD203" s="33"/>
      <c r="JE203" s="33"/>
      <c r="JF203" s="33"/>
      <c r="JG203" s="33"/>
      <c r="JH203" s="33"/>
      <c r="JI203" s="33"/>
      <c r="JJ203" s="33"/>
      <c r="JK203" s="33"/>
      <c r="JL203" s="33"/>
      <c r="JM203" s="33"/>
      <c r="JN203" s="33"/>
      <c r="JO203" s="33"/>
      <c r="JP203" s="33"/>
      <c r="JQ203" s="33"/>
      <c r="JR203" s="33"/>
      <c r="JS203" s="33"/>
      <c r="JT203" s="33"/>
      <c r="JU203" s="33"/>
      <c r="JV203" s="33"/>
      <c r="JW203" s="33"/>
      <c r="JX203" s="33"/>
      <c r="JY203" s="33"/>
      <c r="JZ203" s="33"/>
      <c r="KA203" s="33"/>
      <c r="KB203" s="33"/>
      <c r="KC203" s="33"/>
      <c r="KD203" s="33"/>
      <c r="KE203" s="33"/>
      <c r="KF203" s="33"/>
      <c r="KG203" s="33"/>
      <c r="KH203" s="33"/>
      <c r="KI203" s="33"/>
      <c r="KJ203" s="33"/>
      <c r="KK203" s="33"/>
      <c r="KL203" s="33"/>
      <c r="KM203" s="33"/>
      <c r="KN203" s="33"/>
      <c r="KO203" s="33"/>
      <c r="KP203" s="33"/>
      <c r="KQ203" s="33"/>
      <c r="KR203" s="33"/>
      <c r="KS203" s="33"/>
      <c r="KT203" s="33"/>
      <c r="KU203" s="33"/>
      <c r="KV203" s="33"/>
      <c r="KW203" s="33"/>
      <c r="KX203" s="33"/>
      <c r="KY203" s="33"/>
      <c r="KZ203" s="33"/>
      <c r="LA203" s="33"/>
      <c r="LB203" s="33"/>
      <c r="LC203" s="33"/>
      <c r="LD203" s="33"/>
      <c r="LE203" s="33"/>
      <c r="LF203" s="33"/>
      <c r="LG203" s="33"/>
      <c r="LH203" s="33"/>
      <c r="LI203" s="33"/>
      <c r="LJ203" s="33"/>
      <c r="LK203" s="33"/>
      <c r="LL203" s="33"/>
      <c r="LM203" s="33"/>
      <c r="LN203" s="33"/>
      <c r="LO203" s="33"/>
      <c r="LP203" s="33"/>
      <c r="LQ203" s="33"/>
      <c r="LR203" s="33"/>
      <c r="LS203" s="33"/>
      <c r="LT203" s="33"/>
      <c r="LU203" s="33"/>
      <c r="LV203" s="33"/>
      <c r="LW203" s="33"/>
      <c r="LX203" s="33"/>
      <c r="LY203" s="33"/>
      <c r="LZ203" s="33"/>
      <c r="MA203" s="33"/>
      <c r="MB203" s="33"/>
      <c r="MC203" s="33"/>
      <c r="MD203" s="33"/>
      <c r="ME203" s="33"/>
      <c r="MF203" s="33"/>
      <c r="MG203" s="33"/>
      <c r="MH203" s="33"/>
      <c r="MI203" s="33"/>
      <c r="MJ203" s="33"/>
      <c r="MK203" s="33"/>
      <c r="ML203" s="33"/>
      <c r="MM203" s="33"/>
      <c r="MN203" s="33"/>
      <c r="MO203" s="33"/>
      <c r="MP203" s="33"/>
      <c r="MQ203" s="33"/>
      <c r="MR203" s="33"/>
      <c r="MS203" s="33"/>
      <c r="MT203" s="33"/>
      <c r="MU203" s="33"/>
      <c r="MV203" s="33"/>
      <c r="MW203" s="33"/>
      <c r="MX203" s="33"/>
      <c r="MY203" s="33"/>
      <c r="MZ203" s="33"/>
      <c r="NA203" s="33"/>
      <c r="NB203" s="33"/>
      <c r="NC203" s="33"/>
      <c r="ND203" s="33"/>
      <c r="NE203" s="33"/>
      <c r="NF203" s="33"/>
      <c r="NG203" s="33"/>
      <c r="NH203" s="33"/>
      <c r="NI203" s="33"/>
      <c r="NJ203" s="33"/>
      <c r="NK203" s="33"/>
      <c r="NL203" s="33"/>
      <c r="NM203" s="33"/>
      <c r="NN203" s="33"/>
      <c r="NO203" s="33"/>
      <c r="NP203" s="33"/>
      <c r="NQ203" s="33"/>
      <c r="NR203" s="33"/>
      <c r="NS203" s="33"/>
      <c r="NT203" s="33"/>
      <c r="NU203" s="33"/>
      <c r="NV203" s="33"/>
      <c r="NW203" s="33"/>
      <c r="NX203" s="33"/>
      <c r="NY203" s="33"/>
      <c r="NZ203" s="33"/>
      <c r="OA203" s="33"/>
      <c r="OB203" s="33"/>
      <c r="OC203" s="33"/>
      <c r="OD203" s="33"/>
      <c r="OE203" s="33"/>
      <c r="OF203" s="33"/>
      <c r="OG203" s="33"/>
      <c r="OH203" s="33"/>
      <c r="OI203" s="33"/>
      <c r="OJ203" s="33"/>
      <c r="OK203" s="33"/>
      <c r="OL203" s="33"/>
      <c r="OM203" s="33"/>
      <c r="ON203" s="33"/>
      <c r="OO203" s="33"/>
      <c r="OP203" s="33"/>
      <c r="OQ203" s="33"/>
      <c r="OR203" s="33"/>
      <c r="OS203" s="33"/>
      <c r="OT203" s="33"/>
      <c r="OU203" s="33"/>
      <c r="OV203" s="33"/>
      <c r="OW203" s="33"/>
      <c r="OX203" s="33"/>
      <c r="OY203" s="33"/>
      <c r="OZ203" s="33"/>
      <c r="PA203" s="33"/>
      <c r="PB203" s="33"/>
      <c r="PC203" s="33"/>
      <c r="PD203" s="33"/>
      <c r="PE203" s="33"/>
      <c r="PF203" s="33"/>
      <c r="PG203" s="33"/>
      <c r="PH203" s="33"/>
      <c r="PI203" s="33"/>
      <c r="PJ203" s="33"/>
      <c r="PK203" s="33"/>
      <c r="PL203" s="33"/>
      <c r="PM203" s="33"/>
      <c r="PN203" s="33"/>
      <c r="PO203" s="33"/>
      <c r="PP203" s="33"/>
      <c r="PQ203" s="33"/>
      <c r="PR203" s="33"/>
      <c r="PS203" s="33"/>
      <c r="PT203" s="33"/>
      <c r="PU203" s="33"/>
      <c r="PV203" s="33"/>
      <c r="PW203" s="33"/>
      <c r="PX203" s="33"/>
      <c r="PY203" s="33"/>
      <c r="PZ203" s="33"/>
      <c r="QA203" s="33"/>
      <c r="QB203" s="33"/>
      <c r="QC203" s="33"/>
      <c r="QD203" s="33"/>
      <c r="QE203" s="33"/>
      <c r="QF203" s="33"/>
      <c r="QG203" s="33"/>
      <c r="QH203" s="33"/>
      <c r="QI203" s="33"/>
      <c r="QJ203" s="33"/>
      <c r="QK203" s="33"/>
      <c r="QL203" s="33"/>
      <c r="QM203" s="33"/>
      <c r="QN203" s="33"/>
      <c r="QO203" s="33"/>
      <c r="QP203" s="33"/>
      <c r="QQ203" s="33"/>
      <c r="QR203" s="33"/>
      <c r="QS203" s="33"/>
      <c r="QT203" s="33"/>
      <c r="QU203" s="33"/>
      <c r="QV203" s="33"/>
      <c r="QW203" s="33"/>
      <c r="QX203" s="33"/>
      <c r="QY203" s="33"/>
      <c r="QZ203" s="33"/>
      <c r="RA203" s="33"/>
      <c r="RB203" s="33"/>
      <c r="RC203" s="33"/>
      <c r="RD203" s="33"/>
      <c r="RE203" s="33"/>
      <c r="RF203" s="33"/>
      <c r="RG203" s="33"/>
      <c r="RH203" s="33"/>
      <c r="RI203" s="33"/>
      <c r="RJ203" s="33"/>
      <c r="RK203" s="33"/>
      <c r="RL203" s="33"/>
      <c r="RM203" s="33"/>
      <c r="RN203" s="33"/>
      <c r="RO203" s="33"/>
      <c r="RP203" s="33"/>
      <c r="RQ203" s="33"/>
      <c r="RR203" s="33"/>
      <c r="RS203" s="33"/>
      <c r="RT203" s="33"/>
      <c r="RU203" s="33"/>
      <c r="RV203" s="33"/>
      <c r="RW203" s="33"/>
      <c r="RX203" s="33"/>
      <c r="RY203" s="33"/>
      <c r="RZ203" s="33"/>
      <c r="SA203" s="33"/>
      <c r="SB203" s="33"/>
      <c r="SC203" s="33"/>
      <c r="SD203" s="33"/>
      <c r="SE203" s="33"/>
      <c r="SF203" s="33"/>
      <c r="SG203" s="33"/>
      <c r="SH203" s="33"/>
      <c r="SI203" s="33"/>
      <c r="SJ203" s="33"/>
      <c r="SK203" s="33"/>
      <c r="SL203" s="33"/>
      <c r="SM203" s="33"/>
      <c r="SN203" s="33"/>
      <c r="SO203" s="33"/>
      <c r="SP203" s="33"/>
      <c r="SQ203" s="33"/>
      <c r="SR203" s="33"/>
      <c r="SS203" s="33"/>
      <c r="ST203" s="33"/>
      <c r="SU203" s="33"/>
      <c r="SV203" s="33"/>
      <c r="SW203" s="33"/>
      <c r="SX203" s="33"/>
      <c r="SY203" s="33"/>
      <c r="SZ203" s="33"/>
      <c r="TA203" s="33"/>
      <c r="TB203" s="33"/>
      <c r="TC203" s="33"/>
      <c r="TD203" s="33"/>
      <c r="TE203" s="33"/>
      <c r="TF203" s="33"/>
      <c r="TG203" s="33"/>
      <c r="TH203" s="33"/>
      <c r="TI203" s="33"/>
      <c r="TJ203" s="33"/>
      <c r="TK203" s="33"/>
      <c r="TL203" s="33"/>
      <c r="TM203" s="33"/>
      <c r="TN203" s="33"/>
      <c r="TO203" s="33"/>
      <c r="TP203" s="33"/>
      <c r="TQ203" s="33"/>
      <c r="TR203" s="33"/>
      <c r="TS203" s="33"/>
      <c r="TT203" s="33"/>
      <c r="TU203" s="33"/>
      <c r="TV203" s="33"/>
      <c r="TW203" s="33"/>
      <c r="TX203" s="33"/>
      <c r="TY203" s="33"/>
      <c r="TZ203" s="33"/>
      <c r="UA203" s="33"/>
      <c r="UB203" s="33"/>
      <c r="UC203" s="33"/>
      <c r="UD203" s="33"/>
      <c r="UE203" s="33"/>
      <c r="UF203" s="33"/>
      <c r="UG203" s="33"/>
      <c r="UH203" s="33"/>
      <c r="UI203" s="33"/>
      <c r="UJ203" s="33"/>
      <c r="UK203" s="33"/>
      <c r="UL203" s="33"/>
      <c r="UM203" s="33"/>
      <c r="UN203" s="33"/>
      <c r="UO203" s="33"/>
      <c r="UP203" s="33"/>
      <c r="UQ203" s="33"/>
      <c r="UR203" s="33"/>
      <c r="US203" s="33"/>
      <c r="UT203" s="33"/>
      <c r="UU203" s="33"/>
      <c r="UV203" s="33"/>
      <c r="UW203" s="33"/>
      <c r="UX203" s="33"/>
      <c r="UY203" s="33"/>
      <c r="UZ203" s="33"/>
      <c r="VA203" s="33"/>
      <c r="VB203" s="33"/>
      <c r="VC203" s="33"/>
      <c r="VD203" s="33"/>
      <c r="VE203" s="33"/>
      <c r="VF203" s="33"/>
      <c r="VG203" s="33"/>
      <c r="VH203" s="33"/>
      <c r="VI203" s="33"/>
      <c r="VJ203" s="33"/>
      <c r="VK203" s="33"/>
      <c r="VL203" s="33"/>
      <c r="VM203" s="33"/>
      <c r="VN203" s="33"/>
      <c r="VO203" s="33"/>
      <c r="VP203" s="33"/>
      <c r="VQ203" s="33"/>
      <c r="VR203" s="33"/>
      <c r="VS203" s="33"/>
      <c r="VT203" s="33"/>
      <c r="VU203" s="33"/>
      <c r="VV203" s="33"/>
      <c r="VW203" s="33"/>
      <c r="VX203" s="33"/>
      <c r="VY203" s="33"/>
      <c r="VZ203" s="33"/>
      <c r="WA203" s="33"/>
      <c r="WB203" s="33"/>
      <c r="WC203" s="33"/>
      <c r="WD203" s="33"/>
      <c r="WE203" s="33"/>
      <c r="WF203" s="33"/>
      <c r="WG203" s="33"/>
      <c r="WH203" s="33"/>
      <c r="WI203" s="33"/>
      <c r="WJ203" s="33"/>
      <c r="WK203" s="33"/>
      <c r="WL203" s="33"/>
      <c r="WM203" s="33"/>
      <c r="WN203" s="33"/>
      <c r="WO203" s="33"/>
      <c r="WP203" s="33"/>
      <c r="WQ203" s="33"/>
      <c r="WR203" s="33"/>
      <c r="WS203" s="33"/>
      <c r="WT203" s="33"/>
      <c r="WU203" s="33"/>
      <c r="WV203" s="33"/>
      <c r="WW203" s="33"/>
      <c r="WX203" s="33"/>
      <c r="WY203" s="33"/>
      <c r="WZ203" s="33"/>
      <c r="XA203" s="33"/>
      <c r="XB203" s="33"/>
      <c r="XC203" s="33"/>
      <c r="XD203" s="33"/>
      <c r="XE203" s="33"/>
      <c r="XF203" s="33"/>
      <c r="XG203" s="33"/>
      <c r="XH203" s="33"/>
      <c r="XI203" s="33"/>
      <c r="XJ203" s="33"/>
      <c r="XK203" s="33"/>
      <c r="XL203" s="33"/>
      <c r="XM203" s="33"/>
      <c r="XN203" s="33"/>
      <c r="XO203" s="33"/>
      <c r="XP203" s="33"/>
      <c r="XQ203" s="33"/>
      <c r="XR203" s="33"/>
      <c r="XS203" s="33"/>
      <c r="XT203" s="33"/>
      <c r="XU203" s="33"/>
      <c r="XV203" s="33"/>
      <c r="XW203" s="33"/>
      <c r="XX203" s="33"/>
      <c r="XY203" s="33"/>
      <c r="XZ203" s="33"/>
      <c r="YA203" s="33"/>
      <c r="YB203" s="33"/>
      <c r="YC203" s="33"/>
      <c r="YD203" s="33"/>
      <c r="YE203" s="33"/>
      <c r="YF203" s="33"/>
      <c r="YG203" s="33"/>
      <c r="YH203" s="33"/>
      <c r="YI203" s="33"/>
      <c r="YJ203" s="33"/>
      <c r="YK203" s="33"/>
      <c r="YL203" s="33"/>
      <c r="YM203" s="33"/>
      <c r="YN203" s="33"/>
      <c r="YO203" s="33"/>
      <c r="YP203" s="33"/>
      <c r="YQ203" s="33"/>
      <c r="YR203" s="33"/>
      <c r="YS203" s="33"/>
      <c r="YT203" s="33"/>
      <c r="YU203" s="33"/>
      <c r="YV203" s="33"/>
      <c r="YW203" s="33"/>
      <c r="YX203" s="33"/>
      <c r="YY203" s="33"/>
      <c r="YZ203" s="33"/>
      <c r="ZA203" s="33"/>
      <c r="ZB203" s="33"/>
      <c r="ZC203" s="33"/>
      <c r="ZD203" s="33"/>
      <c r="ZE203" s="33"/>
      <c r="ZF203" s="33"/>
      <c r="ZG203" s="33"/>
      <c r="ZH203" s="33"/>
      <c r="ZI203" s="33"/>
      <c r="ZJ203" s="33"/>
      <c r="ZK203" s="33"/>
      <c r="ZL203" s="33"/>
      <c r="ZM203" s="33"/>
      <c r="ZN203" s="33"/>
      <c r="ZO203" s="33"/>
      <c r="ZP203" s="33"/>
      <c r="ZQ203" s="33"/>
      <c r="ZR203" s="33"/>
      <c r="ZS203" s="33"/>
      <c r="ZT203" s="33"/>
      <c r="ZU203" s="33"/>
      <c r="ZV203" s="33"/>
      <c r="ZW203" s="33"/>
      <c r="ZX203" s="33"/>
      <c r="ZY203" s="33"/>
      <c r="ZZ203" s="33"/>
      <c r="AAA203" s="33"/>
      <c r="AAB203" s="33"/>
      <c r="AAC203" s="33"/>
      <c r="AAD203" s="33"/>
      <c r="AAE203" s="33"/>
      <c r="AAF203" s="33"/>
      <c r="AAG203" s="33"/>
      <c r="AAH203" s="33"/>
      <c r="AAI203" s="33"/>
      <c r="AAJ203" s="33"/>
      <c r="AAK203" s="33"/>
      <c r="AAL203" s="33"/>
      <c r="AAM203" s="33"/>
      <c r="AAN203" s="33"/>
      <c r="AAO203" s="33"/>
      <c r="AAP203" s="33"/>
      <c r="AAQ203" s="33"/>
      <c r="AAR203" s="33"/>
      <c r="AAS203" s="33"/>
      <c r="AAT203" s="33"/>
      <c r="AAU203" s="33"/>
      <c r="AAV203" s="33"/>
      <c r="AAW203" s="33"/>
      <c r="AAX203" s="33"/>
      <c r="AAY203" s="33"/>
      <c r="AAZ203" s="33"/>
      <c r="ABA203" s="33"/>
      <c r="ABB203" s="33"/>
      <c r="ABC203" s="33"/>
      <c r="ABD203" s="33"/>
      <c r="ABE203" s="33"/>
      <c r="ABF203" s="33"/>
      <c r="ABG203" s="33"/>
      <c r="ABH203" s="33"/>
      <c r="ABI203" s="33"/>
      <c r="ABJ203" s="33"/>
      <c r="ABK203" s="33"/>
      <c r="ABL203" s="33"/>
      <c r="ABM203" s="33"/>
      <c r="ABN203" s="33"/>
      <c r="ABO203" s="33"/>
      <c r="ABP203" s="33"/>
      <c r="ABQ203" s="33"/>
      <c r="ABR203" s="33"/>
      <c r="ABS203" s="33"/>
      <c r="ABT203" s="33"/>
      <c r="ABU203" s="33"/>
      <c r="ABV203" s="33"/>
      <c r="ABW203" s="33"/>
      <c r="ABX203" s="33"/>
      <c r="ABY203" s="33"/>
      <c r="ABZ203" s="33"/>
      <c r="ACA203" s="33"/>
      <c r="ACB203" s="33"/>
      <c r="ACC203" s="33"/>
      <c r="ACD203" s="33"/>
      <c r="ACE203" s="33"/>
      <c r="ACF203" s="33"/>
      <c r="ACG203" s="33"/>
      <c r="ACH203" s="33"/>
      <c r="ACI203" s="33"/>
      <c r="ACJ203" s="33"/>
      <c r="ACK203" s="33"/>
      <c r="ACL203" s="33"/>
      <c r="ACM203" s="33"/>
      <c r="ACN203" s="33"/>
      <c r="ACO203" s="33"/>
      <c r="ACP203" s="33"/>
      <c r="ACQ203" s="33"/>
      <c r="ACR203" s="33"/>
      <c r="ACS203" s="33"/>
      <c r="ACT203" s="33"/>
      <c r="ACU203" s="33"/>
      <c r="ACV203" s="33"/>
      <c r="ACW203" s="33"/>
      <c r="ACX203" s="33"/>
      <c r="ACY203" s="33"/>
      <c r="ACZ203" s="33"/>
      <c r="ADA203" s="33"/>
      <c r="ADB203" s="33"/>
      <c r="ADC203" s="33"/>
      <c r="ADD203" s="33"/>
      <c r="ADE203" s="33"/>
      <c r="ADF203" s="33"/>
      <c r="ADG203" s="33"/>
      <c r="ADH203" s="33"/>
      <c r="ADI203" s="33"/>
      <c r="ADJ203" s="33"/>
      <c r="ADK203" s="33"/>
      <c r="ADL203" s="33"/>
      <c r="ADM203" s="33"/>
      <c r="ADN203" s="33"/>
      <c r="ADO203" s="33"/>
      <c r="ADP203" s="33"/>
      <c r="ADQ203" s="33"/>
      <c r="ADR203" s="33"/>
      <c r="ADS203" s="33"/>
      <c r="ADT203" s="33"/>
      <c r="ADU203" s="33"/>
      <c r="ADV203" s="33"/>
      <c r="ADW203" s="33"/>
      <c r="ADX203" s="33"/>
      <c r="ADY203" s="33"/>
      <c r="ADZ203" s="33"/>
      <c r="AEA203" s="33"/>
      <c r="AEB203" s="33"/>
      <c r="AEC203" s="33"/>
      <c r="AED203" s="33"/>
      <c r="AEE203" s="33"/>
      <c r="AEF203" s="33"/>
      <c r="AEG203" s="33"/>
      <c r="AEH203" s="33"/>
      <c r="AEI203" s="33"/>
      <c r="AEJ203" s="33"/>
      <c r="AEK203" s="33"/>
      <c r="AEL203" s="33"/>
      <c r="AEM203" s="33"/>
      <c r="AEN203" s="33"/>
      <c r="AEO203" s="33"/>
      <c r="AEP203" s="33"/>
      <c r="AEQ203" s="33"/>
      <c r="AER203" s="33"/>
      <c r="AES203" s="33"/>
      <c r="AET203" s="33"/>
      <c r="AEU203" s="33"/>
      <c r="AEV203" s="33"/>
      <c r="AEW203" s="33"/>
      <c r="AEX203" s="33"/>
      <c r="AEY203" s="33"/>
      <c r="AEZ203" s="33"/>
      <c r="AFA203" s="33"/>
      <c r="AFB203" s="33"/>
      <c r="AFC203" s="33"/>
      <c r="AFD203" s="33"/>
      <c r="AFE203" s="33"/>
      <c r="AFF203" s="33"/>
      <c r="AFG203" s="33"/>
      <c r="AFH203" s="33"/>
      <c r="AFI203" s="33"/>
      <c r="AFJ203" s="33"/>
      <c r="AFK203" s="33"/>
      <c r="AFL203" s="33"/>
      <c r="AFM203" s="33"/>
      <c r="AFN203" s="33"/>
      <c r="AFO203" s="33"/>
      <c r="AFP203" s="33"/>
      <c r="AFQ203" s="33"/>
      <c r="AFR203" s="33"/>
      <c r="AFS203" s="33"/>
      <c r="AFT203" s="33"/>
      <c r="AFU203" s="33"/>
      <c r="AFV203" s="33"/>
      <c r="AFW203" s="33"/>
      <c r="AFX203" s="33"/>
      <c r="AFY203" s="33"/>
      <c r="AFZ203" s="33"/>
      <c r="AGA203" s="33"/>
      <c r="AGB203" s="33"/>
      <c r="AGC203" s="33"/>
      <c r="AGD203" s="33"/>
      <c r="AGE203" s="33"/>
      <c r="AGF203" s="33"/>
      <c r="AGG203" s="33"/>
      <c r="AGH203" s="33"/>
      <c r="AGI203" s="33"/>
      <c r="AGJ203" s="33"/>
      <c r="AGK203" s="33"/>
      <c r="AGL203" s="33"/>
      <c r="AGM203" s="33"/>
      <c r="AGN203" s="33"/>
      <c r="AGO203" s="33"/>
      <c r="AGP203" s="33"/>
      <c r="AGQ203" s="33"/>
      <c r="AGR203" s="33"/>
      <c r="AGS203" s="33"/>
      <c r="AGT203" s="33"/>
      <c r="AGU203" s="33"/>
      <c r="AGV203" s="33"/>
      <c r="AGW203" s="33"/>
      <c r="AGX203" s="33"/>
      <c r="AGY203" s="33"/>
      <c r="AGZ203" s="33"/>
      <c r="AHA203" s="33"/>
      <c r="AHB203" s="33"/>
      <c r="AHC203" s="33"/>
      <c r="AHD203" s="33"/>
      <c r="AHE203" s="33"/>
      <c r="AHF203" s="33"/>
      <c r="AHG203" s="33"/>
      <c r="AHH203" s="33"/>
      <c r="AHI203" s="33"/>
      <c r="AHJ203" s="33"/>
      <c r="AHK203" s="33"/>
      <c r="AHL203" s="33"/>
      <c r="AHM203" s="33"/>
      <c r="AHN203" s="33"/>
      <c r="AHO203" s="33"/>
      <c r="AHP203" s="33"/>
      <c r="AHQ203" s="33"/>
      <c r="AHR203" s="33"/>
      <c r="AHS203" s="33"/>
      <c r="AHT203" s="33"/>
      <c r="AHU203" s="33"/>
      <c r="AHV203" s="33"/>
      <c r="AHW203" s="33"/>
      <c r="AHX203" s="33"/>
      <c r="AHY203" s="33"/>
      <c r="AHZ203" s="33"/>
      <c r="AIA203" s="33"/>
      <c r="AIB203" s="33"/>
      <c r="AIC203" s="33"/>
      <c r="AID203" s="33"/>
      <c r="AIE203" s="33"/>
      <c r="AIF203" s="33"/>
      <c r="AIG203" s="33"/>
      <c r="AIH203" s="33"/>
      <c r="AII203" s="33"/>
      <c r="AIJ203" s="33"/>
      <c r="AIK203" s="33"/>
      <c r="AIL203" s="33"/>
      <c r="AIM203" s="33"/>
      <c r="AIN203" s="33"/>
      <c r="AIO203" s="33"/>
      <c r="AIP203" s="33"/>
      <c r="AIQ203" s="33"/>
      <c r="AIR203" s="33"/>
      <c r="AIS203" s="33"/>
      <c r="AIT203" s="33"/>
      <c r="AIU203" s="33"/>
      <c r="AIV203" s="33"/>
      <c r="AIW203" s="33"/>
      <c r="AIX203" s="33"/>
      <c r="AIY203" s="33"/>
      <c r="AIZ203" s="33"/>
      <c r="AJA203" s="33"/>
      <c r="AJB203" s="33"/>
      <c r="AJC203" s="33"/>
      <c r="AJD203" s="33"/>
      <c r="AJE203" s="33"/>
      <c r="AJF203" s="33"/>
      <c r="AJG203" s="33"/>
      <c r="AJH203" s="33"/>
      <c r="AJI203" s="33"/>
      <c r="AJJ203" s="33"/>
      <c r="AJK203" s="33"/>
      <c r="AJL203" s="33"/>
      <c r="AJM203" s="33"/>
      <c r="AJN203" s="33"/>
      <c r="AJO203" s="33"/>
      <c r="AJP203" s="33"/>
      <c r="AJQ203" s="33"/>
      <c r="AJR203" s="33"/>
      <c r="AJS203" s="33"/>
      <c r="AJT203" s="33"/>
      <c r="AJU203" s="33"/>
      <c r="AJV203" s="33"/>
      <c r="AJW203" s="33"/>
      <c r="AJX203" s="33"/>
      <c r="AJY203" s="33"/>
      <c r="AJZ203" s="33"/>
      <c r="AKA203" s="33"/>
      <c r="AKB203" s="33"/>
      <c r="AKC203" s="33"/>
      <c r="AKD203" s="33"/>
      <c r="AKE203" s="33"/>
      <c r="AKF203" s="33"/>
      <c r="AKG203" s="33"/>
      <c r="AKH203" s="33"/>
      <c r="AKI203" s="33"/>
      <c r="AKJ203" s="33"/>
      <c r="AKK203" s="33"/>
      <c r="AKL203" s="33"/>
      <c r="AKM203" s="33"/>
      <c r="AKN203" s="33"/>
      <c r="AKO203" s="33"/>
      <c r="AKP203" s="33"/>
      <c r="AKQ203" s="33"/>
      <c r="AKR203" s="33"/>
      <c r="AKS203" s="33"/>
      <c r="AKT203" s="33"/>
      <c r="AKU203" s="33"/>
      <c r="AKV203" s="33"/>
      <c r="AKW203" s="33"/>
      <c r="AKX203" s="33"/>
      <c r="AKY203" s="33"/>
      <c r="AKZ203" s="33"/>
      <c r="ALA203" s="33"/>
      <c r="ALB203" s="33"/>
      <c r="ALC203" s="33"/>
      <c r="ALD203" s="33"/>
      <c r="ALE203" s="33"/>
      <c r="ALF203" s="33"/>
      <c r="ALG203" s="33"/>
      <c r="ALH203" s="33"/>
      <c r="ALI203" s="33"/>
      <c r="ALJ203" s="33"/>
      <c r="ALK203" s="33"/>
      <c r="ALL203" s="33"/>
      <c r="ALM203" s="33"/>
      <c r="ALN203" s="33"/>
      <c r="ALO203" s="33"/>
      <c r="ALP203" s="33"/>
      <c r="ALQ203" s="33"/>
      <c r="ALR203" s="33"/>
      <c r="ALS203" s="33"/>
      <c r="ALT203" s="33"/>
      <c r="ALU203" s="33"/>
      <c r="ALV203" s="33"/>
      <c r="ALW203" s="33"/>
      <c r="ALX203" s="33"/>
      <c r="ALY203" s="33"/>
    </row>
    <row r="204" spans="1:1013" ht="20.25" customHeight="1" thickBot="1" x14ac:dyDescent="0.25">
      <c r="A204" s="702"/>
      <c r="B204" s="704"/>
      <c r="C204" s="700"/>
      <c r="D204" s="991"/>
      <c r="E204" s="708"/>
      <c r="F204" s="649"/>
      <c r="G204" s="694"/>
      <c r="H204" s="697"/>
      <c r="I204" s="691"/>
      <c r="J204" s="674"/>
      <c r="K204" s="199" t="s">
        <v>175</v>
      </c>
      <c r="L204" s="532">
        <f>M204+O204</f>
        <v>0</v>
      </c>
      <c r="M204" s="526">
        <v>0</v>
      </c>
      <c r="N204" s="526">
        <v>0</v>
      </c>
      <c r="O204" s="528">
        <v>0</v>
      </c>
      <c r="P204" s="532">
        <f>Q204+S204</f>
        <v>3.6</v>
      </c>
      <c r="Q204" s="526">
        <v>3.6</v>
      </c>
      <c r="R204" s="526">
        <v>1.5</v>
      </c>
      <c r="S204" s="528">
        <v>0</v>
      </c>
      <c r="T204" s="532">
        <f>U204+W204</f>
        <v>0</v>
      </c>
      <c r="U204" s="526">
        <v>0</v>
      </c>
      <c r="V204" s="526">
        <v>0</v>
      </c>
      <c r="W204" s="528">
        <v>0</v>
      </c>
      <c r="X204" s="532">
        <f>Y204+AA204</f>
        <v>0</v>
      </c>
      <c r="Y204" s="526">
        <v>0</v>
      </c>
      <c r="Z204" s="526">
        <v>0</v>
      </c>
      <c r="AA204" s="528">
        <v>0</v>
      </c>
      <c r="AB204" s="33"/>
      <c r="AC204" s="33"/>
      <c r="AD204" s="33"/>
      <c r="AE204" s="33"/>
      <c r="AF204" s="33"/>
      <c r="AG204" s="33"/>
      <c r="AH204" s="33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7"/>
      <c r="BB204" s="46"/>
      <c r="BC204" s="46"/>
      <c r="BD204" s="46"/>
      <c r="BE204" s="46"/>
      <c r="BF204" s="46"/>
      <c r="BG204" s="46"/>
      <c r="BH204" s="46"/>
      <c r="BI204" s="46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  <c r="FP204" s="33"/>
      <c r="FQ204" s="33"/>
      <c r="FR204" s="33"/>
      <c r="FS204" s="33"/>
      <c r="FT204" s="33"/>
      <c r="FU204" s="33"/>
      <c r="FV204" s="33"/>
      <c r="FW204" s="33"/>
      <c r="FX204" s="33"/>
      <c r="FY204" s="33"/>
      <c r="FZ204" s="33"/>
      <c r="GA204" s="33"/>
      <c r="GB204" s="33"/>
      <c r="GC204" s="33"/>
      <c r="GD204" s="33"/>
      <c r="GE204" s="33"/>
      <c r="GF204" s="33"/>
      <c r="GG204" s="33"/>
      <c r="GH204" s="33"/>
      <c r="GI204" s="33"/>
      <c r="GJ204" s="33"/>
      <c r="GK204" s="33"/>
      <c r="GL204" s="33"/>
      <c r="GM204" s="33"/>
      <c r="GN204" s="33"/>
      <c r="GO204" s="33"/>
      <c r="GP204" s="33"/>
      <c r="GQ204" s="33"/>
      <c r="GR204" s="33"/>
      <c r="GS204" s="33"/>
      <c r="GT204" s="33"/>
      <c r="GU204" s="33"/>
      <c r="GV204" s="33"/>
      <c r="GW204" s="33"/>
      <c r="GX204" s="33"/>
      <c r="GY204" s="33"/>
      <c r="GZ204" s="33"/>
      <c r="HA204" s="33"/>
      <c r="HB204" s="33"/>
      <c r="HC204" s="33"/>
      <c r="HD204" s="33"/>
      <c r="HE204" s="33"/>
      <c r="HF204" s="33"/>
      <c r="HG204" s="33"/>
      <c r="HH204" s="33"/>
      <c r="HI204" s="33"/>
      <c r="HJ204" s="33"/>
      <c r="HK204" s="33"/>
      <c r="HL204" s="33"/>
      <c r="HM204" s="33"/>
      <c r="HN204" s="33"/>
      <c r="HO204" s="33"/>
      <c r="HP204" s="33"/>
      <c r="HQ204" s="33"/>
      <c r="HR204" s="33"/>
      <c r="HS204" s="33"/>
      <c r="HT204" s="33"/>
      <c r="HU204" s="33"/>
      <c r="HV204" s="33"/>
      <c r="HW204" s="33"/>
      <c r="HX204" s="33"/>
      <c r="HY204" s="33"/>
      <c r="HZ204" s="33"/>
      <c r="IA204" s="33"/>
      <c r="IB204" s="33"/>
      <c r="IC204" s="33"/>
      <c r="ID204" s="33"/>
      <c r="IE204" s="33"/>
      <c r="IF204" s="33"/>
      <c r="IG204" s="33"/>
      <c r="IH204" s="33"/>
      <c r="II204" s="33"/>
      <c r="IJ204" s="33"/>
      <c r="IK204" s="33"/>
      <c r="IL204" s="33"/>
      <c r="IM204" s="33"/>
      <c r="IN204" s="33"/>
      <c r="IO204" s="33"/>
      <c r="IP204" s="33"/>
      <c r="IQ204" s="33"/>
      <c r="IR204" s="33"/>
      <c r="IS204" s="33"/>
      <c r="IT204" s="33"/>
      <c r="IU204" s="33"/>
      <c r="IV204" s="33"/>
      <c r="IW204" s="33"/>
      <c r="IX204" s="33"/>
      <c r="IY204" s="33"/>
      <c r="IZ204" s="33"/>
      <c r="JA204" s="33"/>
      <c r="JB204" s="33"/>
      <c r="JC204" s="33"/>
      <c r="JD204" s="33"/>
      <c r="JE204" s="33"/>
      <c r="JF204" s="33"/>
      <c r="JG204" s="33"/>
      <c r="JH204" s="33"/>
      <c r="JI204" s="33"/>
      <c r="JJ204" s="33"/>
      <c r="JK204" s="33"/>
      <c r="JL204" s="33"/>
      <c r="JM204" s="33"/>
      <c r="JN204" s="33"/>
      <c r="JO204" s="33"/>
      <c r="JP204" s="33"/>
      <c r="JQ204" s="33"/>
      <c r="JR204" s="33"/>
      <c r="JS204" s="33"/>
      <c r="JT204" s="33"/>
      <c r="JU204" s="33"/>
      <c r="JV204" s="33"/>
      <c r="JW204" s="33"/>
      <c r="JX204" s="33"/>
      <c r="JY204" s="33"/>
      <c r="JZ204" s="33"/>
      <c r="KA204" s="33"/>
      <c r="KB204" s="33"/>
      <c r="KC204" s="33"/>
      <c r="KD204" s="33"/>
      <c r="KE204" s="33"/>
      <c r="KF204" s="33"/>
      <c r="KG204" s="33"/>
      <c r="KH204" s="33"/>
      <c r="KI204" s="33"/>
      <c r="KJ204" s="33"/>
      <c r="KK204" s="33"/>
      <c r="KL204" s="33"/>
      <c r="KM204" s="33"/>
      <c r="KN204" s="33"/>
      <c r="KO204" s="33"/>
      <c r="KP204" s="33"/>
      <c r="KQ204" s="33"/>
      <c r="KR204" s="33"/>
      <c r="KS204" s="33"/>
      <c r="KT204" s="33"/>
      <c r="KU204" s="33"/>
      <c r="KV204" s="33"/>
      <c r="KW204" s="33"/>
      <c r="KX204" s="33"/>
      <c r="KY204" s="33"/>
      <c r="KZ204" s="33"/>
      <c r="LA204" s="33"/>
      <c r="LB204" s="33"/>
      <c r="LC204" s="33"/>
      <c r="LD204" s="33"/>
      <c r="LE204" s="33"/>
      <c r="LF204" s="33"/>
      <c r="LG204" s="33"/>
      <c r="LH204" s="33"/>
      <c r="LI204" s="33"/>
      <c r="LJ204" s="33"/>
      <c r="LK204" s="33"/>
      <c r="LL204" s="33"/>
      <c r="LM204" s="33"/>
      <c r="LN204" s="33"/>
      <c r="LO204" s="33"/>
      <c r="LP204" s="33"/>
      <c r="LQ204" s="33"/>
      <c r="LR204" s="33"/>
      <c r="LS204" s="33"/>
      <c r="LT204" s="33"/>
      <c r="LU204" s="33"/>
      <c r="LV204" s="33"/>
      <c r="LW204" s="33"/>
      <c r="LX204" s="33"/>
      <c r="LY204" s="33"/>
      <c r="LZ204" s="33"/>
      <c r="MA204" s="33"/>
      <c r="MB204" s="33"/>
      <c r="MC204" s="33"/>
      <c r="MD204" s="33"/>
      <c r="ME204" s="33"/>
      <c r="MF204" s="33"/>
      <c r="MG204" s="33"/>
      <c r="MH204" s="33"/>
      <c r="MI204" s="33"/>
      <c r="MJ204" s="33"/>
      <c r="MK204" s="33"/>
      <c r="ML204" s="33"/>
      <c r="MM204" s="33"/>
      <c r="MN204" s="33"/>
      <c r="MO204" s="33"/>
      <c r="MP204" s="33"/>
      <c r="MQ204" s="33"/>
      <c r="MR204" s="33"/>
      <c r="MS204" s="33"/>
      <c r="MT204" s="33"/>
      <c r="MU204" s="33"/>
      <c r="MV204" s="33"/>
      <c r="MW204" s="33"/>
      <c r="MX204" s="33"/>
      <c r="MY204" s="33"/>
      <c r="MZ204" s="33"/>
      <c r="NA204" s="33"/>
      <c r="NB204" s="33"/>
      <c r="NC204" s="33"/>
      <c r="ND204" s="33"/>
      <c r="NE204" s="33"/>
      <c r="NF204" s="33"/>
      <c r="NG204" s="33"/>
      <c r="NH204" s="33"/>
      <c r="NI204" s="33"/>
      <c r="NJ204" s="33"/>
      <c r="NK204" s="33"/>
      <c r="NL204" s="33"/>
      <c r="NM204" s="33"/>
      <c r="NN204" s="33"/>
      <c r="NO204" s="33"/>
      <c r="NP204" s="33"/>
      <c r="NQ204" s="33"/>
      <c r="NR204" s="33"/>
      <c r="NS204" s="33"/>
      <c r="NT204" s="33"/>
      <c r="NU204" s="33"/>
      <c r="NV204" s="33"/>
      <c r="NW204" s="33"/>
      <c r="NX204" s="33"/>
      <c r="NY204" s="33"/>
      <c r="NZ204" s="33"/>
      <c r="OA204" s="33"/>
      <c r="OB204" s="33"/>
      <c r="OC204" s="33"/>
      <c r="OD204" s="33"/>
      <c r="OE204" s="33"/>
      <c r="OF204" s="33"/>
      <c r="OG204" s="33"/>
      <c r="OH204" s="33"/>
      <c r="OI204" s="33"/>
      <c r="OJ204" s="33"/>
      <c r="OK204" s="33"/>
      <c r="OL204" s="33"/>
      <c r="OM204" s="33"/>
      <c r="ON204" s="33"/>
      <c r="OO204" s="33"/>
      <c r="OP204" s="33"/>
      <c r="OQ204" s="33"/>
      <c r="OR204" s="33"/>
      <c r="OS204" s="33"/>
      <c r="OT204" s="33"/>
      <c r="OU204" s="33"/>
      <c r="OV204" s="33"/>
      <c r="OW204" s="33"/>
      <c r="OX204" s="33"/>
      <c r="OY204" s="33"/>
      <c r="OZ204" s="33"/>
      <c r="PA204" s="33"/>
      <c r="PB204" s="33"/>
      <c r="PC204" s="33"/>
      <c r="PD204" s="33"/>
      <c r="PE204" s="33"/>
      <c r="PF204" s="33"/>
      <c r="PG204" s="33"/>
      <c r="PH204" s="33"/>
      <c r="PI204" s="33"/>
      <c r="PJ204" s="33"/>
      <c r="PK204" s="33"/>
      <c r="PL204" s="33"/>
      <c r="PM204" s="33"/>
      <c r="PN204" s="33"/>
      <c r="PO204" s="33"/>
      <c r="PP204" s="33"/>
      <c r="PQ204" s="33"/>
      <c r="PR204" s="33"/>
      <c r="PS204" s="33"/>
      <c r="PT204" s="33"/>
      <c r="PU204" s="33"/>
      <c r="PV204" s="33"/>
      <c r="PW204" s="33"/>
      <c r="PX204" s="33"/>
      <c r="PY204" s="33"/>
      <c r="PZ204" s="33"/>
      <c r="QA204" s="33"/>
      <c r="QB204" s="33"/>
      <c r="QC204" s="33"/>
      <c r="QD204" s="33"/>
      <c r="QE204" s="33"/>
      <c r="QF204" s="33"/>
      <c r="QG204" s="33"/>
      <c r="QH204" s="33"/>
      <c r="QI204" s="33"/>
      <c r="QJ204" s="33"/>
      <c r="QK204" s="33"/>
      <c r="QL204" s="33"/>
      <c r="QM204" s="33"/>
      <c r="QN204" s="33"/>
      <c r="QO204" s="33"/>
      <c r="QP204" s="33"/>
      <c r="QQ204" s="33"/>
      <c r="QR204" s="33"/>
      <c r="QS204" s="33"/>
      <c r="QT204" s="33"/>
      <c r="QU204" s="33"/>
      <c r="QV204" s="33"/>
      <c r="QW204" s="33"/>
      <c r="QX204" s="33"/>
      <c r="QY204" s="33"/>
      <c r="QZ204" s="33"/>
      <c r="RA204" s="33"/>
      <c r="RB204" s="33"/>
      <c r="RC204" s="33"/>
      <c r="RD204" s="33"/>
      <c r="RE204" s="33"/>
      <c r="RF204" s="33"/>
      <c r="RG204" s="33"/>
      <c r="RH204" s="33"/>
      <c r="RI204" s="33"/>
      <c r="RJ204" s="33"/>
      <c r="RK204" s="33"/>
      <c r="RL204" s="33"/>
      <c r="RM204" s="33"/>
      <c r="RN204" s="33"/>
      <c r="RO204" s="33"/>
      <c r="RP204" s="33"/>
      <c r="RQ204" s="33"/>
      <c r="RR204" s="33"/>
      <c r="RS204" s="33"/>
      <c r="RT204" s="33"/>
      <c r="RU204" s="33"/>
      <c r="RV204" s="33"/>
      <c r="RW204" s="33"/>
      <c r="RX204" s="33"/>
      <c r="RY204" s="33"/>
      <c r="RZ204" s="33"/>
      <c r="SA204" s="33"/>
      <c r="SB204" s="33"/>
      <c r="SC204" s="33"/>
      <c r="SD204" s="33"/>
      <c r="SE204" s="33"/>
      <c r="SF204" s="33"/>
      <c r="SG204" s="33"/>
      <c r="SH204" s="33"/>
      <c r="SI204" s="33"/>
      <c r="SJ204" s="33"/>
      <c r="SK204" s="33"/>
      <c r="SL204" s="33"/>
      <c r="SM204" s="33"/>
      <c r="SN204" s="33"/>
      <c r="SO204" s="33"/>
      <c r="SP204" s="33"/>
      <c r="SQ204" s="33"/>
      <c r="SR204" s="33"/>
      <c r="SS204" s="33"/>
      <c r="ST204" s="33"/>
      <c r="SU204" s="33"/>
      <c r="SV204" s="33"/>
      <c r="SW204" s="33"/>
      <c r="SX204" s="33"/>
      <c r="SY204" s="33"/>
      <c r="SZ204" s="33"/>
      <c r="TA204" s="33"/>
      <c r="TB204" s="33"/>
      <c r="TC204" s="33"/>
      <c r="TD204" s="33"/>
      <c r="TE204" s="33"/>
      <c r="TF204" s="33"/>
      <c r="TG204" s="33"/>
      <c r="TH204" s="33"/>
      <c r="TI204" s="33"/>
      <c r="TJ204" s="33"/>
      <c r="TK204" s="33"/>
      <c r="TL204" s="33"/>
      <c r="TM204" s="33"/>
      <c r="TN204" s="33"/>
      <c r="TO204" s="33"/>
      <c r="TP204" s="33"/>
      <c r="TQ204" s="33"/>
      <c r="TR204" s="33"/>
      <c r="TS204" s="33"/>
      <c r="TT204" s="33"/>
      <c r="TU204" s="33"/>
      <c r="TV204" s="33"/>
      <c r="TW204" s="33"/>
      <c r="TX204" s="33"/>
      <c r="TY204" s="33"/>
      <c r="TZ204" s="33"/>
      <c r="UA204" s="33"/>
      <c r="UB204" s="33"/>
      <c r="UC204" s="33"/>
      <c r="UD204" s="33"/>
      <c r="UE204" s="33"/>
      <c r="UF204" s="33"/>
      <c r="UG204" s="33"/>
      <c r="UH204" s="33"/>
      <c r="UI204" s="33"/>
      <c r="UJ204" s="33"/>
      <c r="UK204" s="33"/>
      <c r="UL204" s="33"/>
      <c r="UM204" s="33"/>
      <c r="UN204" s="33"/>
      <c r="UO204" s="33"/>
      <c r="UP204" s="33"/>
      <c r="UQ204" s="33"/>
      <c r="UR204" s="33"/>
      <c r="US204" s="33"/>
      <c r="UT204" s="33"/>
      <c r="UU204" s="33"/>
      <c r="UV204" s="33"/>
      <c r="UW204" s="33"/>
      <c r="UX204" s="33"/>
      <c r="UY204" s="33"/>
      <c r="UZ204" s="33"/>
      <c r="VA204" s="33"/>
      <c r="VB204" s="33"/>
      <c r="VC204" s="33"/>
      <c r="VD204" s="33"/>
      <c r="VE204" s="33"/>
      <c r="VF204" s="33"/>
      <c r="VG204" s="33"/>
      <c r="VH204" s="33"/>
      <c r="VI204" s="33"/>
      <c r="VJ204" s="33"/>
      <c r="VK204" s="33"/>
      <c r="VL204" s="33"/>
      <c r="VM204" s="33"/>
      <c r="VN204" s="33"/>
      <c r="VO204" s="33"/>
      <c r="VP204" s="33"/>
      <c r="VQ204" s="33"/>
      <c r="VR204" s="33"/>
      <c r="VS204" s="33"/>
      <c r="VT204" s="33"/>
      <c r="VU204" s="33"/>
      <c r="VV204" s="33"/>
      <c r="VW204" s="33"/>
      <c r="VX204" s="33"/>
      <c r="VY204" s="33"/>
      <c r="VZ204" s="33"/>
      <c r="WA204" s="33"/>
      <c r="WB204" s="33"/>
      <c r="WC204" s="33"/>
      <c r="WD204" s="33"/>
      <c r="WE204" s="33"/>
      <c r="WF204" s="33"/>
      <c r="WG204" s="33"/>
      <c r="WH204" s="33"/>
      <c r="WI204" s="33"/>
      <c r="WJ204" s="33"/>
      <c r="WK204" s="33"/>
      <c r="WL204" s="33"/>
      <c r="WM204" s="33"/>
      <c r="WN204" s="33"/>
      <c r="WO204" s="33"/>
      <c r="WP204" s="33"/>
      <c r="WQ204" s="33"/>
      <c r="WR204" s="33"/>
      <c r="WS204" s="33"/>
      <c r="WT204" s="33"/>
      <c r="WU204" s="33"/>
      <c r="WV204" s="33"/>
      <c r="WW204" s="33"/>
      <c r="WX204" s="33"/>
      <c r="WY204" s="33"/>
      <c r="WZ204" s="33"/>
      <c r="XA204" s="33"/>
      <c r="XB204" s="33"/>
      <c r="XC204" s="33"/>
      <c r="XD204" s="33"/>
      <c r="XE204" s="33"/>
      <c r="XF204" s="33"/>
      <c r="XG204" s="33"/>
      <c r="XH204" s="33"/>
      <c r="XI204" s="33"/>
      <c r="XJ204" s="33"/>
      <c r="XK204" s="33"/>
      <c r="XL204" s="33"/>
      <c r="XM204" s="33"/>
      <c r="XN204" s="33"/>
      <c r="XO204" s="33"/>
      <c r="XP204" s="33"/>
      <c r="XQ204" s="33"/>
      <c r="XR204" s="33"/>
      <c r="XS204" s="33"/>
      <c r="XT204" s="33"/>
      <c r="XU204" s="33"/>
      <c r="XV204" s="33"/>
      <c r="XW204" s="33"/>
      <c r="XX204" s="33"/>
      <c r="XY204" s="33"/>
      <c r="XZ204" s="33"/>
      <c r="YA204" s="33"/>
      <c r="YB204" s="33"/>
      <c r="YC204" s="33"/>
      <c r="YD204" s="33"/>
      <c r="YE204" s="33"/>
      <c r="YF204" s="33"/>
      <c r="YG204" s="33"/>
      <c r="YH204" s="33"/>
      <c r="YI204" s="33"/>
      <c r="YJ204" s="33"/>
      <c r="YK204" s="33"/>
      <c r="YL204" s="33"/>
      <c r="YM204" s="33"/>
      <c r="YN204" s="33"/>
      <c r="YO204" s="33"/>
      <c r="YP204" s="33"/>
      <c r="YQ204" s="33"/>
      <c r="YR204" s="33"/>
      <c r="YS204" s="33"/>
      <c r="YT204" s="33"/>
      <c r="YU204" s="33"/>
      <c r="YV204" s="33"/>
      <c r="YW204" s="33"/>
      <c r="YX204" s="33"/>
      <c r="YY204" s="33"/>
      <c r="YZ204" s="33"/>
      <c r="ZA204" s="33"/>
      <c r="ZB204" s="33"/>
      <c r="ZC204" s="33"/>
      <c r="ZD204" s="33"/>
      <c r="ZE204" s="33"/>
      <c r="ZF204" s="33"/>
      <c r="ZG204" s="33"/>
      <c r="ZH204" s="33"/>
      <c r="ZI204" s="33"/>
      <c r="ZJ204" s="33"/>
      <c r="ZK204" s="33"/>
      <c r="ZL204" s="33"/>
      <c r="ZM204" s="33"/>
      <c r="ZN204" s="33"/>
      <c r="ZO204" s="33"/>
      <c r="ZP204" s="33"/>
      <c r="ZQ204" s="33"/>
      <c r="ZR204" s="33"/>
      <c r="ZS204" s="33"/>
      <c r="ZT204" s="33"/>
      <c r="ZU204" s="33"/>
      <c r="ZV204" s="33"/>
      <c r="ZW204" s="33"/>
      <c r="ZX204" s="33"/>
      <c r="ZY204" s="33"/>
      <c r="ZZ204" s="33"/>
      <c r="AAA204" s="33"/>
      <c r="AAB204" s="33"/>
      <c r="AAC204" s="33"/>
      <c r="AAD204" s="33"/>
      <c r="AAE204" s="33"/>
      <c r="AAF204" s="33"/>
      <c r="AAG204" s="33"/>
      <c r="AAH204" s="33"/>
      <c r="AAI204" s="33"/>
      <c r="AAJ204" s="33"/>
      <c r="AAK204" s="33"/>
      <c r="AAL204" s="33"/>
      <c r="AAM204" s="33"/>
      <c r="AAN204" s="33"/>
      <c r="AAO204" s="33"/>
      <c r="AAP204" s="33"/>
      <c r="AAQ204" s="33"/>
      <c r="AAR204" s="33"/>
      <c r="AAS204" s="33"/>
      <c r="AAT204" s="33"/>
      <c r="AAU204" s="33"/>
      <c r="AAV204" s="33"/>
      <c r="AAW204" s="33"/>
      <c r="AAX204" s="33"/>
      <c r="AAY204" s="33"/>
      <c r="AAZ204" s="33"/>
      <c r="ABA204" s="33"/>
      <c r="ABB204" s="33"/>
      <c r="ABC204" s="33"/>
      <c r="ABD204" s="33"/>
      <c r="ABE204" s="33"/>
      <c r="ABF204" s="33"/>
      <c r="ABG204" s="33"/>
      <c r="ABH204" s="33"/>
      <c r="ABI204" s="33"/>
      <c r="ABJ204" s="33"/>
      <c r="ABK204" s="33"/>
      <c r="ABL204" s="33"/>
      <c r="ABM204" s="33"/>
      <c r="ABN204" s="33"/>
      <c r="ABO204" s="33"/>
      <c r="ABP204" s="33"/>
      <c r="ABQ204" s="33"/>
      <c r="ABR204" s="33"/>
      <c r="ABS204" s="33"/>
      <c r="ABT204" s="33"/>
      <c r="ABU204" s="33"/>
      <c r="ABV204" s="33"/>
      <c r="ABW204" s="33"/>
      <c r="ABX204" s="33"/>
      <c r="ABY204" s="33"/>
      <c r="ABZ204" s="33"/>
      <c r="ACA204" s="33"/>
      <c r="ACB204" s="33"/>
      <c r="ACC204" s="33"/>
      <c r="ACD204" s="33"/>
      <c r="ACE204" s="33"/>
      <c r="ACF204" s="33"/>
      <c r="ACG204" s="33"/>
      <c r="ACH204" s="33"/>
      <c r="ACI204" s="33"/>
      <c r="ACJ204" s="33"/>
      <c r="ACK204" s="33"/>
      <c r="ACL204" s="33"/>
      <c r="ACM204" s="33"/>
      <c r="ACN204" s="33"/>
      <c r="ACO204" s="33"/>
      <c r="ACP204" s="33"/>
      <c r="ACQ204" s="33"/>
      <c r="ACR204" s="33"/>
      <c r="ACS204" s="33"/>
      <c r="ACT204" s="33"/>
      <c r="ACU204" s="33"/>
      <c r="ACV204" s="33"/>
      <c r="ACW204" s="33"/>
      <c r="ACX204" s="33"/>
      <c r="ACY204" s="33"/>
      <c r="ACZ204" s="33"/>
      <c r="ADA204" s="33"/>
      <c r="ADB204" s="33"/>
      <c r="ADC204" s="33"/>
      <c r="ADD204" s="33"/>
      <c r="ADE204" s="33"/>
      <c r="ADF204" s="33"/>
      <c r="ADG204" s="33"/>
      <c r="ADH204" s="33"/>
      <c r="ADI204" s="33"/>
      <c r="ADJ204" s="33"/>
      <c r="ADK204" s="33"/>
      <c r="ADL204" s="33"/>
      <c r="ADM204" s="33"/>
      <c r="ADN204" s="33"/>
      <c r="ADO204" s="33"/>
      <c r="ADP204" s="33"/>
      <c r="ADQ204" s="33"/>
      <c r="ADR204" s="33"/>
      <c r="ADS204" s="33"/>
      <c r="ADT204" s="33"/>
      <c r="ADU204" s="33"/>
      <c r="ADV204" s="33"/>
      <c r="ADW204" s="33"/>
      <c r="ADX204" s="33"/>
      <c r="ADY204" s="33"/>
      <c r="ADZ204" s="33"/>
      <c r="AEA204" s="33"/>
      <c r="AEB204" s="33"/>
      <c r="AEC204" s="33"/>
      <c r="AED204" s="33"/>
      <c r="AEE204" s="33"/>
      <c r="AEF204" s="33"/>
      <c r="AEG204" s="33"/>
      <c r="AEH204" s="33"/>
      <c r="AEI204" s="33"/>
      <c r="AEJ204" s="33"/>
      <c r="AEK204" s="33"/>
      <c r="AEL204" s="33"/>
      <c r="AEM204" s="33"/>
      <c r="AEN204" s="33"/>
      <c r="AEO204" s="33"/>
      <c r="AEP204" s="33"/>
      <c r="AEQ204" s="33"/>
      <c r="AER204" s="33"/>
      <c r="AES204" s="33"/>
      <c r="AET204" s="33"/>
      <c r="AEU204" s="33"/>
      <c r="AEV204" s="33"/>
      <c r="AEW204" s="33"/>
      <c r="AEX204" s="33"/>
      <c r="AEY204" s="33"/>
      <c r="AEZ204" s="33"/>
      <c r="AFA204" s="33"/>
      <c r="AFB204" s="33"/>
      <c r="AFC204" s="33"/>
      <c r="AFD204" s="33"/>
      <c r="AFE204" s="33"/>
      <c r="AFF204" s="33"/>
      <c r="AFG204" s="33"/>
      <c r="AFH204" s="33"/>
      <c r="AFI204" s="33"/>
      <c r="AFJ204" s="33"/>
      <c r="AFK204" s="33"/>
      <c r="AFL204" s="33"/>
      <c r="AFM204" s="33"/>
      <c r="AFN204" s="33"/>
      <c r="AFO204" s="33"/>
      <c r="AFP204" s="33"/>
      <c r="AFQ204" s="33"/>
      <c r="AFR204" s="33"/>
      <c r="AFS204" s="33"/>
      <c r="AFT204" s="33"/>
      <c r="AFU204" s="33"/>
      <c r="AFV204" s="33"/>
      <c r="AFW204" s="33"/>
      <c r="AFX204" s="33"/>
      <c r="AFY204" s="33"/>
      <c r="AFZ204" s="33"/>
      <c r="AGA204" s="33"/>
      <c r="AGB204" s="33"/>
      <c r="AGC204" s="33"/>
      <c r="AGD204" s="33"/>
      <c r="AGE204" s="33"/>
      <c r="AGF204" s="33"/>
      <c r="AGG204" s="33"/>
      <c r="AGH204" s="33"/>
      <c r="AGI204" s="33"/>
      <c r="AGJ204" s="33"/>
      <c r="AGK204" s="33"/>
      <c r="AGL204" s="33"/>
      <c r="AGM204" s="33"/>
      <c r="AGN204" s="33"/>
      <c r="AGO204" s="33"/>
      <c r="AGP204" s="33"/>
      <c r="AGQ204" s="33"/>
      <c r="AGR204" s="33"/>
      <c r="AGS204" s="33"/>
      <c r="AGT204" s="33"/>
      <c r="AGU204" s="33"/>
      <c r="AGV204" s="33"/>
      <c r="AGW204" s="33"/>
      <c r="AGX204" s="33"/>
      <c r="AGY204" s="33"/>
      <c r="AGZ204" s="33"/>
      <c r="AHA204" s="33"/>
      <c r="AHB204" s="33"/>
      <c r="AHC204" s="33"/>
      <c r="AHD204" s="33"/>
      <c r="AHE204" s="33"/>
      <c r="AHF204" s="33"/>
      <c r="AHG204" s="33"/>
      <c r="AHH204" s="33"/>
      <c r="AHI204" s="33"/>
      <c r="AHJ204" s="33"/>
      <c r="AHK204" s="33"/>
      <c r="AHL204" s="33"/>
      <c r="AHM204" s="33"/>
      <c r="AHN204" s="33"/>
      <c r="AHO204" s="33"/>
      <c r="AHP204" s="33"/>
      <c r="AHQ204" s="33"/>
      <c r="AHR204" s="33"/>
      <c r="AHS204" s="33"/>
      <c r="AHT204" s="33"/>
      <c r="AHU204" s="33"/>
      <c r="AHV204" s="33"/>
      <c r="AHW204" s="33"/>
      <c r="AHX204" s="33"/>
      <c r="AHY204" s="33"/>
      <c r="AHZ204" s="33"/>
      <c r="AIA204" s="33"/>
      <c r="AIB204" s="33"/>
      <c r="AIC204" s="33"/>
      <c r="AID204" s="33"/>
      <c r="AIE204" s="33"/>
      <c r="AIF204" s="33"/>
      <c r="AIG204" s="33"/>
      <c r="AIH204" s="33"/>
      <c r="AII204" s="33"/>
      <c r="AIJ204" s="33"/>
      <c r="AIK204" s="33"/>
      <c r="AIL204" s="33"/>
      <c r="AIM204" s="33"/>
      <c r="AIN204" s="33"/>
      <c r="AIO204" s="33"/>
      <c r="AIP204" s="33"/>
      <c r="AIQ204" s="33"/>
      <c r="AIR204" s="33"/>
      <c r="AIS204" s="33"/>
      <c r="AIT204" s="33"/>
      <c r="AIU204" s="33"/>
      <c r="AIV204" s="33"/>
      <c r="AIW204" s="33"/>
      <c r="AIX204" s="33"/>
      <c r="AIY204" s="33"/>
      <c r="AIZ204" s="33"/>
      <c r="AJA204" s="33"/>
      <c r="AJB204" s="33"/>
      <c r="AJC204" s="33"/>
      <c r="AJD204" s="33"/>
      <c r="AJE204" s="33"/>
      <c r="AJF204" s="33"/>
      <c r="AJG204" s="33"/>
      <c r="AJH204" s="33"/>
      <c r="AJI204" s="33"/>
      <c r="AJJ204" s="33"/>
      <c r="AJK204" s="33"/>
      <c r="AJL204" s="33"/>
      <c r="AJM204" s="33"/>
      <c r="AJN204" s="33"/>
      <c r="AJO204" s="33"/>
      <c r="AJP204" s="33"/>
      <c r="AJQ204" s="33"/>
      <c r="AJR204" s="33"/>
      <c r="AJS204" s="33"/>
      <c r="AJT204" s="33"/>
      <c r="AJU204" s="33"/>
      <c r="AJV204" s="33"/>
      <c r="AJW204" s="33"/>
      <c r="AJX204" s="33"/>
      <c r="AJY204" s="33"/>
      <c r="AJZ204" s="33"/>
      <c r="AKA204" s="33"/>
      <c r="AKB204" s="33"/>
      <c r="AKC204" s="33"/>
      <c r="AKD204" s="33"/>
      <c r="AKE204" s="33"/>
      <c r="AKF204" s="33"/>
      <c r="AKG204" s="33"/>
      <c r="AKH204" s="33"/>
      <c r="AKI204" s="33"/>
      <c r="AKJ204" s="33"/>
      <c r="AKK204" s="33"/>
      <c r="AKL204" s="33"/>
      <c r="AKM204" s="33"/>
      <c r="AKN204" s="33"/>
      <c r="AKO204" s="33"/>
      <c r="AKP204" s="33"/>
      <c r="AKQ204" s="33"/>
      <c r="AKR204" s="33"/>
      <c r="AKS204" s="33"/>
      <c r="AKT204" s="33"/>
      <c r="AKU204" s="33"/>
      <c r="AKV204" s="33"/>
      <c r="AKW204" s="33"/>
      <c r="AKX204" s="33"/>
      <c r="AKY204" s="33"/>
      <c r="AKZ204" s="33"/>
      <c r="ALA204" s="33"/>
      <c r="ALB204" s="33"/>
      <c r="ALC204" s="33"/>
      <c r="ALD204" s="33"/>
      <c r="ALE204" s="33"/>
      <c r="ALF204" s="33"/>
      <c r="ALG204" s="33"/>
      <c r="ALH204" s="33"/>
      <c r="ALI204" s="33"/>
      <c r="ALJ204" s="33"/>
      <c r="ALK204" s="33"/>
      <c r="ALL204" s="33"/>
      <c r="ALM204" s="33"/>
      <c r="ALN204" s="33"/>
      <c r="ALO204" s="33"/>
      <c r="ALP204" s="33"/>
      <c r="ALQ204" s="33"/>
      <c r="ALR204" s="33"/>
      <c r="ALS204" s="33"/>
      <c r="ALT204" s="33"/>
      <c r="ALU204" s="33"/>
      <c r="ALV204" s="33"/>
      <c r="ALW204" s="33"/>
      <c r="ALX204" s="33"/>
      <c r="ALY204" s="33"/>
    </row>
    <row r="205" spans="1:1013" ht="24" customHeight="1" thickBot="1" x14ac:dyDescent="0.25">
      <c r="A205" s="702"/>
      <c r="B205" s="704"/>
      <c r="C205" s="700"/>
      <c r="D205" s="991"/>
      <c r="E205" s="708"/>
      <c r="F205" s="649"/>
      <c r="G205" s="694"/>
      <c r="H205" s="697"/>
      <c r="I205" s="691"/>
      <c r="J205" s="675"/>
      <c r="K205" s="232" t="s">
        <v>11</v>
      </c>
      <c r="L205" s="8">
        <f>SUM(L203:L204)</f>
        <v>14.8</v>
      </c>
      <c r="M205" s="2">
        <f t="shared" ref="M205:AA205" si="63">SUM(M203:M204)</f>
        <v>14.8</v>
      </c>
      <c r="N205" s="2">
        <f t="shared" si="63"/>
        <v>0</v>
      </c>
      <c r="O205" s="7">
        <f t="shared" si="63"/>
        <v>0</v>
      </c>
      <c r="P205" s="8">
        <f t="shared" si="63"/>
        <v>63.6</v>
      </c>
      <c r="Q205" s="2">
        <f t="shared" si="63"/>
        <v>33.6</v>
      </c>
      <c r="R205" s="2">
        <f t="shared" si="63"/>
        <v>1.5</v>
      </c>
      <c r="S205" s="7">
        <f t="shared" si="63"/>
        <v>30</v>
      </c>
      <c r="T205" s="8">
        <f t="shared" si="63"/>
        <v>0</v>
      </c>
      <c r="U205" s="2">
        <f t="shared" si="63"/>
        <v>0</v>
      </c>
      <c r="V205" s="2">
        <f t="shared" si="63"/>
        <v>0</v>
      </c>
      <c r="W205" s="7">
        <f t="shared" si="63"/>
        <v>0</v>
      </c>
      <c r="X205" s="8">
        <f t="shared" si="63"/>
        <v>0</v>
      </c>
      <c r="Y205" s="2">
        <f t="shared" si="63"/>
        <v>0</v>
      </c>
      <c r="Z205" s="2">
        <f t="shared" si="63"/>
        <v>0</v>
      </c>
      <c r="AA205" s="7">
        <f t="shared" si="63"/>
        <v>0</v>
      </c>
      <c r="AB205" s="33"/>
      <c r="AC205" s="33"/>
      <c r="AD205" s="33"/>
      <c r="AE205" s="33"/>
      <c r="AF205" s="33"/>
      <c r="AG205" s="33"/>
      <c r="AH205" s="33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7"/>
      <c r="BB205" s="46"/>
      <c r="BC205" s="46"/>
      <c r="BD205" s="46"/>
      <c r="BE205" s="46"/>
      <c r="BF205" s="46"/>
      <c r="BG205" s="46"/>
      <c r="BH205" s="46"/>
      <c r="BI205" s="46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  <c r="FP205" s="33"/>
      <c r="FQ205" s="33"/>
      <c r="FR205" s="33"/>
      <c r="FS205" s="33"/>
      <c r="FT205" s="33"/>
      <c r="FU205" s="33"/>
      <c r="FV205" s="33"/>
      <c r="FW205" s="33"/>
      <c r="FX205" s="33"/>
      <c r="FY205" s="33"/>
      <c r="FZ205" s="33"/>
      <c r="GA205" s="33"/>
      <c r="GB205" s="33"/>
      <c r="GC205" s="33"/>
      <c r="GD205" s="33"/>
      <c r="GE205" s="33"/>
      <c r="GF205" s="33"/>
      <c r="GG205" s="33"/>
      <c r="GH205" s="33"/>
      <c r="GI205" s="33"/>
      <c r="GJ205" s="33"/>
      <c r="GK205" s="33"/>
      <c r="GL205" s="33"/>
      <c r="GM205" s="33"/>
      <c r="GN205" s="33"/>
      <c r="GO205" s="33"/>
      <c r="GP205" s="33"/>
      <c r="GQ205" s="33"/>
      <c r="GR205" s="33"/>
      <c r="GS205" s="33"/>
      <c r="GT205" s="33"/>
      <c r="GU205" s="33"/>
      <c r="GV205" s="33"/>
      <c r="GW205" s="33"/>
      <c r="GX205" s="33"/>
      <c r="GY205" s="33"/>
      <c r="GZ205" s="33"/>
      <c r="HA205" s="33"/>
      <c r="HB205" s="33"/>
      <c r="HC205" s="33"/>
      <c r="HD205" s="33"/>
      <c r="HE205" s="33"/>
      <c r="HF205" s="33"/>
      <c r="HG205" s="33"/>
      <c r="HH205" s="33"/>
      <c r="HI205" s="33"/>
      <c r="HJ205" s="33"/>
      <c r="HK205" s="33"/>
      <c r="HL205" s="33"/>
      <c r="HM205" s="33"/>
      <c r="HN205" s="33"/>
      <c r="HO205" s="33"/>
      <c r="HP205" s="33"/>
      <c r="HQ205" s="33"/>
      <c r="HR205" s="33"/>
      <c r="HS205" s="33"/>
      <c r="HT205" s="33"/>
      <c r="HU205" s="33"/>
      <c r="HV205" s="33"/>
      <c r="HW205" s="33"/>
      <c r="HX205" s="33"/>
      <c r="HY205" s="33"/>
      <c r="HZ205" s="33"/>
      <c r="IA205" s="33"/>
      <c r="IB205" s="33"/>
      <c r="IC205" s="33"/>
      <c r="ID205" s="33"/>
      <c r="IE205" s="33"/>
      <c r="IF205" s="33"/>
      <c r="IG205" s="33"/>
      <c r="IH205" s="33"/>
      <c r="II205" s="33"/>
      <c r="IJ205" s="33"/>
      <c r="IK205" s="33"/>
      <c r="IL205" s="33"/>
      <c r="IM205" s="33"/>
      <c r="IN205" s="33"/>
      <c r="IO205" s="33"/>
      <c r="IP205" s="33"/>
      <c r="IQ205" s="33"/>
      <c r="IR205" s="33"/>
      <c r="IS205" s="33"/>
      <c r="IT205" s="33"/>
      <c r="IU205" s="33"/>
      <c r="IV205" s="33"/>
      <c r="IW205" s="33"/>
      <c r="IX205" s="33"/>
      <c r="IY205" s="33"/>
      <c r="IZ205" s="33"/>
      <c r="JA205" s="33"/>
      <c r="JB205" s="33"/>
      <c r="JC205" s="33"/>
      <c r="JD205" s="33"/>
      <c r="JE205" s="33"/>
      <c r="JF205" s="33"/>
      <c r="JG205" s="33"/>
      <c r="JH205" s="33"/>
      <c r="JI205" s="33"/>
      <c r="JJ205" s="33"/>
      <c r="JK205" s="33"/>
      <c r="JL205" s="33"/>
      <c r="JM205" s="33"/>
      <c r="JN205" s="33"/>
      <c r="JO205" s="33"/>
      <c r="JP205" s="33"/>
      <c r="JQ205" s="33"/>
      <c r="JR205" s="33"/>
      <c r="JS205" s="33"/>
      <c r="JT205" s="33"/>
      <c r="JU205" s="33"/>
      <c r="JV205" s="33"/>
      <c r="JW205" s="33"/>
      <c r="JX205" s="33"/>
      <c r="JY205" s="33"/>
      <c r="JZ205" s="33"/>
      <c r="KA205" s="33"/>
      <c r="KB205" s="33"/>
      <c r="KC205" s="33"/>
      <c r="KD205" s="33"/>
      <c r="KE205" s="33"/>
      <c r="KF205" s="33"/>
      <c r="KG205" s="33"/>
      <c r="KH205" s="33"/>
      <c r="KI205" s="33"/>
      <c r="KJ205" s="33"/>
      <c r="KK205" s="33"/>
      <c r="KL205" s="33"/>
      <c r="KM205" s="33"/>
      <c r="KN205" s="33"/>
      <c r="KO205" s="33"/>
      <c r="KP205" s="33"/>
      <c r="KQ205" s="33"/>
      <c r="KR205" s="33"/>
      <c r="KS205" s="33"/>
      <c r="KT205" s="33"/>
      <c r="KU205" s="33"/>
      <c r="KV205" s="33"/>
      <c r="KW205" s="33"/>
      <c r="KX205" s="33"/>
      <c r="KY205" s="33"/>
      <c r="KZ205" s="33"/>
      <c r="LA205" s="33"/>
      <c r="LB205" s="33"/>
      <c r="LC205" s="33"/>
      <c r="LD205" s="33"/>
      <c r="LE205" s="33"/>
      <c r="LF205" s="33"/>
      <c r="LG205" s="33"/>
      <c r="LH205" s="33"/>
      <c r="LI205" s="33"/>
      <c r="LJ205" s="33"/>
      <c r="LK205" s="33"/>
      <c r="LL205" s="33"/>
      <c r="LM205" s="33"/>
      <c r="LN205" s="33"/>
      <c r="LO205" s="33"/>
      <c r="LP205" s="33"/>
      <c r="LQ205" s="33"/>
      <c r="LR205" s="33"/>
      <c r="LS205" s="33"/>
      <c r="LT205" s="33"/>
      <c r="LU205" s="33"/>
      <c r="LV205" s="33"/>
      <c r="LW205" s="33"/>
      <c r="LX205" s="33"/>
      <c r="LY205" s="33"/>
      <c r="LZ205" s="33"/>
      <c r="MA205" s="33"/>
      <c r="MB205" s="33"/>
      <c r="MC205" s="33"/>
      <c r="MD205" s="33"/>
      <c r="ME205" s="33"/>
      <c r="MF205" s="33"/>
      <c r="MG205" s="33"/>
      <c r="MH205" s="33"/>
      <c r="MI205" s="33"/>
      <c r="MJ205" s="33"/>
      <c r="MK205" s="33"/>
      <c r="ML205" s="33"/>
      <c r="MM205" s="33"/>
      <c r="MN205" s="33"/>
      <c r="MO205" s="33"/>
      <c r="MP205" s="33"/>
      <c r="MQ205" s="33"/>
      <c r="MR205" s="33"/>
      <c r="MS205" s="33"/>
      <c r="MT205" s="33"/>
      <c r="MU205" s="33"/>
      <c r="MV205" s="33"/>
      <c r="MW205" s="33"/>
      <c r="MX205" s="33"/>
      <c r="MY205" s="33"/>
      <c r="MZ205" s="33"/>
      <c r="NA205" s="33"/>
      <c r="NB205" s="33"/>
      <c r="NC205" s="33"/>
      <c r="ND205" s="33"/>
      <c r="NE205" s="33"/>
      <c r="NF205" s="33"/>
      <c r="NG205" s="33"/>
      <c r="NH205" s="33"/>
      <c r="NI205" s="33"/>
      <c r="NJ205" s="33"/>
      <c r="NK205" s="33"/>
      <c r="NL205" s="33"/>
      <c r="NM205" s="33"/>
      <c r="NN205" s="33"/>
      <c r="NO205" s="33"/>
      <c r="NP205" s="33"/>
      <c r="NQ205" s="33"/>
      <c r="NR205" s="33"/>
      <c r="NS205" s="33"/>
      <c r="NT205" s="33"/>
      <c r="NU205" s="33"/>
      <c r="NV205" s="33"/>
      <c r="NW205" s="33"/>
      <c r="NX205" s="33"/>
      <c r="NY205" s="33"/>
      <c r="NZ205" s="33"/>
      <c r="OA205" s="33"/>
      <c r="OB205" s="33"/>
      <c r="OC205" s="33"/>
      <c r="OD205" s="33"/>
      <c r="OE205" s="33"/>
      <c r="OF205" s="33"/>
      <c r="OG205" s="33"/>
      <c r="OH205" s="33"/>
      <c r="OI205" s="33"/>
      <c r="OJ205" s="33"/>
      <c r="OK205" s="33"/>
      <c r="OL205" s="33"/>
      <c r="OM205" s="33"/>
      <c r="ON205" s="33"/>
      <c r="OO205" s="33"/>
      <c r="OP205" s="33"/>
      <c r="OQ205" s="33"/>
      <c r="OR205" s="33"/>
      <c r="OS205" s="33"/>
      <c r="OT205" s="33"/>
      <c r="OU205" s="33"/>
      <c r="OV205" s="33"/>
      <c r="OW205" s="33"/>
      <c r="OX205" s="33"/>
      <c r="OY205" s="33"/>
      <c r="OZ205" s="33"/>
      <c r="PA205" s="33"/>
      <c r="PB205" s="33"/>
      <c r="PC205" s="33"/>
      <c r="PD205" s="33"/>
      <c r="PE205" s="33"/>
      <c r="PF205" s="33"/>
      <c r="PG205" s="33"/>
      <c r="PH205" s="33"/>
      <c r="PI205" s="33"/>
      <c r="PJ205" s="33"/>
      <c r="PK205" s="33"/>
      <c r="PL205" s="33"/>
      <c r="PM205" s="33"/>
      <c r="PN205" s="33"/>
      <c r="PO205" s="33"/>
      <c r="PP205" s="33"/>
      <c r="PQ205" s="33"/>
      <c r="PR205" s="33"/>
      <c r="PS205" s="33"/>
      <c r="PT205" s="33"/>
      <c r="PU205" s="33"/>
      <c r="PV205" s="33"/>
      <c r="PW205" s="33"/>
      <c r="PX205" s="33"/>
      <c r="PY205" s="33"/>
      <c r="PZ205" s="33"/>
      <c r="QA205" s="33"/>
      <c r="QB205" s="33"/>
      <c r="QC205" s="33"/>
      <c r="QD205" s="33"/>
      <c r="QE205" s="33"/>
      <c r="QF205" s="33"/>
      <c r="QG205" s="33"/>
      <c r="QH205" s="33"/>
      <c r="QI205" s="33"/>
      <c r="QJ205" s="33"/>
      <c r="QK205" s="33"/>
      <c r="QL205" s="33"/>
      <c r="QM205" s="33"/>
      <c r="QN205" s="33"/>
      <c r="QO205" s="33"/>
      <c r="QP205" s="33"/>
      <c r="QQ205" s="33"/>
      <c r="QR205" s="33"/>
      <c r="QS205" s="33"/>
      <c r="QT205" s="33"/>
      <c r="QU205" s="33"/>
      <c r="QV205" s="33"/>
      <c r="QW205" s="33"/>
      <c r="QX205" s="33"/>
      <c r="QY205" s="33"/>
      <c r="QZ205" s="33"/>
      <c r="RA205" s="33"/>
      <c r="RB205" s="33"/>
      <c r="RC205" s="33"/>
      <c r="RD205" s="33"/>
      <c r="RE205" s="33"/>
      <c r="RF205" s="33"/>
      <c r="RG205" s="33"/>
      <c r="RH205" s="33"/>
      <c r="RI205" s="33"/>
      <c r="RJ205" s="33"/>
      <c r="RK205" s="33"/>
      <c r="RL205" s="33"/>
      <c r="RM205" s="33"/>
      <c r="RN205" s="33"/>
      <c r="RO205" s="33"/>
      <c r="RP205" s="33"/>
      <c r="RQ205" s="33"/>
      <c r="RR205" s="33"/>
      <c r="RS205" s="33"/>
      <c r="RT205" s="33"/>
      <c r="RU205" s="33"/>
      <c r="RV205" s="33"/>
      <c r="RW205" s="33"/>
      <c r="RX205" s="33"/>
      <c r="RY205" s="33"/>
      <c r="RZ205" s="33"/>
      <c r="SA205" s="33"/>
      <c r="SB205" s="33"/>
      <c r="SC205" s="33"/>
      <c r="SD205" s="33"/>
      <c r="SE205" s="33"/>
      <c r="SF205" s="33"/>
      <c r="SG205" s="33"/>
      <c r="SH205" s="33"/>
      <c r="SI205" s="33"/>
      <c r="SJ205" s="33"/>
      <c r="SK205" s="33"/>
      <c r="SL205" s="33"/>
      <c r="SM205" s="33"/>
      <c r="SN205" s="33"/>
      <c r="SO205" s="33"/>
      <c r="SP205" s="33"/>
      <c r="SQ205" s="33"/>
      <c r="SR205" s="33"/>
      <c r="SS205" s="33"/>
      <c r="ST205" s="33"/>
      <c r="SU205" s="33"/>
      <c r="SV205" s="33"/>
      <c r="SW205" s="33"/>
      <c r="SX205" s="33"/>
      <c r="SY205" s="33"/>
      <c r="SZ205" s="33"/>
      <c r="TA205" s="33"/>
      <c r="TB205" s="33"/>
      <c r="TC205" s="33"/>
      <c r="TD205" s="33"/>
      <c r="TE205" s="33"/>
      <c r="TF205" s="33"/>
      <c r="TG205" s="33"/>
      <c r="TH205" s="33"/>
      <c r="TI205" s="33"/>
      <c r="TJ205" s="33"/>
      <c r="TK205" s="33"/>
      <c r="TL205" s="33"/>
      <c r="TM205" s="33"/>
      <c r="TN205" s="33"/>
      <c r="TO205" s="33"/>
      <c r="TP205" s="33"/>
      <c r="TQ205" s="33"/>
      <c r="TR205" s="33"/>
      <c r="TS205" s="33"/>
      <c r="TT205" s="33"/>
      <c r="TU205" s="33"/>
      <c r="TV205" s="33"/>
      <c r="TW205" s="33"/>
      <c r="TX205" s="33"/>
      <c r="TY205" s="33"/>
      <c r="TZ205" s="33"/>
      <c r="UA205" s="33"/>
      <c r="UB205" s="33"/>
      <c r="UC205" s="33"/>
      <c r="UD205" s="33"/>
      <c r="UE205" s="33"/>
      <c r="UF205" s="33"/>
      <c r="UG205" s="33"/>
      <c r="UH205" s="33"/>
      <c r="UI205" s="33"/>
      <c r="UJ205" s="33"/>
      <c r="UK205" s="33"/>
      <c r="UL205" s="33"/>
      <c r="UM205" s="33"/>
      <c r="UN205" s="33"/>
      <c r="UO205" s="33"/>
      <c r="UP205" s="33"/>
      <c r="UQ205" s="33"/>
      <c r="UR205" s="33"/>
      <c r="US205" s="33"/>
      <c r="UT205" s="33"/>
      <c r="UU205" s="33"/>
      <c r="UV205" s="33"/>
      <c r="UW205" s="33"/>
      <c r="UX205" s="33"/>
      <c r="UY205" s="33"/>
      <c r="UZ205" s="33"/>
      <c r="VA205" s="33"/>
      <c r="VB205" s="33"/>
      <c r="VC205" s="33"/>
      <c r="VD205" s="33"/>
      <c r="VE205" s="33"/>
      <c r="VF205" s="33"/>
      <c r="VG205" s="33"/>
      <c r="VH205" s="33"/>
      <c r="VI205" s="33"/>
      <c r="VJ205" s="33"/>
      <c r="VK205" s="33"/>
      <c r="VL205" s="33"/>
      <c r="VM205" s="33"/>
      <c r="VN205" s="33"/>
      <c r="VO205" s="33"/>
      <c r="VP205" s="33"/>
      <c r="VQ205" s="33"/>
      <c r="VR205" s="33"/>
      <c r="VS205" s="33"/>
      <c r="VT205" s="33"/>
      <c r="VU205" s="33"/>
      <c r="VV205" s="33"/>
      <c r="VW205" s="33"/>
      <c r="VX205" s="33"/>
      <c r="VY205" s="33"/>
      <c r="VZ205" s="33"/>
      <c r="WA205" s="33"/>
      <c r="WB205" s="33"/>
      <c r="WC205" s="33"/>
      <c r="WD205" s="33"/>
      <c r="WE205" s="33"/>
      <c r="WF205" s="33"/>
      <c r="WG205" s="33"/>
      <c r="WH205" s="33"/>
      <c r="WI205" s="33"/>
      <c r="WJ205" s="33"/>
      <c r="WK205" s="33"/>
      <c r="WL205" s="33"/>
      <c r="WM205" s="33"/>
      <c r="WN205" s="33"/>
      <c r="WO205" s="33"/>
      <c r="WP205" s="33"/>
      <c r="WQ205" s="33"/>
      <c r="WR205" s="33"/>
      <c r="WS205" s="33"/>
      <c r="WT205" s="33"/>
      <c r="WU205" s="33"/>
      <c r="WV205" s="33"/>
      <c r="WW205" s="33"/>
      <c r="WX205" s="33"/>
      <c r="WY205" s="33"/>
      <c r="WZ205" s="33"/>
      <c r="XA205" s="33"/>
      <c r="XB205" s="33"/>
      <c r="XC205" s="33"/>
      <c r="XD205" s="33"/>
      <c r="XE205" s="33"/>
      <c r="XF205" s="33"/>
      <c r="XG205" s="33"/>
      <c r="XH205" s="33"/>
      <c r="XI205" s="33"/>
      <c r="XJ205" s="33"/>
      <c r="XK205" s="33"/>
      <c r="XL205" s="33"/>
      <c r="XM205" s="33"/>
      <c r="XN205" s="33"/>
      <c r="XO205" s="33"/>
      <c r="XP205" s="33"/>
      <c r="XQ205" s="33"/>
      <c r="XR205" s="33"/>
      <c r="XS205" s="33"/>
      <c r="XT205" s="33"/>
      <c r="XU205" s="33"/>
      <c r="XV205" s="33"/>
      <c r="XW205" s="33"/>
      <c r="XX205" s="33"/>
      <c r="XY205" s="33"/>
      <c r="XZ205" s="33"/>
      <c r="YA205" s="33"/>
      <c r="YB205" s="33"/>
      <c r="YC205" s="33"/>
      <c r="YD205" s="33"/>
      <c r="YE205" s="33"/>
      <c r="YF205" s="33"/>
      <c r="YG205" s="33"/>
      <c r="YH205" s="33"/>
      <c r="YI205" s="33"/>
      <c r="YJ205" s="33"/>
      <c r="YK205" s="33"/>
      <c r="YL205" s="33"/>
      <c r="YM205" s="33"/>
      <c r="YN205" s="33"/>
      <c r="YO205" s="33"/>
      <c r="YP205" s="33"/>
      <c r="YQ205" s="33"/>
      <c r="YR205" s="33"/>
      <c r="YS205" s="33"/>
      <c r="YT205" s="33"/>
      <c r="YU205" s="33"/>
      <c r="YV205" s="33"/>
      <c r="YW205" s="33"/>
      <c r="YX205" s="33"/>
      <c r="YY205" s="33"/>
      <c r="YZ205" s="33"/>
      <c r="ZA205" s="33"/>
      <c r="ZB205" s="33"/>
      <c r="ZC205" s="33"/>
      <c r="ZD205" s="33"/>
      <c r="ZE205" s="33"/>
      <c r="ZF205" s="33"/>
      <c r="ZG205" s="33"/>
      <c r="ZH205" s="33"/>
      <c r="ZI205" s="33"/>
      <c r="ZJ205" s="33"/>
      <c r="ZK205" s="33"/>
      <c r="ZL205" s="33"/>
      <c r="ZM205" s="33"/>
      <c r="ZN205" s="33"/>
      <c r="ZO205" s="33"/>
      <c r="ZP205" s="33"/>
      <c r="ZQ205" s="33"/>
      <c r="ZR205" s="33"/>
      <c r="ZS205" s="33"/>
      <c r="ZT205" s="33"/>
      <c r="ZU205" s="33"/>
      <c r="ZV205" s="33"/>
      <c r="ZW205" s="33"/>
      <c r="ZX205" s="33"/>
      <c r="ZY205" s="33"/>
      <c r="ZZ205" s="33"/>
      <c r="AAA205" s="33"/>
      <c r="AAB205" s="33"/>
      <c r="AAC205" s="33"/>
      <c r="AAD205" s="33"/>
      <c r="AAE205" s="33"/>
      <c r="AAF205" s="33"/>
      <c r="AAG205" s="33"/>
      <c r="AAH205" s="33"/>
      <c r="AAI205" s="33"/>
      <c r="AAJ205" s="33"/>
      <c r="AAK205" s="33"/>
      <c r="AAL205" s="33"/>
      <c r="AAM205" s="33"/>
      <c r="AAN205" s="33"/>
      <c r="AAO205" s="33"/>
      <c r="AAP205" s="33"/>
      <c r="AAQ205" s="33"/>
      <c r="AAR205" s="33"/>
      <c r="AAS205" s="33"/>
      <c r="AAT205" s="33"/>
      <c r="AAU205" s="33"/>
      <c r="AAV205" s="33"/>
      <c r="AAW205" s="33"/>
      <c r="AAX205" s="33"/>
      <c r="AAY205" s="33"/>
      <c r="AAZ205" s="33"/>
      <c r="ABA205" s="33"/>
      <c r="ABB205" s="33"/>
      <c r="ABC205" s="33"/>
      <c r="ABD205" s="33"/>
      <c r="ABE205" s="33"/>
      <c r="ABF205" s="33"/>
      <c r="ABG205" s="33"/>
      <c r="ABH205" s="33"/>
      <c r="ABI205" s="33"/>
      <c r="ABJ205" s="33"/>
      <c r="ABK205" s="33"/>
      <c r="ABL205" s="33"/>
      <c r="ABM205" s="33"/>
      <c r="ABN205" s="33"/>
      <c r="ABO205" s="33"/>
      <c r="ABP205" s="33"/>
      <c r="ABQ205" s="33"/>
      <c r="ABR205" s="33"/>
      <c r="ABS205" s="33"/>
      <c r="ABT205" s="33"/>
      <c r="ABU205" s="33"/>
      <c r="ABV205" s="33"/>
      <c r="ABW205" s="33"/>
      <c r="ABX205" s="33"/>
      <c r="ABY205" s="33"/>
      <c r="ABZ205" s="33"/>
      <c r="ACA205" s="33"/>
      <c r="ACB205" s="33"/>
      <c r="ACC205" s="33"/>
      <c r="ACD205" s="33"/>
      <c r="ACE205" s="33"/>
      <c r="ACF205" s="33"/>
      <c r="ACG205" s="33"/>
      <c r="ACH205" s="33"/>
      <c r="ACI205" s="33"/>
      <c r="ACJ205" s="33"/>
      <c r="ACK205" s="33"/>
      <c r="ACL205" s="33"/>
      <c r="ACM205" s="33"/>
      <c r="ACN205" s="33"/>
      <c r="ACO205" s="33"/>
      <c r="ACP205" s="33"/>
      <c r="ACQ205" s="33"/>
      <c r="ACR205" s="33"/>
      <c r="ACS205" s="33"/>
      <c r="ACT205" s="33"/>
      <c r="ACU205" s="33"/>
      <c r="ACV205" s="33"/>
      <c r="ACW205" s="33"/>
      <c r="ACX205" s="33"/>
      <c r="ACY205" s="33"/>
      <c r="ACZ205" s="33"/>
      <c r="ADA205" s="33"/>
      <c r="ADB205" s="33"/>
      <c r="ADC205" s="33"/>
      <c r="ADD205" s="33"/>
      <c r="ADE205" s="33"/>
      <c r="ADF205" s="33"/>
      <c r="ADG205" s="33"/>
      <c r="ADH205" s="33"/>
      <c r="ADI205" s="33"/>
      <c r="ADJ205" s="33"/>
      <c r="ADK205" s="33"/>
      <c r="ADL205" s="33"/>
      <c r="ADM205" s="33"/>
      <c r="ADN205" s="33"/>
      <c r="ADO205" s="33"/>
      <c r="ADP205" s="33"/>
      <c r="ADQ205" s="33"/>
      <c r="ADR205" s="33"/>
      <c r="ADS205" s="33"/>
      <c r="ADT205" s="33"/>
      <c r="ADU205" s="33"/>
      <c r="ADV205" s="33"/>
      <c r="ADW205" s="33"/>
      <c r="ADX205" s="33"/>
      <c r="ADY205" s="33"/>
      <c r="ADZ205" s="33"/>
      <c r="AEA205" s="33"/>
      <c r="AEB205" s="33"/>
      <c r="AEC205" s="33"/>
      <c r="AED205" s="33"/>
      <c r="AEE205" s="33"/>
      <c r="AEF205" s="33"/>
      <c r="AEG205" s="33"/>
      <c r="AEH205" s="33"/>
      <c r="AEI205" s="33"/>
      <c r="AEJ205" s="33"/>
      <c r="AEK205" s="33"/>
      <c r="AEL205" s="33"/>
      <c r="AEM205" s="33"/>
      <c r="AEN205" s="33"/>
      <c r="AEO205" s="33"/>
      <c r="AEP205" s="33"/>
      <c r="AEQ205" s="33"/>
      <c r="AER205" s="33"/>
      <c r="AES205" s="33"/>
      <c r="AET205" s="33"/>
      <c r="AEU205" s="33"/>
      <c r="AEV205" s="33"/>
      <c r="AEW205" s="33"/>
      <c r="AEX205" s="33"/>
      <c r="AEY205" s="33"/>
      <c r="AEZ205" s="33"/>
      <c r="AFA205" s="33"/>
      <c r="AFB205" s="33"/>
      <c r="AFC205" s="33"/>
      <c r="AFD205" s="33"/>
      <c r="AFE205" s="33"/>
      <c r="AFF205" s="33"/>
      <c r="AFG205" s="33"/>
      <c r="AFH205" s="33"/>
      <c r="AFI205" s="33"/>
      <c r="AFJ205" s="33"/>
      <c r="AFK205" s="33"/>
      <c r="AFL205" s="33"/>
      <c r="AFM205" s="33"/>
      <c r="AFN205" s="33"/>
      <c r="AFO205" s="33"/>
      <c r="AFP205" s="33"/>
      <c r="AFQ205" s="33"/>
      <c r="AFR205" s="33"/>
      <c r="AFS205" s="33"/>
      <c r="AFT205" s="33"/>
      <c r="AFU205" s="33"/>
      <c r="AFV205" s="33"/>
      <c r="AFW205" s="33"/>
      <c r="AFX205" s="33"/>
      <c r="AFY205" s="33"/>
      <c r="AFZ205" s="33"/>
      <c r="AGA205" s="33"/>
      <c r="AGB205" s="33"/>
      <c r="AGC205" s="33"/>
      <c r="AGD205" s="33"/>
      <c r="AGE205" s="33"/>
      <c r="AGF205" s="33"/>
      <c r="AGG205" s="33"/>
      <c r="AGH205" s="33"/>
      <c r="AGI205" s="33"/>
      <c r="AGJ205" s="33"/>
      <c r="AGK205" s="33"/>
      <c r="AGL205" s="33"/>
      <c r="AGM205" s="33"/>
      <c r="AGN205" s="33"/>
      <c r="AGO205" s="33"/>
      <c r="AGP205" s="33"/>
      <c r="AGQ205" s="33"/>
      <c r="AGR205" s="33"/>
      <c r="AGS205" s="33"/>
      <c r="AGT205" s="33"/>
      <c r="AGU205" s="33"/>
      <c r="AGV205" s="33"/>
      <c r="AGW205" s="33"/>
      <c r="AGX205" s="33"/>
      <c r="AGY205" s="33"/>
      <c r="AGZ205" s="33"/>
      <c r="AHA205" s="33"/>
      <c r="AHB205" s="33"/>
      <c r="AHC205" s="33"/>
      <c r="AHD205" s="33"/>
      <c r="AHE205" s="33"/>
      <c r="AHF205" s="33"/>
      <c r="AHG205" s="33"/>
      <c r="AHH205" s="33"/>
      <c r="AHI205" s="33"/>
      <c r="AHJ205" s="33"/>
      <c r="AHK205" s="33"/>
      <c r="AHL205" s="33"/>
      <c r="AHM205" s="33"/>
      <c r="AHN205" s="33"/>
      <c r="AHO205" s="33"/>
      <c r="AHP205" s="33"/>
      <c r="AHQ205" s="33"/>
      <c r="AHR205" s="33"/>
      <c r="AHS205" s="33"/>
      <c r="AHT205" s="33"/>
      <c r="AHU205" s="33"/>
      <c r="AHV205" s="33"/>
      <c r="AHW205" s="33"/>
      <c r="AHX205" s="33"/>
      <c r="AHY205" s="33"/>
      <c r="AHZ205" s="33"/>
      <c r="AIA205" s="33"/>
      <c r="AIB205" s="33"/>
      <c r="AIC205" s="33"/>
      <c r="AID205" s="33"/>
      <c r="AIE205" s="33"/>
      <c r="AIF205" s="33"/>
      <c r="AIG205" s="33"/>
      <c r="AIH205" s="33"/>
      <c r="AII205" s="33"/>
      <c r="AIJ205" s="33"/>
      <c r="AIK205" s="33"/>
      <c r="AIL205" s="33"/>
      <c r="AIM205" s="33"/>
      <c r="AIN205" s="33"/>
      <c r="AIO205" s="33"/>
      <c r="AIP205" s="33"/>
      <c r="AIQ205" s="33"/>
      <c r="AIR205" s="33"/>
      <c r="AIS205" s="33"/>
      <c r="AIT205" s="33"/>
      <c r="AIU205" s="33"/>
      <c r="AIV205" s="33"/>
      <c r="AIW205" s="33"/>
      <c r="AIX205" s="33"/>
      <c r="AIY205" s="33"/>
      <c r="AIZ205" s="33"/>
      <c r="AJA205" s="33"/>
      <c r="AJB205" s="33"/>
      <c r="AJC205" s="33"/>
      <c r="AJD205" s="33"/>
      <c r="AJE205" s="33"/>
      <c r="AJF205" s="33"/>
      <c r="AJG205" s="33"/>
      <c r="AJH205" s="33"/>
      <c r="AJI205" s="33"/>
      <c r="AJJ205" s="33"/>
      <c r="AJK205" s="33"/>
      <c r="AJL205" s="33"/>
      <c r="AJM205" s="33"/>
      <c r="AJN205" s="33"/>
      <c r="AJO205" s="33"/>
      <c r="AJP205" s="33"/>
      <c r="AJQ205" s="33"/>
      <c r="AJR205" s="33"/>
      <c r="AJS205" s="33"/>
      <c r="AJT205" s="33"/>
      <c r="AJU205" s="33"/>
      <c r="AJV205" s="33"/>
      <c r="AJW205" s="33"/>
      <c r="AJX205" s="33"/>
      <c r="AJY205" s="33"/>
      <c r="AJZ205" s="33"/>
      <c r="AKA205" s="33"/>
      <c r="AKB205" s="33"/>
      <c r="AKC205" s="33"/>
      <c r="AKD205" s="33"/>
      <c r="AKE205" s="33"/>
      <c r="AKF205" s="33"/>
      <c r="AKG205" s="33"/>
      <c r="AKH205" s="33"/>
      <c r="AKI205" s="33"/>
      <c r="AKJ205" s="33"/>
      <c r="AKK205" s="33"/>
      <c r="AKL205" s="33"/>
      <c r="AKM205" s="33"/>
      <c r="AKN205" s="33"/>
      <c r="AKO205" s="33"/>
      <c r="AKP205" s="33"/>
      <c r="AKQ205" s="33"/>
      <c r="AKR205" s="33"/>
      <c r="AKS205" s="33"/>
      <c r="AKT205" s="33"/>
      <c r="AKU205" s="33"/>
      <c r="AKV205" s="33"/>
      <c r="AKW205" s="33"/>
      <c r="AKX205" s="33"/>
      <c r="AKY205" s="33"/>
      <c r="AKZ205" s="33"/>
      <c r="ALA205" s="33"/>
      <c r="ALB205" s="33"/>
      <c r="ALC205" s="33"/>
      <c r="ALD205" s="33"/>
      <c r="ALE205" s="33"/>
      <c r="ALF205" s="33"/>
      <c r="ALG205" s="33"/>
      <c r="ALH205" s="33"/>
      <c r="ALI205" s="33"/>
      <c r="ALJ205" s="33"/>
      <c r="ALK205" s="33"/>
      <c r="ALL205" s="33"/>
      <c r="ALM205" s="33"/>
      <c r="ALN205" s="33"/>
      <c r="ALO205" s="33"/>
      <c r="ALP205" s="33"/>
      <c r="ALQ205" s="33"/>
      <c r="ALR205" s="33"/>
      <c r="ALS205" s="33"/>
      <c r="ALT205" s="33"/>
      <c r="ALU205" s="33"/>
      <c r="ALV205" s="33"/>
      <c r="ALW205" s="33"/>
      <c r="ALX205" s="33"/>
      <c r="ALY205" s="33"/>
    </row>
    <row r="206" spans="1:1013" ht="19.5" customHeight="1" thickBot="1" x14ac:dyDescent="0.25">
      <c r="A206" s="701" t="s">
        <v>15</v>
      </c>
      <c r="B206" s="703" t="s">
        <v>16</v>
      </c>
      <c r="C206" s="699" t="s">
        <v>16</v>
      </c>
      <c r="D206" s="800" t="s">
        <v>223</v>
      </c>
      <c r="E206" s="802" t="s">
        <v>224</v>
      </c>
      <c r="F206" s="804" t="s">
        <v>263</v>
      </c>
      <c r="G206" s="826" t="s">
        <v>100</v>
      </c>
      <c r="H206" s="964" t="s">
        <v>19</v>
      </c>
      <c r="I206" s="944" t="s">
        <v>20</v>
      </c>
      <c r="J206" s="653" t="s">
        <v>269</v>
      </c>
      <c r="K206" s="163" t="s">
        <v>26</v>
      </c>
      <c r="L206" s="445">
        <f>+M206+O206</f>
        <v>12</v>
      </c>
      <c r="M206" s="460">
        <v>12</v>
      </c>
      <c r="N206" s="460">
        <v>0</v>
      </c>
      <c r="O206" s="479">
        <v>0</v>
      </c>
      <c r="P206" s="445">
        <f>+Q206+S206</f>
        <v>0</v>
      </c>
      <c r="Q206" s="460">
        <v>0</v>
      </c>
      <c r="R206" s="460">
        <v>0</v>
      </c>
      <c r="S206" s="479">
        <v>0</v>
      </c>
      <c r="T206" s="445">
        <f>+U206+W206</f>
        <v>0</v>
      </c>
      <c r="U206" s="460">
        <v>0</v>
      </c>
      <c r="V206" s="460">
        <v>0</v>
      </c>
      <c r="W206" s="479">
        <v>0</v>
      </c>
      <c r="X206" s="445">
        <f>+Y206+AA206</f>
        <v>0</v>
      </c>
      <c r="Y206" s="460">
        <v>0</v>
      </c>
      <c r="Z206" s="460">
        <v>0</v>
      </c>
      <c r="AA206" s="479">
        <v>0</v>
      </c>
      <c r="AB206" s="33"/>
      <c r="AC206" s="33"/>
      <c r="AD206" s="33"/>
      <c r="AE206" s="33"/>
      <c r="AF206" s="33"/>
      <c r="AG206" s="33"/>
      <c r="AH206" s="33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7"/>
      <c r="BB206" s="46"/>
      <c r="BC206" s="46"/>
      <c r="BD206" s="46"/>
      <c r="BE206" s="46"/>
      <c r="BF206" s="46"/>
      <c r="BG206" s="46"/>
      <c r="BH206" s="46"/>
      <c r="BI206" s="46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  <c r="FP206" s="33"/>
      <c r="FQ206" s="33"/>
      <c r="FR206" s="33"/>
      <c r="FS206" s="33"/>
      <c r="FT206" s="33"/>
      <c r="FU206" s="33"/>
      <c r="FV206" s="33"/>
      <c r="FW206" s="33"/>
      <c r="FX206" s="33"/>
      <c r="FY206" s="33"/>
      <c r="FZ206" s="33"/>
      <c r="GA206" s="33"/>
      <c r="GB206" s="33"/>
      <c r="GC206" s="33"/>
      <c r="GD206" s="33"/>
      <c r="GE206" s="33"/>
      <c r="GF206" s="33"/>
      <c r="GG206" s="33"/>
      <c r="GH206" s="33"/>
      <c r="GI206" s="33"/>
      <c r="GJ206" s="33"/>
      <c r="GK206" s="33"/>
      <c r="GL206" s="33"/>
      <c r="GM206" s="33"/>
      <c r="GN206" s="33"/>
      <c r="GO206" s="33"/>
      <c r="GP206" s="33"/>
      <c r="GQ206" s="33"/>
      <c r="GR206" s="33"/>
      <c r="GS206" s="33"/>
      <c r="GT206" s="33"/>
      <c r="GU206" s="33"/>
      <c r="GV206" s="33"/>
      <c r="GW206" s="33"/>
      <c r="GX206" s="33"/>
      <c r="GY206" s="33"/>
      <c r="GZ206" s="33"/>
      <c r="HA206" s="33"/>
      <c r="HB206" s="33"/>
      <c r="HC206" s="33"/>
      <c r="HD206" s="33"/>
      <c r="HE206" s="33"/>
      <c r="HF206" s="33"/>
      <c r="HG206" s="33"/>
      <c r="HH206" s="33"/>
      <c r="HI206" s="33"/>
      <c r="HJ206" s="33"/>
      <c r="HK206" s="33"/>
      <c r="HL206" s="33"/>
      <c r="HM206" s="33"/>
      <c r="HN206" s="33"/>
      <c r="HO206" s="33"/>
      <c r="HP206" s="33"/>
      <c r="HQ206" s="33"/>
      <c r="HR206" s="33"/>
      <c r="HS206" s="33"/>
      <c r="HT206" s="33"/>
      <c r="HU206" s="33"/>
      <c r="HV206" s="33"/>
      <c r="HW206" s="33"/>
      <c r="HX206" s="33"/>
      <c r="HY206" s="33"/>
      <c r="HZ206" s="33"/>
      <c r="IA206" s="33"/>
      <c r="IB206" s="33"/>
      <c r="IC206" s="33"/>
      <c r="ID206" s="33"/>
      <c r="IE206" s="33"/>
      <c r="IF206" s="33"/>
      <c r="IG206" s="33"/>
      <c r="IH206" s="33"/>
      <c r="II206" s="33"/>
      <c r="IJ206" s="33"/>
      <c r="IK206" s="33"/>
      <c r="IL206" s="33"/>
      <c r="IM206" s="33"/>
      <c r="IN206" s="33"/>
      <c r="IO206" s="33"/>
      <c r="IP206" s="33"/>
      <c r="IQ206" s="33"/>
      <c r="IR206" s="33"/>
      <c r="IS206" s="33"/>
      <c r="IT206" s="33"/>
      <c r="IU206" s="33"/>
      <c r="IV206" s="33"/>
      <c r="IW206" s="33"/>
      <c r="IX206" s="33"/>
      <c r="IY206" s="33"/>
      <c r="IZ206" s="33"/>
      <c r="JA206" s="33"/>
      <c r="JB206" s="33"/>
      <c r="JC206" s="33"/>
      <c r="JD206" s="33"/>
      <c r="JE206" s="33"/>
      <c r="JF206" s="33"/>
      <c r="JG206" s="33"/>
      <c r="JH206" s="33"/>
      <c r="JI206" s="33"/>
      <c r="JJ206" s="33"/>
      <c r="JK206" s="33"/>
      <c r="JL206" s="33"/>
      <c r="JM206" s="33"/>
      <c r="JN206" s="33"/>
      <c r="JO206" s="33"/>
      <c r="JP206" s="33"/>
      <c r="JQ206" s="33"/>
      <c r="JR206" s="33"/>
      <c r="JS206" s="33"/>
      <c r="JT206" s="33"/>
      <c r="JU206" s="33"/>
      <c r="JV206" s="33"/>
      <c r="JW206" s="33"/>
      <c r="JX206" s="33"/>
      <c r="JY206" s="33"/>
      <c r="JZ206" s="33"/>
      <c r="KA206" s="33"/>
      <c r="KB206" s="33"/>
      <c r="KC206" s="33"/>
      <c r="KD206" s="33"/>
      <c r="KE206" s="33"/>
      <c r="KF206" s="33"/>
      <c r="KG206" s="33"/>
      <c r="KH206" s="33"/>
      <c r="KI206" s="33"/>
      <c r="KJ206" s="33"/>
      <c r="KK206" s="33"/>
      <c r="KL206" s="33"/>
      <c r="KM206" s="33"/>
      <c r="KN206" s="33"/>
      <c r="KO206" s="33"/>
      <c r="KP206" s="33"/>
      <c r="KQ206" s="33"/>
      <c r="KR206" s="33"/>
      <c r="KS206" s="33"/>
      <c r="KT206" s="33"/>
      <c r="KU206" s="33"/>
      <c r="KV206" s="33"/>
      <c r="KW206" s="33"/>
      <c r="KX206" s="33"/>
      <c r="KY206" s="33"/>
      <c r="KZ206" s="33"/>
      <c r="LA206" s="33"/>
      <c r="LB206" s="33"/>
      <c r="LC206" s="33"/>
      <c r="LD206" s="33"/>
      <c r="LE206" s="33"/>
      <c r="LF206" s="33"/>
      <c r="LG206" s="33"/>
      <c r="LH206" s="33"/>
      <c r="LI206" s="33"/>
      <c r="LJ206" s="33"/>
      <c r="LK206" s="33"/>
      <c r="LL206" s="33"/>
      <c r="LM206" s="33"/>
      <c r="LN206" s="33"/>
      <c r="LO206" s="33"/>
      <c r="LP206" s="33"/>
      <c r="LQ206" s="33"/>
      <c r="LR206" s="33"/>
      <c r="LS206" s="33"/>
      <c r="LT206" s="33"/>
      <c r="LU206" s="33"/>
      <c r="LV206" s="33"/>
      <c r="LW206" s="33"/>
      <c r="LX206" s="33"/>
      <c r="LY206" s="33"/>
      <c r="LZ206" s="33"/>
      <c r="MA206" s="33"/>
      <c r="MB206" s="33"/>
      <c r="MC206" s="33"/>
      <c r="MD206" s="33"/>
      <c r="ME206" s="33"/>
      <c r="MF206" s="33"/>
      <c r="MG206" s="33"/>
      <c r="MH206" s="33"/>
      <c r="MI206" s="33"/>
      <c r="MJ206" s="33"/>
      <c r="MK206" s="33"/>
      <c r="ML206" s="33"/>
      <c r="MM206" s="33"/>
      <c r="MN206" s="33"/>
      <c r="MO206" s="33"/>
      <c r="MP206" s="33"/>
      <c r="MQ206" s="33"/>
      <c r="MR206" s="33"/>
      <c r="MS206" s="33"/>
      <c r="MT206" s="33"/>
      <c r="MU206" s="33"/>
      <c r="MV206" s="33"/>
      <c r="MW206" s="33"/>
      <c r="MX206" s="33"/>
      <c r="MY206" s="33"/>
      <c r="MZ206" s="33"/>
      <c r="NA206" s="33"/>
      <c r="NB206" s="33"/>
      <c r="NC206" s="33"/>
      <c r="ND206" s="33"/>
      <c r="NE206" s="33"/>
      <c r="NF206" s="33"/>
      <c r="NG206" s="33"/>
      <c r="NH206" s="33"/>
      <c r="NI206" s="33"/>
      <c r="NJ206" s="33"/>
      <c r="NK206" s="33"/>
      <c r="NL206" s="33"/>
      <c r="NM206" s="33"/>
      <c r="NN206" s="33"/>
      <c r="NO206" s="33"/>
      <c r="NP206" s="33"/>
      <c r="NQ206" s="33"/>
      <c r="NR206" s="33"/>
      <c r="NS206" s="33"/>
      <c r="NT206" s="33"/>
      <c r="NU206" s="33"/>
      <c r="NV206" s="33"/>
      <c r="NW206" s="33"/>
      <c r="NX206" s="33"/>
      <c r="NY206" s="33"/>
      <c r="NZ206" s="33"/>
      <c r="OA206" s="33"/>
      <c r="OB206" s="33"/>
      <c r="OC206" s="33"/>
      <c r="OD206" s="33"/>
      <c r="OE206" s="33"/>
      <c r="OF206" s="33"/>
      <c r="OG206" s="33"/>
      <c r="OH206" s="33"/>
      <c r="OI206" s="33"/>
      <c r="OJ206" s="33"/>
      <c r="OK206" s="33"/>
      <c r="OL206" s="33"/>
      <c r="OM206" s="33"/>
      <c r="ON206" s="33"/>
      <c r="OO206" s="33"/>
      <c r="OP206" s="33"/>
      <c r="OQ206" s="33"/>
      <c r="OR206" s="33"/>
      <c r="OS206" s="33"/>
      <c r="OT206" s="33"/>
      <c r="OU206" s="33"/>
      <c r="OV206" s="33"/>
      <c r="OW206" s="33"/>
      <c r="OX206" s="33"/>
      <c r="OY206" s="33"/>
      <c r="OZ206" s="33"/>
      <c r="PA206" s="33"/>
      <c r="PB206" s="33"/>
      <c r="PC206" s="33"/>
      <c r="PD206" s="33"/>
      <c r="PE206" s="33"/>
      <c r="PF206" s="33"/>
      <c r="PG206" s="33"/>
      <c r="PH206" s="33"/>
      <c r="PI206" s="33"/>
      <c r="PJ206" s="33"/>
      <c r="PK206" s="33"/>
      <c r="PL206" s="33"/>
      <c r="PM206" s="33"/>
      <c r="PN206" s="33"/>
      <c r="PO206" s="33"/>
      <c r="PP206" s="33"/>
      <c r="PQ206" s="33"/>
      <c r="PR206" s="33"/>
      <c r="PS206" s="33"/>
      <c r="PT206" s="33"/>
      <c r="PU206" s="33"/>
      <c r="PV206" s="33"/>
      <c r="PW206" s="33"/>
      <c r="PX206" s="33"/>
      <c r="PY206" s="33"/>
      <c r="PZ206" s="33"/>
      <c r="QA206" s="33"/>
      <c r="QB206" s="33"/>
      <c r="QC206" s="33"/>
      <c r="QD206" s="33"/>
      <c r="QE206" s="33"/>
      <c r="QF206" s="33"/>
      <c r="QG206" s="33"/>
      <c r="QH206" s="33"/>
      <c r="QI206" s="33"/>
      <c r="QJ206" s="33"/>
      <c r="QK206" s="33"/>
      <c r="QL206" s="33"/>
      <c r="QM206" s="33"/>
      <c r="QN206" s="33"/>
      <c r="QO206" s="33"/>
      <c r="QP206" s="33"/>
      <c r="QQ206" s="33"/>
      <c r="QR206" s="33"/>
      <c r="QS206" s="33"/>
      <c r="QT206" s="33"/>
      <c r="QU206" s="33"/>
      <c r="QV206" s="33"/>
      <c r="QW206" s="33"/>
      <c r="QX206" s="33"/>
      <c r="QY206" s="33"/>
      <c r="QZ206" s="33"/>
      <c r="RA206" s="33"/>
      <c r="RB206" s="33"/>
      <c r="RC206" s="33"/>
      <c r="RD206" s="33"/>
      <c r="RE206" s="33"/>
      <c r="RF206" s="33"/>
      <c r="RG206" s="33"/>
      <c r="RH206" s="33"/>
      <c r="RI206" s="33"/>
      <c r="RJ206" s="33"/>
      <c r="RK206" s="33"/>
      <c r="RL206" s="33"/>
      <c r="RM206" s="33"/>
      <c r="RN206" s="33"/>
      <c r="RO206" s="33"/>
      <c r="RP206" s="33"/>
      <c r="RQ206" s="33"/>
      <c r="RR206" s="33"/>
      <c r="RS206" s="33"/>
      <c r="RT206" s="33"/>
      <c r="RU206" s="33"/>
      <c r="RV206" s="33"/>
      <c r="RW206" s="33"/>
      <c r="RX206" s="33"/>
      <c r="RY206" s="33"/>
      <c r="RZ206" s="33"/>
      <c r="SA206" s="33"/>
      <c r="SB206" s="33"/>
      <c r="SC206" s="33"/>
      <c r="SD206" s="33"/>
      <c r="SE206" s="33"/>
      <c r="SF206" s="33"/>
      <c r="SG206" s="33"/>
      <c r="SH206" s="33"/>
      <c r="SI206" s="33"/>
      <c r="SJ206" s="33"/>
      <c r="SK206" s="33"/>
      <c r="SL206" s="33"/>
      <c r="SM206" s="33"/>
      <c r="SN206" s="33"/>
      <c r="SO206" s="33"/>
      <c r="SP206" s="33"/>
      <c r="SQ206" s="33"/>
      <c r="SR206" s="33"/>
      <c r="SS206" s="33"/>
      <c r="ST206" s="33"/>
      <c r="SU206" s="33"/>
      <c r="SV206" s="33"/>
      <c r="SW206" s="33"/>
      <c r="SX206" s="33"/>
      <c r="SY206" s="33"/>
      <c r="SZ206" s="33"/>
      <c r="TA206" s="33"/>
      <c r="TB206" s="33"/>
      <c r="TC206" s="33"/>
      <c r="TD206" s="33"/>
      <c r="TE206" s="33"/>
      <c r="TF206" s="33"/>
      <c r="TG206" s="33"/>
      <c r="TH206" s="33"/>
      <c r="TI206" s="33"/>
      <c r="TJ206" s="33"/>
      <c r="TK206" s="33"/>
      <c r="TL206" s="33"/>
      <c r="TM206" s="33"/>
      <c r="TN206" s="33"/>
      <c r="TO206" s="33"/>
      <c r="TP206" s="33"/>
      <c r="TQ206" s="33"/>
      <c r="TR206" s="33"/>
      <c r="TS206" s="33"/>
      <c r="TT206" s="33"/>
      <c r="TU206" s="33"/>
      <c r="TV206" s="33"/>
      <c r="TW206" s="33"/>
      <c r="TX206" s="33"/>
      <c r="TY206" s="33"/>
      <c r="TZ206" s="33"/>
      <c r="UA206" s="33"/>
      <c r="UB206" s="33"/>
      <c r="UC206" s="33"/>
      <c r="UD206" s="33"/>
      <c r="UE206" s="33"/>
      <c r="UF206" s="33"/>
      <c r="UG206" s="33"/>
      <c r="UH206" s="33"/>
      <c r="UI206" s="33"/>
      <c r="UJ206" s="33"/>
      <c r="UK206" s="33"/>
      <c r="UL206" s="33"/>
      <c r="UM206" s="33"/>
      <c r="UN206" s="33"/>
      <c r="UO206" s="33"/>
      <c r="UP206" s="33"/>
      <c r="UQ206" s="33"/>
      <c r="UR206" s="33"/>
      <c r="US206" s="33"/>
      <c r="UT206" s="33"/>
      <c r="UU206" s="33"/>
      <c r="UV206" s="33"/>
      <c r="UW206" s="33"/>
      <c r="UX206" s="33"/>
      <c r="UY206" s="33"/>
      <c r="UZ206" s="33"/>
      <c r="VA206" s="33"/>
      <c r="VB206" s="33"/>
      <c r="VC206" s="33"/>
      <c r="VD206" s="33"/>
      <c r="VE206" s="33"/>
      <c r="VF206" s="33"/>
      <c r="VG206" s="33"/>
      <c r="VH206" s="33"/>
      <c r="VI206" s="33"/>
      <c r="VJ206" s="33"/>
      <c r="VK206" s="33"/>
      <c r="VL206" s="33"/>
      <c r="VM206" s="33"/>
      <c r="VN206" s="33"/>
      <c r="VO206" s="33"/>
      <c r="VP206" s="33"/>
      <c r="VQ206" s="33"/>
      <c r="VR206" s="33"/>
      <c r="VS206" s="33"/>
      <c r="VT206" s="33"/>
      <c r="VU206" s="33"/>
      <c r="VV206" s="33"/>
      <c r="VW206" s="33"/>
      <c r="VX206" s="33"/>
      <c r="VY206" s="33"/>
      <c r="VZ206" s="33"/>
      <c r="WA206" s="33"/>
      <c r="WB206" s="33"/>
      <c r="WC206" s="33"/>
      <c r="WD206" s="33"/>
      <c r="WE206" s="33"/>
      <c r="WF206" s="33"/>
      <c r="WG206" s="33"/>
      <c r="WH206" s="33"/>
      <c r="WI206" s="33"/>
      <c r="WJ206" s="33"/>
      <c r="WK206" s="33"/>
      <c r="WL206" s="33"/>
      <c r="WM206" s="33"/>
      <c r="WN206" s="33"/>
      <c r="WO206" s="33"/>
      <c r="WP206" s="33"/>
      <c r="WQ206" s="33"/>
      <c r="WR206" s="33"/>
      <c r="WS206" s="33"/>
      <c r="WT206" s="33"/>
      <c r="WU206" s="33"/>
      <c r="WV206" s="33"/>
      <c r="WW206" s="33"/>
      <c r="WX206" s="33"/>
      <c r="WY206" s="33"/>
      <c r="WZ206" s="33"/>
      <c r="XA206" s="33"/>
      <c r="XB206" s="33"/>
      <c r="XC206" s="33"/>
      <c r="XD206" s="33"/>
      <c r="XE206" s="33"/>
      <c r="XF206" s="33"/>
      <c r="XG206" s="33"/>
      <c r="XH206" s="33"/>
      <c r="XI206" s="33"/>
      <c r="XJ206" s="33"/>
      <c r="XK206" s="33"/>
      <c r="XL206" s="33"/>
      <c r="XM206" s="33"/>
      <c r="XN206" s="33"/>
      <c r="XO206" s="33"/>
      <c r="XP206" s="33"/>
      <c r="XQ206" s="33"/>
      <c r="XR206" s="33"/>
      <c r="XS206" s="33"/>
      <c r="XT206" s="33"/>
      <c r="XU206" s="33"/>
      <c r="XV206" s="33"/>
      <c r="XW206" s="33"/>
      <c r="XX206" s="33"/>
      <c r="XY206" s="33"/>
      <c r="XZ206" s="33"/>
      <c r="YA206" s="33"/>
      <c r="YB206" s="33"/>
      <c r="YC206" s="33"/>
      <c r="YD206" s="33"/>
      <c r="YE206" s="33"/>
      <c r="YF206" s="33"/>
      <c r="YG206" s="33"/>
      <c r="YH206" s="33"/>
      <c r="YI206" s="33"/>
      <c r="YJ206" s="33"/>
      <c r="YK206" s="33"/>
      <c r="YL206" s="33"/>
      <c r="YM206" s="33"/>
      <c r="YN206" s="33"/>
      <c r="YO206" s="33"/>
      <c r="YP206" s="33"/>
      <c r="YQ206" s="33"/>
      <c r="YR206" s="33"/>
      <c r="YS206" s="33"/>
      <c r="YT206" s="33"/>
      <c r="YU206" s="33"/>
      <c r="YV206" s="33"/>
      <c r="YW206" s="33"/>
      <c r="YX206" s="33"/>
      <c r="YY206" s="33"/>
      <c r="YZ206" s="33"/>
      <c r="ZA206" s="33"/>
      <c r="ZB206" s="33"/>
      <c r="ZC206" s="33"/>
      <c r="ZD206" s="33"/>
      <c r="ZE206" s="33"/>
      <c r="ZF206" s="33"/>
      <c r="ZG206" s="33"/>
      <c r="ZH206" s="33"/>
      <c r="ZI206" s="33"/>
      <c r="ZJ206" s="33"/>
      <c r="ZK206" s="33"/>
      <c r="ZL206" s="33"/>
      <c r="ZM206" s="33"/>
      <c r="ZN206" s="33"/>
      <c r="ZO206" s="33"/>
      <c r="ZP206" s="33"/>
      <c r="ZQ206" s="33"/>
      <c r="ZR206" s="33"/>
      <c r="ZS206" s="33"/>
      <c r="ZT206" s="33"/>
      <c r="ZU206" s="33"/>
      <c r="ZV206" s="33"/>
      <c r="ZW206" s="33"/>
      <c r="ZX206" s="33"/>
      <c r="ZY206" s="33"/>
      <c r="ZZ206" s="33"/>
      <c r="AAA206" s="33"/>
      <c r="AAB206" s="33"/>
      <c r="AAC206" s="33"/>
      <c r="AAD206" s="33"/>
      <c r="AAE206" s="33"/>
      <c r="AAF206" s="33"/>
      <c r="AAG206" s="33"/>
      <c r="AAH206" s="33"/>
      <c r="AAI206" s="33"/>
      <c r="AAJ206" s="33"/>
      <c r="AAK206" s="33"/>
      <c r="AAL206" s="33"/>
      <c r="AAM206" s="33"/>
      <c r="AAN206" s="33"/>
      <c r="AAO206" s="33"/>
      <c r="AAP206" s="33"/>
      <c r="AAQ206" s="33"/>
      <c r="AAR206" s="33"/>
      <c r="AAS206" s="33"/>
      <c r="AAT206" s="33"/>
      <c r="AAU206" s="33"/>
      <c r="AAV206" s="33"/>
      <c r="AAW206" s="33"/>
      <c r="AAX206" s="33"/>
      <c r="AAY206" s="33"/>
      <c r="AAZ206" s="33"/>
      <c r="ABA206" s="33"/>
      <c r="ABB206" s="33"/>
      <c r="ABC206" s="33"/>
      <c r="ABD206" s="33"/>
      <c r="ABE206" s="33"/>
      <c r="ABF206" s="33"/>
      <c r="ABG206" s="33"/>
      <c r="ABH206" s="33"/>
      <c r="ABI206" s="33"/>
      <c r="ABJ206" s="33"/>
      <c r="ABK206" s="33"/>
      <c r="ABL206" s="33"/>
      <c r="ABM206" s="33"/>
      <c r="ABN206" s="33"/>
      <c r="ABO206" s="33"/>
      <c r="ABP206" s="33"/>
      <c r="ABQ206" s="33"/>
      <c r="ABR206" s="33"/>
      <c r="ABS206" s="33"/>
      <c r="ABT206" s="33"/>
      <c r="ABU206" s="33"/>
      <c r="ABV206" s="33"/>
      <c r="ABW206" s="33"/>
      <c r="ABX206" s="33"/>
      <c r="ABY206" s="33"/>
      <c r="ABZ206" s="33"/>
      <c r="ACA206" s="33"/>
      <c r="ACB206" s="33"/>
      <c r="ACC206" s="33"/>
      <c r="ACD206" s="33"/>
      <c r="ACE206" s="33"/>
      <c r="ACF206" s="33"/>
      <c r="ACG206" s="33"/>
      <c r="ACH206" s="33"/>
      <c r="ACI206" s="33"/>
      <c r="ACJ206" s="33"/>
      <c r="ACK206" s="33"/>
      <c r="ACL206" s="33"/>
      <c r="ACM206" s="33"/>
      <c r="ACN206" s="33"/>
      <c r="ACO206" s="33"/>
      <c r="ACP206" s="33"/>
      <c r="ACQ206" s="33"/>
      <c r="ACR206" s="33"/>
      <c r="ACS206" s="33"/>
      <c r="ACT206" s="33"/>
      <c r="ACU206" s="33"/>
      <c r="ACV206" s="33"/>
      <c r="ACW206" s="33"/>
      <c r="ACX206" s="33"/>
      <c r="ACY206" s="33"/>
      <c r="ACZ206" s="33"/>
      <c r="ADA206" s="33"/>
      <c r="ADB206" s="33"/>
      <c r="ADC206" s="33"/>
      <c r="ADD206" s="33"/>
      <c r="ADE206" s="33"/>
      <c r="ADF206" s="33"/>
      <c r="ADG206" s="33"/>
      <c r="ADH206" s="33"/>
      <c r="ADI206" s="33"/>
      <c r="ADJ206" s="33"/>
      <c r="ADK206" s="33"/>
      <c r="ADL206" s="33"/>
      <c r="ADM206" s="33"/>
      <c r="ADN206" s="33"/>
      <c r="ADO206" s="33"/>
      <c r="ADP206" s="33"/>
      <c r="ADQ206" s="33"/>
      <c r="ADR206" s="33"/>
      <c r="ADS206" s="33"/>
      <c r="ADT206" s="33"/>
      <c r="ADU206" s="33"/>
      <c r="ADV206" s="33"/>
      <c r="ADW206" s="33"/>
      <c r="ADX206" s="33"/>
      <c r="ADY206" s="33"/>
      <c r="ADZ206" s="33"/>
      <c r="AEA206" s="33"/>
      <c r="AEB206" s="33"/>
      <c r="AEC206" s="33"/>
      <c r="AED206" s="33"/>
      <c r="AEE206" s="33"/>
      <c r="AEF206" s="33"/>
      <c r="AEG206" s="33"/>
      <c r="AEH206" s="33"/>
      <c r="AEI206" s="33"/>
      <c r="AEJ206" s="33"/>
      <c r="AEK206" s="33"/>
      <c r="AEL206" s="33"/>
      <c r="AEM206" s="33"/>
      <c r="AEN206" s="33"/>
      <c r="AEO206" s="33"/>
      <c r="AEP206" s="33"/>
      <c r="AEQ206" s="33"/>
      <c r="AER206" s="33"/>
      <c r="AES206" s="33"/>
      <c r="AET206" s="33"/>
      <c r="AEU206" s="33"/>
      <c r="AEV206" s="33"/>
      <c r="AEW206" s="33"/>
      <c r="AEX206" s="33"/>
      <c r="AEY206" s="33"/>
      <c r="AEZ206" s="33"/>
      <c r="AFA206" s="33"/>
      <c r="AFB206" s="33"/>
      <c r="AFC206" s="33"/>
      <c r="AFD206" s="33"/>
      <c r="AFE206" s="33"/>
      <c r="AFF206" s="33"/>
      <c r="AFG206" s="33"/>
      <c r="AFH206" s="33"/>
      <c r="AFI206" s="33"/>
      <c r="AFJ206" s="33"/>
      <c r="AFK206" s="33"/>
      <c r="AFL206" s="33"/>
      <c r="AFM206" s="33"/>
      <c r="AFN206" s="33"/>
      <c r="AFO206" s="33"/>
      <c r="AFP206" s="33"/>
      <c r="AFQ206" s="33"/>
      <c r="AFR206" s="33"/>
      <c r="AFS206" s="33"/>
      <c r="AFT206" s="33"/>
      <c r="AFU206" s="33"/>
      <c r="AFV206" s="33"/>
      <c r="AFW206" s="33"/>
      <c r="AFX206" s="33"/>
      <c r="AFY206" s="33"/>
      <c r="AFZ206" s="33"/>
      <c r="AGA206" s="33"/>
      <c r="AGB206" s="33"/>
      <c r="AGC206" s="33"/>
      <c r="AGD206" s="33"/>
      <c r="AGE206" s="33"/>
      <c r="AGF206" s="33"/>
      <c r="AGG206" s="33"/>
      <c r="AGH206" s="33"/>
      <c r="AGI206" s="33"/>
      <c r="AGJ206" s="33"/>
      <c r="AGK206" s="33"/>
      <c r="AGL206" s="33"/>
      <c r="AGM206" s="33"/>
      <c r="AGN206" s="33"/>
      <c r="AGO206" s="33"/>
      <c r="AGP206" s="33"/>
      <c r="AGQ206" s="33"/>
      <c r="AGR206" s="33"/>
      <c r="AGS206" s="33"/>
      <c r="AGT206" s="33"/>
      <c r="AGU206" s="33"/>
      <c r="AGV206" s="33"/>
      <c r="AGW206" s="33"/>
      <c r="AGX206" s="33"/>
      <c r="AGY206" s="33"/>
      <c r="AGZ206" s="33"/>
      <c r="AHA206" s="33"/>
      <c r="AHB206" s="33"/>
      <c r="AHC206" s="33"/>
      <c r="AHD206" s="33"/>
      <c r="AHE206" s="33"/>
      <c r="AHF206" s="33"/>
      <c r="AHG206" s="33"/>
      <c r="AHH206" s="33"/>
      <c r="AHI206" s="33"/>
      <c r="AHJ206" s="33"/>
      <c r="AHK206" s="33"/>
      <c r="AHL206" s="33"/>
      <c r="AHM206" s="33"/>
      <c r="AHN206" s="33"/>
      <c r="AHO206" s="33"/>
      <c r="AHP206" s="33"/>
      <c r="AHQ206" s="33"/>
      <c r="AHR206" s="33"/>
      <c r="AHS206" s="33"/>
      <c r="AHT206" s="33"/>
      <c r="AHU206" s="33"/>
      <c r="AHV206" s="33"/>
      <c r="AHW206" s="33"/>
      <c r="AHX206" s="33"/>
      <c r="AHY206" s="33"/>
      <c r="AHZ206" s="33"/>
      <c r="AIA206" s="33"/>
      <c r="AIB206" s="33"/>
      <c r="AIC206" s="33"/>
      <c r="AID206" s="33"/>
      <c r="AIE206" s="33"/>
      <c r="AIF206" s="33"/>
      <c r="AIG206" s="33"/>
      <c r="AIH206" s="33"/>
      <c r="AII206" s="33"/>
      <c r="AIJ206" s="33"/>
      <c r="AIK206" s="33"/>
      <c r="AIL206" s="33"/>
      <c r="AIM206" s="33"/>
      <c r="AIN206" s="33"/>
      <c r="AIO206" s="33"/>
      <c r="AIP206" s="33"/>
      <c r="AIQ206" s="33"/>
      <c r="AIR206" s="33"/>
      <c r="AIS206" s="33"/>
      <c r="AIT206" s="33"/>
      <c r="AIU206" s="33"/>
      <c r="AIV206" s="33"/>
      <c r="AIW206" s="33"/>
      <c r="AIX206" s="33"/>
      <c r="AIY206" s="33"/>
      <c r="AIZ206" s="33"/>
      <c r="AJA206" s="33"/>
      <c r="AJB206" s="33"/>
      <c r="AJC206" s="33"/>
      <c r="AJD206" s="33"/>
      <c r="AJE206" s="33"/>
      <c r="AJF206" s="33"/>
      <c r="AJG206" s="33"/>
      <c r="AJH206" s="33"/>
      <c r="AJI206" s="33"/>
      <c r="AJJ206" s="33"/>
      <c r="AJK206" s="33"/>
      <c r="AJL206" s="33"/>
      <c r="AJM206" s="33"/>
      <c r="AJN206" s="33"/>
      <c r="AJO206" s="33"/>
      <c r="AJP206" s="33"/>
      <c r="AJQ206" s="33"/>
      <c r="AJR206" s="33"/>
      <c r="AJS206" s="33"/>
      <c r="AJT206" s="33"/>
      <c r="AJU206" s="33"/>
      <c r="AJV206" s="33"/>
      <c r="AJW206" s="33"/>
      <c r="AJX206" s="33"/>
      <c r="AJY206" s="33"/>
      <c r="AJZ206" s="33"/>
      <c r="AKA206" s="33"/>
      <c r="AKB206" s="33"/>
      <c r="AKC206" s="33"/>
      <c r="AKD206" s="33"/>
      <c r="AKE206" s="33"/>
      <c r="AKF206" s="33"/>
      <c r="AKG206" s="33"/>
      <c r="AKH206" s="33"/>
      <c r="AKI206" s="33"/>
      <c r="AKJ206" s="33"/>
      <c r="AKK206" s="33"/>
      <c r="AKL206" s="33"/>
      <c r="AKM206" s="33"/>
      <c r="AKN206" s="33"/>
      <c r="AKO206" s="33"/>
      <c r="AKP206" s="33"/>
      <c r="AKQ206" s="33"/>
      <c r="AKR206" s="33"/>
      <c r="AKS206" s="33"/>
      <c r="AKT206" s="33"/>
      <c r="AKU206" s="33"/>
      <c r="AKV206" s="33"/>
      <c r="AKW206" s="33"/>
      <c r="AKX206" s="33"/>
      <c r="AKY206" s="33"/>
      <c r="AKZ206" s="33"/>
      <c r="ALA206" s="33"/>
      <c r="ALB206" s="33"/>
      <c r="ALC206" s="33"/>
      <c r="ALD206" s="33"/>
      <c r="ALE206" s="33"/>
      <c r="ALF206" s="33"/>
      <c r="ALG206" s="33"/>
      <c r="ALH206" s="33"/>
      <c r="ALI206" s="33"/>
      <c r="ALJ206" s="33"/>
      <c r="ALK206" s="33"/>
      <c r="ALL206" s="33"/>
      <c r="ALM206" s="33"/>
      <c r="ALN206" s="33"/>
      <c r="ALO206" s="33"/>
      <c r="ALP206" s="33"/>
      <c r="ALQ206" s="33"/>
      <c r="ALR206" s="33"/>
      <c r="ALS206" s="33"/>
      <c r="ALT206" s="33"/>
      <c r="ALU206" s="33"/>
      <c r="ALV206" s="33"/>
      <c r="ALW206" s="33"/>
      <c r="ALX206" s="33"/>
      <c r="ALY206" s="33"/>
    </row>
    <row r="207" spans="1:1013" ht="18" customHeight="1" thickBot="1" x14ac:dyDescent="0.25">
      <c r="A207" s="702"/>
      <c r="B207" s="704"/>
      <c r="C207" s="700"/>
      <c r="D207" s="801"/>
      <c r="E207" s="803"/>
      <c r="F207" s="627"/>
      <c r="G207" s="678"/>
      <c r="H207" s="669"/>
      <c r="I207" s="646"/>
      <c r="J207" s="672"/>
      <c r="K207" s="165" t="s">
        <v>23</v>
      </c>
      <c r="L207" s="465">
        <f>M207+O207</f>
        <v>7.2</v>
      </c>
      <c r="M207" s="464">
        <v>7.2</v>
      </c>
      <c r="N207" s="464">
        <v>0</v>
      </c>
      <c r="O207" s="497">
        <v>0</v>
      </c>
      <c r="P207" s="465">
        <f>Q207+S207</f>
        <v>0</v>
      </c>
      <c r="Q207" s="464">
        <v>0</v>
      </c>
      <c r="R207" s="464">
        <v>0</v>
      </c>
      <c r="S207" s="497">
        <v>0</v>
      </c>
      <c r="T207" s="465">
        <f>U207+W207</f>
        <v>0</v>
      </c>
      <c r="U207" s="464">
        <v>0</v>
      </c>
      <c r="V207" s="464">
        <v>0</v>
      </c>
      <c r="W207" s="497">
        <v>0</v>
      </c>
      <c r="X207" s="465">
        <f>Y207+AA207</f>
        <v>0</v>
      </c>
      <c r="Y207" s="464">
        <v>0</v>
      </c>
      <c r="Z207" s="464">
        <v>0</v>
      </c>
      <c r="AA207" s="497">
        <v>0</v>
      </c>
      <c r="AB207" s="33"/>
      <c r="AC207" s="33"/>
      <c r="AD207" s="33"/>
      <c r="AE207" s="33"/>
      <c r="AF207" s="33"/>
      <c r="AG207" s="33"/>
      <c r="AH207" s="33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7"/>
      <c r="BB207" s="46"/>
      <c r="BC207" s="46"/>
      <c r="BD207" s="46"/>
      <c r="BE207" s="46"/>
      <c r="BF207" s="46"/>
      <c r="BG207" s="46"/>
      <c r="BH207" s="46"/>
      <c r="BI207" s="46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  <c r="FP207" s="33"/>
      <c r="FQ207" s="33"/>
      <c r="FR207" s="33"/>
      <c r="FS207" s="33"/>
      <c r="FT207" s="33"/>
      <c r="FU207" s="33"/>
      <c r="FV207" s="33"/>
      <c r="FW207" s="33"/>
      <c r="FX207" s="33"/>
      <c r="FY207" s="33"/>
      <c r="FZ207" s="33"/>
      <c r="GA207" s="33"/>
      <c r="GB207" s="33"/>
      <c r="GC207" s="33"/>
      <c r="GD207" s="33"/>
      <c r="GE207" s="33"/>
      <c r="GF207" s="33"/>
      <c r="GG207" s="33"/>
      <c r="GH207" s="33"/>
      <c r="GI207" s="33"/>
      <c r="GJ207" s="33"/>
      <c r="GK207" s="33"/>
      <c r="GL207" s="33"/>
      <c r="GM207" s="33"/>
      <c r="GN207" s="33"/>
      <c r="GO207" s="33"/>
      <c r="GP207" s="33"/>
      <c r="GQ207" s="33"/>
      <c r="GR207" s="33"/>
      <c r="GS207" s="33"/>
      <c r="GT207" s="33"/>
      <c r="GU207" s="33"/>
      <c r="GV207" s="33"/>
      <c r="GW207" s="33"/>
      <c r="GX207" s="33"/>
      <c r="GY207" s="33"/>
      <c r="GZ207" s="33"/>
      <c r="HA207" s="33"/>
      <c r="HB207" s="33"/>
      <c r="HC207" s="33"/>
      <c r="HD207" s="33"/>
      <c r="HE207" s="33"/>
      <c r="HF207" s="33"/>
      <c r="HG207" s="33"/>
      <c r="HH207" s="33"/>
      <c r="HI207" s="33"/>
      <c r="HJ207" s="33"/>
      <c r="HK207" s="33"/>
      <c r="HL207" s="33"/>
      <c r="HM207" s="33"/>
      <c r="HN207" s="33"/>
      <c r="HO207" s="33"/>
      <c r="HP207" s="33"/>
      <c r="HQ207" s="33"/>
      <c r="HR207" s="33"/>
      <c r="HS207" s="33"/>
      <c r="HT207" s="33"/>
      <c r="HU207" s="33"/>
      <c r="HV207" s="33"/>
      <c r="HW207" s="33"/>
      <c r="HX207" s="33"/>
      <c r="HY207" s="33"/>
      <c r="HZ207" s="33"/>
      <c r="IA207" s="33"/>
      <c r="IB207" s="33"/>
      <c r="IC207" s="33"/>
      <c r="ID207" s="33"/>
      <c r="IE207" s="33"/>
      <c r="IF207" s="33"/>
      <c r="IG207" s="33"/>
      <c r="IH207" s="33"/>
      <c r="II207" s="33"/>
      <c r="IJ207" s="33"/>
      <c r="IK207" s="33"/>
      <c r="IL207" s="33"/>
      <c r="IM207" s="33"/>
      <c r="IN207" s="33"/>
      <c r="IO207" s="33"/>
      <c r="IP207" s="33"/>
      <c r="IQ207" s="33"/>
      <c r="IR207" s="33"/>
      <c r="IS207" s="33"/>
      <c r="IT207" s="33"/>
      <c r="IU207" s="33"/>
      <c r="IV207" s="33"/>
      <c r="IW207" s="33"/>
      <c r="IX207" s="33"/>
      <c r="IY207" s="33"/>
      <c r="IZ207" s="33"/>
      <c r="JA207" s="33"/>
      <c r="JB207" s="33"/>
      <c r="JC207" s="33"/>
      <c r="JD207" s="33"/>
      <c r="JE207" s="33"/>
      <c r="JF207" s="33"/>
      <c r="JG207" s="33"/>
      <c r="JH207" s="33"/>
      <c r="JI207" s="33"/>
      <c r="JJ207" s="33"/>
      <c r="JK207" s="33"/>
      <c r="JL207" s="33"/>
      <c r="JM207" s="33"/>
      <c r="JN207" s="33"/>
      <c r="JO207" s="33"/>
      <c r="JP207" s="33"/>
      <c r="JQ207" s="33"/>
      <c r="JR207" s="33"/>
      <c r="JS207" s="33"/>
      <c r="JT207" s="33"/>
      <c r="JU207" s="33"/>
      <c r="JV207" s="33"/>
      <c r="JW207" s="33"/>
      <c r="JX207" s="33"/>
      <c r="JY207" s="33"/>
      <c r="JZ207" s="33"/>
      <c r="KA207" s="33"/>
      <c r="KB207" s="33"/>
      <c r="KC207" s="33"/>
      <c r="KD207" s="33"/>
      <c r="KE207" s="33"/>
      <c r="KF207" s="33"/>
      <c r="KG207" s="33"/>
      <c r="KH207" s="33"/>
      <c r="KI207" s="33"/>
      <c r="KJ207" s="33"/>
      <c r="KK207" s="33"/>
      <c r="KL207" s="33"/>
      <c r="KM207" s="33"/>
      <c r="KN207" s="33"/>
      <c r="KO207" s="33"/>
      <c r="KP207" s="33"/>
      <c r="KQ207" s="33"/>
      <c r="KR207" s="33"/>
      <c r="KS207" s="33"/>
      <c r="KT207" s="33"/>
      <c r="KU207" s="33"/>
      <c r="KV207" s="33"/>
      <c r="KW207" s="33"/>
      <c r="KX207" s="33"/>
      <c r="KY207" s="33"/>
      <c r="KZ207" s="33"/>
      <c r="LA207" s="33"/>
      <c r="LB207" s="33"/>
      <c r="LC207" s="33"/>
      <c r="LD207" s="33"/>
      <c r="LE207" s="33"/>
      <c r="LF207" s="33"/>
      <c r="LG207" s="33"/>
      <c r="LH207" s="33"/>
      <c r="LI207" s="33"/>
      <c r="LJ207" s="33"/>
      <c r="LK207" s="33"/>
      <c r="LL207" s="33"/>
      <c r="LM207" s="33"/>
      <c r="LN207" s="33"/>
      <c r="LO207" s="33"/>
      <c r="LP207" s="33"/>
      <c r="LQ207" s="33"/>
      <c r="LR207" s="33"/>
      <c r="LS207" s="33"/>
      <c r="LT207" s="33"/>
      <c r="LU207" s="33"/>
      <c r="LV207" s="33"/>
      <c r="LW207" s="33"/>
      <c r="LX207" s="33"/>
      <c r="LY207" s="33"/>
      <c r="LZ207" s="33"/>
      <c r="MA207" s="33"/>
      <c r="MB207" s="33"/>
      <c r="MC207" s="33"/>
      <c r="MD207" s="33"/>
      <c r="ME207" s="33"/>
      <c r="MF207" s="33"/>
      <c r="MG207" s="33"/>
      <c r="MH207" s="33"/>
      <c r="MI207" s="33"/>
      <c r="MJ207" s="33"/>
      <c r="MK207" s="33"/>
      <c r="ML207" s="33"/>
      <c r="MM207" s="33"/>
      <c r="MN207" s="33"/>
      <c r="MO207" s="33"/>
      <c r="MP207" s="33"/>
      <c r="MQ207" s="33"/>
      <c r="MR207" s="33"/>
      <c r="MS207" s="33"/>
      <c r="MT207" s="33"/>
      <c r="MU207" s="33"/>
      <c r="MV207" s="33"/>
      <c r="MW207" s="33"/>
      <c r="MX207" s="33"/>
      <c r="MY207" s="33"/>
      <c r="MZ207" s="33"/>
      <c r="NA207" s="33"/>
      <c r="NB207" s="33"/>
      <c r="NC207" s="33"/>
      <c r="ND207" s="33"/>
      <c r="NE207" s="33"/>
      <c r="NF207" s="33"/>
      <c r="NG207" s="33"/>
      <c r="NH207" s="33"/>
      <c r="NI207" s="33"/>
      <c r="NJ207" s="33"/>
      <c r="NK207" s="33"/>
      <c r="NL207" s="33"/>
      <c r="NM207" s="33"/>
      <c r="NN207" s="33"/>
      <c r="NO207" s="33"/>
      <c r="NP207" s="33"/>
      <c r="NQ207" s="33"/>
      <c r="NR207" s="33"/>
      <c r="NS207" s="33"/>
      <c r="NT207" s="33"/>
      <c r="NU207" s="33"/>
      <c r="NV207" s="33"/>
      <c r="NW207" s="33"/>
      <c r="NX207" s="33"/>
      <c r="NY207" s="33"/>
      <c r="NZ207" s="33"/>
      <c r="OA207" s="33"/>
      <c r="OB207" s="33"/>
      <c r="OC207" s="33"/>
      <c r="OD207" s="33"/>
      <c r="OE207" s="33"/>
      <c r="OF207" s="33"/>
      <c r="OG207" s="33"/>
      <c r="OH207" s="33"/>
      <c r="OI207" s="33"/>
      <c r="OJ207" s="33"/>
      <c r="OK207" s="33"/>
      <c r="OL207" s="33"/>
      <c r="OM207" s="33"/>
      <c r="ON207" s="33"/>
      <c r="OO207" s="33"/>
      <c r="OP207" s="33"/>
      <c r="OQ207" s="33"/>
      <c r="OR207" s="33"/>
      <c r="OS207" s="33"/>
      <c r="OT207" s="33"/>
      <c r="OU207" s="33"/>
      <c r="OV207" s="33"/>
      <c r="OW207" s="33"/>
      <c r="OX207" s="33"/>
      <c r="OY207" s="33"/>
      <c r="OZ207" s="33"/>
      <c r="PA207" s="33"/>
      <c r="PB207" s="33"/>
      <c r="PC207" s="33"/>
      <c r="PD207" s="33"/>
      <c r="PE207" s="33"/>
      <c r="PF207" s="33"/>
      <c r="PG207" s="33"/>
      <c r="PH207" s="33"/>
      <c r="PI207" s="33"/>
      <c r="PJ207" s="33"/>
      <c r="PK207" s="33"/>
      <c r="PL207" s="33"/>
      <c r="PM207" s="33"/>
      <c r="PN207" s="33"/>
      <c r="PO207" s="33"/>
      <c r="PP207" s="33"/>
      <c r="PQ207" s="33"/>
      <c r="PR207" s="33"/>
      <c r="PS207" s="33"/>
      <c r="PT207" s="33"/>
      <c r="PU207" s="33"/>
      <c r="PV207" s="33"/>
      <c r="PW207" s="33"/>
      <c r="PX207" s="33"/>
      <c r="PY207" s="33"/>
      <c r="PZ207" s="33"/>
      <c r="QA207" s="33"/>
      <c r="QB207" s="33"/>
      <c r="QC207" s="33"/>
      <c r="QD207" s="33"/>
      <c r="QE207" s="33"/>
      <c r="QF207" s="33"/>
      <c r="QG207" s="33"/>
      <c r="QH207" s="33"/>
      <c r="QI207" s="33"/>
      <c r="QJ207" s="33"/>
      <c r="QK207" s="33"/>
      <c r="QL207" s="33"/>
      <c r="QM207" s="33"/>
      <c r="QN207" s="33"/>
      <c r="QO207" s="33"/>
      <c r="QP207" s="33"/>
      <c r="QQ207" s="33"/>
      <c r="QR207" s="33"/>
      <c r="QS207" s="33"/>
      <c r="QT207" s="33"/>
      <c r="QU207" s="33"/>
      <c r="QV207" s="33"/>
      <c r="QW207" s="33"/>
      <c r="QX207" s="33"/>
      <c r="QY207" s="33"/>
      <c r="QZ207" s="33"/>
      <c r="RA207" s="33"/>
      <c r="RB207" s="33"/>
      <c r="RC207" s="33"/>
      <c r="RD207" s="33"/>
      <c r="RE207" s="33"/>
      <c r="RF207" s="33"/>
      <c r="RG207" s="33"/>
      <c r="RH207" s="33"/>
      <c r="RI207" s="33"/>
      <c r="RJ207" s="33"/>
      <c r="RK207" s="33"/>
      <c r="RL207" s="33"/>
      <c r="RM207" s="33"/>
      <c r="RN207" s="33"/>
      <c r="RO207" s="33"/>
      <c r="RP207" s="33"/>
      <c r="RQ207" s="33"/>
      <c r="RR207" s="33"/>
      <c r="RS207" s="33"/>
      <c r="RT207" s="33"/>
      <c r="RU207" s="33"/>
      <c r="RV207" s="33"/>
      <c r="RW207" s="33"/>
      <c r="RX207" s="33"/>
      <c r="RY207" s="33"/>
      <c r="RZ207" s="33"/>
      <c r="SA207" s="33"/>
      <c r="SB207" s="33"/>
      <c r="SC207" s="33"/>
      <c r="SD207" s="33"/>
      <c r="SE207" s="33"/>
      <c r="SF207" s="33"/>
      <c r="SG207" s="33"/>
      <c r="SH207" s="33"/>
      <c r="SI207" s="33"/>
      <c r="SJ207" s="33"/>
      <c r="SK207" s="33"/>
      <c r="SL207" s="33"/>
      <c r="SM207" s="33"/>
      <c r="SN207" s="33"/>
      <c r="SO207" s="33"/>
      <c r="SP207" s="33"/>
      <c r="SQ207" s="33"/>
      <c r="SR207" s="33"/>
      <c r="SS207" s="33"/>
      <c r="ST207" s="33"/>
      <c r="SU207" s="33"/>
      <c r="SV207" s="33"/>
      <c r="SW207" s="33"/>
      <c r="SX207" s="33"/>
      <c r="SY207" s="33"/>
      <c r="SZ207" s="33"/>
      <c r="TA207" s="33"/>
      <c r="TB207" s="33"/>
      <c r="TC207" s="33"/>
      <c r="TD207" s="33"/>
      <c r="TE207" s="33"/>
      <c r="TF207" s="33"/>
      <c r="TG207" s="33"/>
      <c r="TH207" s="33"/>
      <c r="TI207" s="33"/>
      <c r="TJ207" s="33"/>
      <c r="TK207" s="33"/>
      <c r="TL207" s="33"/>
      <c r="TM207" s="33"/>
      <c r="TN207" s="33"/>
      <c r="TO207" s="33"/>
      <c r="TP207" s="33"/>
      <c r="TQ207" s="33"/>
      <c r="TR207" s="33"/>
      <c r="TS207" s="33"/>
      <c r="TT207" s="33"/>
      <c r="TU207" s="33"/>
      <c r="TV207" s="33"/>
      <c r="TW207" s="33"/>
      <c r="TX207" s="33"/>
      <c r="TY207" s="33"/>
      <c r="TZ207" s="33"/>
      <c r="UA207" s="33"/>
      <c r="UB207" s="33"/>
      <c r="UC207" s="33"/>
      <c r="UD207" s="33"/>
      <c r="UE207" s="33"/>
      <c r="UF207" s="33"/>
      <c r="UG207" s="33"/>
      <c r="UH207" s="33"/>
      <c r="UI207" s="33"/>
      <c r="UJ207" s="33"/>
      <c r="UK207" s="33"/>
      <c r="UL207" s="33"/>
      <c r="UM207" s="33"/>
      <c r="UN207" s="33"/>
      <c r="UO207" s="33"/>
      <c r="UP207" s="33"/>
      <c r="UQ207" s="33"/>
      <c r="UR207" s="33"/>
      <c r="US207" s="33"/>
      <c r="UT207" s="33"/>
      <c r="UU207" s="33"/>
      <c r="UV207" s="33"/>
      <c r="UW207" s="33"/>
      <c r="UX207" s="33"/>
      <c r="UY207" s="33"/>
      <c r="UZ207" s="33"/>
      <c r="VA207" s="33"/>
      <c r="VB207" s="33"/>
      <c r="VC207" s="33"/>
      <c r="VD207" s="33"/>
      <c r="VE207" s="33"/>
      <c r="VF207" s="33"/>
      <c r="VG207" s="33"/>
      <c r="VH207" s="33"/>
      <c r="VI207" s="33"/>
      <c r="VJ207" s="33"/>
      <c r="VK207" s="33"/>
      <c r="VL207" s="33"/>
      <c r="VM207" s="33"/>
      <c r="VN207" s="33"/>
      <c r="VO207" s="33"/>
      <c r="VP207" s="33"/>
      <c r="VQ207" s="33"/>
      <c r="VR207" s="33"/>
      <c r="VS207" s="33"/>
      <c r="VT207" s="33"/>
      <c r="VU207" s="33"/>
      <c r="VV207" s="33"/>
      <c r="VW207" s="33"/>
      <c r="VX207" s="33"/>
      <c r="VY207" s="33"/>
      <c r="VZ207" s="33"/>
      <c r="WA207" s="33"/>
      <c r="WB207" s="33"/>
      <c r="WC207" s="33"/>
      <c r="WD207" s="33"/>
      <c r="WE207" s="33"/>
      <c r="WF207" s="33"/>
      <c r="WG207" s="33"/>
      <c r="WH207" s="33"/>
      <c r="WI207" s="33"/>
      <c r="WJ207" s="33"/>
      <c r="WK207" s="33"/>
      <c r="WL207" s="33"/>
      <c r="WM207" s="33"/>
      <c r="WN207" s="33"/>
      <c r="WO207" s="33"/>
      <c r="WP207" s="33"/>
      <c r="WQ207" s="33"/>
      <c r="WR207" s="33"/>
      <c r="WS207" s="33"/>
      <c r="WT207" s="33"/>
      <c r="WU207" s="33"/>
      <c r="WV207" s="33"/>
      <c r="WW207" s="33"/>
      <c r="WX207" s="33"/>
      <c r="WY207" s="33"/>
      <c r="WZ207" s="33"/>
      <c r="XA207" s="33"/>
      <c r="XB207" s="33"/>
      <c r="XC207" s="33"/>
      <c r="XD207" s="33"/>
      <c r="XE207" s="33"/>
      <c r="XF207" s="33"/>
      <c r="XG207" s="33"/>
      <c r="XH207" s="33"/>
      <c r="XI207" s="33"/>
      <c r="XJ207" s="33"/>
      <c r="XK207" s="33"/>
      <c r="XL207" s="33"/>
      <c r="XM207" s="33"/>
      <c r="XN207" s="33"/>
      <c r="XO207" s="33"/>
      <c r="XP207" s="33"/>
      <c r="XQ207" s="33"/>
      <c r="XR207" s="33"/>
      <c r="XS207" s="33"/>
      <c r="XT207" s="33"/>
      <c r="XU207" s="33"/>
      <c r="XV207" s="33"/>
      <c r="XW207" s="33"/>
      <c r="XX207" s="33"/>
      <c r="XY207" s="33"/>
      <c r="XZ207" s="33"/>
      <c r="YA207" s="33"/>
      <c r="YB207" s="33"/>
      <c r="YC207" s="33"/>
      <c r="YD207" s="33"/>
      <c r="YE207" s="33"/>
      <c r="YF207" s="33"/>
      <c r="YG207" s="33"/>
      <c r="YH207" s="33"/>
      <c r="YI207" s="33"/>
      <c r="YJ207" s="33"/>
      <c r="YK207" s="33"/>
      <c r="YL207" s="33"/>
      <c r="YM207" s="33"/>
      <c r="YN207" s="33"/>
      <c r="YO207" s="33"/>
      <c r="YP207" s="33"/>
      <c r="YQ207" s="33"/>
      <c r="YR207" s="33"/>
      <c r="YS207" s="33"/>
      <c r="YT207" s="33"/>
      <c r="YU207" s="33"/>
      <c r="YV207" s="33"/>
      <c r="YW207" s="33"/>
      <c r="YX207" s="33"/>
      <c r="YY207" s="33"/>
      <c r="YZ207" s="33"/>
      <c r="ZA207" s="33"/>
      <c r="ZB207" s="33"/>
      <c r="ZC207" s="33"/>
      <c r="ZD207" s="33"/>
      <c r="ZE207" s="33"/>
      <c r="ZF207" s="33"/>
      <c r="ZG207" s="33"/>
      <c r="ZH207" s="33"/>
      <c r="ZI207" s="33"/>
      <c r="ZJ207" s="33"/>
      <c r="ZK207" s="33"/>
      <c r="ZL207" s="33"/>
      <c r="ZM207" s="33"/>
      <c r="ZN207" s="33"/>
      <c r="ZO207" s="33"/>
      <c r="ZP207" s="33"/>
      <c r="ZQ207" s="33"/>
      <c r="ZR207" s="33"/>
      <c r="ZS207" s="33"/>
      <c r="ZT207" s="33"/>
      <c r="ZU207" s="33"/>
      <c r="ZV207" s="33"/>
      <c r="ZW207" s="33"/>
      <c r="ZX207" s="33"/>
      <c r="ZY207" s="33"/>
      <c r="ZZ207" s="33"/>
      <c r="AAA207" s="33"/>
      <c r="AAB207" s="33"/>
      <c r="AAC207" s="33"/>
      <c r="AAD207" s="33"/>
      <c r="AAE207" s="33"/>
      <c r="AAF207" s="33"/>
      <c r="AAG207" s="33"/>
      <c r="AAH207" s="33"/>
      <c r="AAI207" s="33"/>
      <c r="AAJ207" s="33"/>
      <c r="AAK207" s="33"/>
      <c r="AAL207" s="33"/>
      <c r="AAM207" s="33"/>
      <c r="AAN207" s="33"/>
      <c r="AAO207" s="33"/>
      <c r="AAP207" s="33"/>
      <c r="AAQ207" s="33"/>
      <c r="AAR207" s="33"/>
      <c r="AAS207" s="33"/>
      <c r="AAT207" s="33"/>
      <c r="AAU207" s="33"/>
      <c r="AAV207" s="33"/>
      <c r="AAW207" s="33"/>
      <c r="AAX207" s="33"/>
      <c r="AAY207" s="33"/>
      <c r="AAZ207" s="33"/>
      <c r="ABA207" s="33"/>
      <c r="ABB207" s="33"/>
      <c r="ABC207" s="33"/>
      <c r="ABD207" s="33"/>
      <c r="ABE207" s="33"/>
      <c r="ABF207" s="33"/>
      <c r="ABG207" s="33"/>
      <c r="ABH207" s="33"/>
      <c r="ABI207" s="33"/>
      <c r="ABJ207" s="33"/>
      <c r="ABK207" s="33"/>
      <c r="ABL207" s="33"/>
      <c r="ABM207" s="33"/>
      <c r="ABN207" s="33"/>
      <c r="ABO207" s="33"/>
      <c r="ABP207" s="33"/>
      <c r="ABQ207" s="33"/>
      <c r="ABR207" s="33"/>
      <c r="ABS207" s="33"/>
      <c r="ABT207" s="33"/>
      <c r="ABU207" s="33"/>
      <c r="ABV207" s="33"/>
      <c r="ABW207" s="33"/>
      <c r="ABX207" s="33"/>
      <c r="ABY207" s="33"/>
      <c r="ABZ207" s="33"/>
      <c r="ACA207" s="33"/>
      <c r="ACB207" s="33"/>
      <c r="ACC207" s="33"/>
      <c r="ACD207" s="33"/>
      <c r="ACE207" s="33"/>
      <c r="ACF207" s="33"/>
      <c r="ACG207" s="33"/>
      <c r="ACH207" s="33"/>
      <c r="ACI207" s="33"/>
      <c r="ACJ207" s="33"/>
      <c r="ACK207" s="33"/>
      <c r="ACL207" s="33"/>
      <c r="ACM207" s="33"/>
      <c r="ACN207" s="33"/>
      <c r="ACO207" s="33"/>
      <c r="ACP207" s="33"/>
      <c r="ACQ207" s="33"/>
      <c r="ACR207" s="33"/>
      <c r="ACS207" s="33"/>
      <c r="ACT207" s="33"/>
      <c r="ACU207" s="33"/>
      <c r="ACV207" s="33"/>
      <c r="ACW207" s="33"/>
      <c r="ACX207" s="33"/>
      <c r="ACY207" s="33"/>
      <c r="ACZ207" s="33"/>
      <c r="ADA207" s="33"/>
      <c r="ADB207" s="33"/>
      <c r="ADC207" s="33"/>
      <c r="ADD207" s="33"/>
      <c r="ADE207" s="33"/>
      <c r="ADF207" s="33"/>
      <c r="ADG207" s="33"/>
      <c r="ADH207" s="33"/>
      <c r="ADI207" s="33"/>
      <c r="ADJ207" s="33"/>
      <c r="ADK207" s="33"/>
      <c r="ADL207" s="33"/>
      <c r="ADM207" s="33"/>
      <c r="ADN207" s="33"/>
      <c r="ADO207" s="33"/>
      <c r="ADP207" s="33"/>
      <c r="ADQ207" s="33"/>
      <c r="ADR207" s="33"/>
      <c r="ADS207" s="33"/>
      <c r="ADT207" s="33"/>
      <c r="ADU207" s="33"/>
      <c r="ADV207" s="33"/>
      <c r="ADW207" s="33"/>
      <c r="ADX207" s="33"/>
      <c r="ADY207" s="33"/>
      <c r="ADZ207" s="33"/>
      <c r="AEA207" s="33"/>
      <c r="AEB207" s="33"/>
      <c r="AEC207" s="33"/>
      <c r="AED207" s="33"/>
      <c r="AEE207" s="33"/>
      <c r="AEF207" s="33"/>
      <c r="AEG207" s="33"/>
      <c r="AEH207" s="33"/>
      <c r="AEI207" s="33"/>
      <c r="AEJ207" s="33"/>
      <c r="AEK207" s="33"/>
      <c r="AEL207" s="33"/>
      <c r="AEM207" s="33"/>
      <c r="AEN207" s="33"/>
      <c r="AEO207" s="33"/>
      <c r="AEP207" s="33"/>
      <c r="AEQ207" s="33"/>
      <c r="AER207" s="33"/>
      <c r="AES207" s="33"/>
      <c r="AET207" s="33"/>
      <c r="AEU207" s="33"/>
      <c r="AEV207" s="33"/>
      <c r="AEW207" s="33"/>
      <c r="AEX207" s="33"/>
      <c r="AEY207" s="33"/>
      <c r="AEZ207" s="33"/>
      <c r="AFA207" s="33"/>
      <c r="AFB207" s="33"/>
      <c r="AFC207" s="33"/>
      <c r="AFD207" s="33"/>
      <c r="AFE207" s="33"/>
      <c r="AFF207" s="33"/>
      <c r="AFG207" s="33"/>
      <c r="AFH207" s="33"/>
      <c r="AFI207" s="33"/>
      <c r="AFJ207" s="33"/>
      <c r="AFK207" s="33"/>
      <c r="AFL207" s="33"/>
      <c r="AFM207" s="33"/>
      <c r="AFN207" s="33"/>
      <c r="AFO207" s="33"/>
      <c r="AFP207" s="33"/>
      <c r="AFQ207" s="33"/>
      <c r="AFR207" s="33"/>
      <c r="AFS207" s="33"/>
      <c r="AFT207" s="33"/>
      <c r="AFU207" s="33"/>
      <c r="AFV207" s="33"/>
      <c r="AFW207" s="33"/>
      <c r="AFX207" s="33"/>
      <c r="AFY207" s="33"/>
      <c r="AFZ207" s="33"/>
      <c r="AGA207" s="33"/>
      <c r="AGB207" s="33"/>
      <c r="AGC207" s="33"/>
      <c r="AGD207" s="33"/>
      <c r="AGE207" s="33"/>
      <c r="AGF207" s="33"/>
      <c r="AGG207" s="33"/>
      <c r="AGH207" s="33"/>
      <c r="AGI207" s="33"/>
      <c r="AGJ207" s="33"/>
      <c r="AGK207" s="33"/>
      <c r="AGL207" s="33"/>
      <c r="AGM207" s="33"/>
      <c r="AGN207" s="33"/>
      <c r="AGO207" s="33"/>
      <c r="AGP207" s="33"/>
      <c r="AGQ207" s="33"/>
      <c r="AGR207" s="33"/>
      <c r="AGS207" s="33"/>
      <c r="AGT207" s="33"/>
      <c r="AGU207" s="33"/>
      <c r="AGV207" s="33"/>
      <c r="AGW207" s="33"/>
      <c r="AGX207" s="33"/>
      <c r="AGY207" s="33"/>
      <c r="AGZ207" s="33"/>
      <c r="AHA207" s="33"/>
      <c r="AHB207" s="33"/>
      <c r="AHC207" s="33"/>
      <c r="AHD207" s="33"/>
      <c r="AHE207" s="33"/>
      <c r="AHF207" s="33"/>
      <c r="AHG207" s="33"/>
      <c r="AHH207" s="33"/>
      <c r="AHI207" s="33"/>
      <c r="AHJ207" s="33"/>
      <c r="AHK207" s="33"/>
      <c r="AHL207" s="33"/>
      <c r="AHM207" s="33"/>
      <c r="AHN207" s="33"/>
      <c r="AHO207" s="33"/>
      <c r="AHP207" s="33"/>
      <c r="AHQ207" s="33"/>
      <c r="AHR207" s="33"/>
      <c r="AHS207" s="33"/>
      <c r="AHT207" s="33"/>
      <c r="AHU207" s="33"/>
      <c r="AHV207" s="33"/>
      <c r="AHW207" s="33"/>
      <c r="AHX207" s="33"/>
      <c r="AHY207" s="33"/>
      <c r="AHZ207" s="33"/>
      <c r="AIA207" s="33"/>
      <c r="AIB207" s="33"/>
      <c r="AIC207" s="33"/>
      <c r="AID207" s="33"/>
      <c r="AIE207" s="33"/>
      <c r="AIF207" s="33"/>
      <c r="AIG207" s="33"/>
      <c r="AIH207" s="33"/>
      <c r="AII207" s="33"/>
      <c r="AIJ207" s="33"/>
      <c r="AIK207" s="33"/>
      <c r="AIL207" s="33"/>
      <c r="AIM207" s="33"/>
      <c r="AIN207" s="33"/>
      <c r="AIO207" s="33"/>
      <c r="AIP207" s="33"/>
      <c r="AIQ207" s="33"/>
      <c r="AIR207" s="33"/>
      <c r="AIS207" s="33"/>
      <c r="AIT207" s="33"/>
      <c r="AIU207" s="33"/>
      <c r="AIV207" s="33"/>
      <c r="AIW207" s="33"/>
      <c r="AIX207" s="33"/>
      <c r="AIY207" s="33"/>
      <c r="AIZ207" s="33"/>
      <c r="AJA207" s="33"/>
      <c r="AJB207" s="33"/>
      <c r="AJC207" s="33"/>
      <c r="AJD207" s="33"/>
      <c r="AJE207" s="33"/>
      <c r="AJF207" s="33"/>
      <c r="AJG207" s="33"/>
      <c r="AJH207" s="33"/>
      <c r="AJI207" s="33"/>
      <c r="AJJ207" s="33"/>
      <c r="AJK207" s="33"/>
      <c r="AJL207" s="33"/>
      <c r="AJM207" s="33"/>
      <c r="AJN207" s="33"/>
      <c r="AJO207" s="33"/>
      <c r="AJP207" s="33"/>
      <c r="AJQ207" s="33"/>
      <c r="AJR207" s="33"/>
      <c r="AJS207" s="33"/>
      <c r="AJT207" s="33"/>
      <c r="AJU207" s="33"/>
      <c r="AJV207" s="33"/>
      <c r="AJW207" s="33"/>
      <c r="AJX207" s="33"/>
      <c r="AJY207" s="33"/>
      <c r="AJZ207" s="33"/>
      <c r="AKA207" s="33"/>
      <c r="AKB207" s="33"/>
      <c r="AKC207" s="33"/>
      <c r="AKD207" s="33"/>
      <c r="AKE207" s="33"/>
      <c r="AKF207" s="33"/>
      <c r="AKG207" s="33"/>
      <c r="AKH207" s="33"/>
      <c r="AKI207" s="33"/>
      <c r="AKJ207" s="33"/>
      <c r="AKK207" s="33"/>
      <c r="AKL207" s="33"/>
      <c r="AKM207" s="33"/>
      <c r="AKN207" s="33"/>
      <c r="AKO207" s="33"/>
      <c r="AKP207" s="33"/>
      <c r="AKQ207" s="33"/>
      <c r="AKR207" s="33"/>
      <c r="AKS207" s="33"/>
      <c r="AKT207" s="33"/>
      <c r="AKU207" s="33"/>
      <c r="AKV207" s="33"/>
      <c r="AKW207" s="33"/>
      <c r="AKX207" s="33"/>
      <c r="AKY207" s="33"/>
      <c r="AKZ207" s="33"/>
      <c r="ALA207" s="33"/>
      <c r="ALB207" s="33"/>
      <c r="ALC207" s="33"/>
      <c r="ALD207" s="33"/>
      <c r="ALE207" s="33"/>
      <c r="ALF207" s="33"/>
      <c r="ALG207" s="33"/>
      <c r="ALH207" s="33"/>
      <c r="ALI207" s="33"/>
      <c r="ALJ207" s="33"/>
      <c r="ALK207" s="33"/>
      <c r="ALL207" s="33"/>
      <c r="ALM207" s="33"/>
      <c r="ALN207" s="33"/>
      <c r="ALO207" s="33"/>
      <c r="ALP207" s="33"/>
      <c r="ALQ207" s="33"/>
      <c r="ALR207" s="33"/>
      <c r="ALS207" s="33"/>
      <c r="ALT207" s="33"/>
      <c r="ALU207" s="33"/>
      <c r="ALV207" s="33"/>
      <c r="ALW207" s="33"/>
      <c r="ALX207" s="33"/>
      <c r="ALY207" s="33"/>
    </row>
    <row r="208" spans="1:1013" ht="24" customHeight="1" thickBot="1" x14ac:dyDescent="0.25">
      <c r="A208" s="702"/>
      <c r="B208" s="704"/>
      <c r="C208" s="700"/>
      <c r="D208" s="801"/>
      <c r="E208" s="803"/>
      <c r="F208" s="627"/>
      <c r="G208" s="678"/>
      <c r="H208" s="669"/>
      <c r="I208" s="646"/>
      <c r="J208" s="633"/>
      <c r="K208" s="256" t="s">
        <v>11</v>
      </c>
      <c r="L208" s="18">
        <f>SUM(L206:L207)</f>
        <v>19.2</v>
      </c>
      <c r="M208" s="3">
        <f t="shared" ref="M208:AA208" si="64">SUM(M206:M207)</f>
        <v>19.2</v>
      </c>
      <c r="N208" s="3">
        <f t="shared" si="64"/>
        <v>0</v>
      </c>
      <c r="O208" s="19">
        <f t="shared" si="64"/>
        <v>0</v>
      </c>
      <c r="P208" s="18">
        <f t="shared" si="64"/>
        <v>0</v>
      </c>
      <c r="Q208" s="3">
        <f t="shared" si="64"/>
        <v>0</v>
      </c>
      <c r="R208" s="3">
        <f t="shared" si="64"/>
        <v>0</v>
      </c>
      <c r="S208" s="19">
        <f t="shared" si="64"/>
        <v>0</v>
      </c>
      <c r="T208" s="18">
        <f t="shared" si="64"/>
        <v>0</v>
      </c>
      <c r="U208" s="3">
        <f t="shared" si="64"/>
        <v>0</v>
      </c>
      <c r="V208" s="3">
        <f t="shared" si="64"/>
        <v>0</v>
      </c>
      <c r="W208" s="19">
        <f t="shared" si="64"/>
        <v>0</v>
      </c>
      <c r="X208" s="18">
        <f t="shared" si="64"/>
        <v>0</v>
      </c>
      <c r="Y208" s="3">
        <f t="shared" si="64"/>
        <v>0</v>
      </c>
      <c r="Z208" s="3">
        <f t="shared" si="64"/>
        <v>0</v>
      </c>
      <c r="AA208" s="19">
        <f t="shared" si="64"/>
        <v>0</v>
      </c>
      <c r="AB208" s="33"/>
      <c r="AC208" s="33"/>
      <c r="AD208" s="33"/>
      <c r="AE208" s="33"/>
      <c r="AF208" s="33"/>
      <c r="AG208" s="33"/>
      <c r="AH208" s="33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7"/>
      <c r="BB208" s="46"/>
      <c r="BC208" s="46"/>
      <c r="BD208" s="46"/>
      <c r="BE208" s="46"/>
      <c r="BF208" s="46"/>
      <c r="BG208" s="46"/>
      <c r="BH208" s="46"/>
      <c r="BI208" s="46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  <c r="FP208" s="33"/>
      <c r="FQ208" s="33"/>
      <c r="FR208" s="33"/>
      <c r="FS208" s="33"/>
      <c r="FT208" s="33"/>
      <c r="FU208" s="33"/>
      <c r="FV208" s="33"/>
      <c r="FW208" s="33"/>
      <c r="FX208" s="33"/>
      <c r="FY208" s="33"/>
      <c r="FZ208" s="33"/>
      <c r="GA208" s="33"/>
      <c r="GB208" s="33"/>
      <c r="GC208" s="33"/>
      <c r="GD208" s="33"/>
      <c r="GE208" s="33"/>
      <c r="GF208" s="33"/>
      <c r="GG208" s="33"/>
      <c r="GH208" s="33"/>
      <c r="GI208" s="33"/>
      <c r="GJ208" s="33"/>
      <c r="GK208" s="33"/>
      <c r="GL208" s="33"/>
      <c r="GM208" s="33"/>
      <c r="GN208" s="33"/>
      <c r="GO208" s="33"/>
      <c r="GP208" s="33"/>
      <c r="GQ208" s="33"/>
      <c r="GR208" s="33"/>
      <c r="GS208" s="33"/>
      <c r="GT208" s="33"/>
      <c r="GU208" s="33"/>
      <c r="GV208" s="33"/>
      <c r="GW208" s="33"/>
      <c r="GX208" s="33"/>
      <c r="GY208" s="33"/>
      <c r="GZ208" s="33"/>
      <c r="HA208" s="33"/>
      <c r="HB208" s="33"/>
      <c r="HC208" s="33"/>
      <c r="HD208" s="33"/>
      <c r="HE208" s="33"/>
      <c r="HF208" s="33"/>
      <c r="HG208" s="33"/>
      <c r="HH208" s="33"/>
      <c r="HI208" s="33"/>
      <c r="HJ208" s="33"/>
      <c r="HK208" s="33"/>
      <c r="HL208" s="33"/>
      <c r="HM208" s="33"/>
      <c r="HN208" s="33"/>
      <c r="HO208" s="33"/>
      <c r="HP208" s="33"/>
      <c r="HQ208" s="33"/>
      <c r="HR208" s="33"/>
      <c r="HS208" s="33"/>
      <c r="HT208" s="33"/>
      <c r="HU208" s="33"/>
      <c r="HV208" s="33"/>
      <c r="HW208" s="33"/>
      <c r="HX208" s="33"/>
      <c r="HY208" s="33"/>
      <c r="HZ208" s="33"/>
      <c r="IA208" s="33"/>
      <c r="IB208" s="33"/>
      <c r="IC208" s="33"/>
      <c r="ID208" s="33"/>
      <c r="IE208" s="33"/>
      <c r="IF208" s="33"/>
      <c r="IG208" s="33"/>
      <c r="IH208" s="33"/>
      <c r="II208" s="33"/>
      <c r="IJ208" s="33"/>
      <c r="IK208" s="33"/>
      <c r="IL208" s="33"/>
      <c r="IM208" s="33"/>
      <c r="IN208" s="33"/>
      <c r="IO208" s="33"/>
      <c r="IP208" s="33"/>
      <c r="IQ208" s="33"/>
      <c r="IR208" s="33"/>
      <c r="IS208" s="33"/>
      <c r="IT208" s="33"/>
      <c r="IU208" s="33"/>
      <c r="IV208" s="33"/>
      <c r="IW208" s="33"/>
      <c r="IX208" s="33"/>
      <c r="IY208" s="33"/>
      <c r="IZ208" s="33"/>
      <c r="JA208" s="33"/>
      <c r="JB208" s="33"/>
      <c r="JC208" s="33"/>
      <c r="JD208" s="33"/>
      <c r="JE208" s="33"/>
      <c r="JF208" s="33"/>
      <c r="JG208" s="33"/>
      <c r="JH208" s="33"/>
      <c r="JI208" s="33"/>
      <c r="JJ208" s="33"/>
      <c r="JK208" s="33"/>
      <c r="JL208" s="33"/>
      <c r="JM208" s="33"/>
      <c r="JN208" s="33"/>
      <c r="JO208" s="33"/>
      <c r="JP208" s="33"/>
      <c r="JQ208" s="33"/>
      <c r="JR208" s="33"/>
      <c r="JS208" s="33"/>
      <c r="JT208" s="33"/>
      <c r="JU208" s="33"/>
      <c r="JV208" s="33"/>
      <c r="JW208" s="33"/>
      <c r="JX208" s="33"/>
      <c r="JY208" s="33"/>
      <c r="JZ208" s="33"/>
      <c r="KA208" s="33"/>
      <c r="KB208" s="33"/>
      <c r="KC208" s="33"/>
      <c r="KD208" s="33"/>
      <c r="KE208" s="33"/>
      <c r="KF208" s="33"/>
      <c r="KG208" s="33"/>
      <c r="KH208" s="33"/>
      <c r="KI208" s="33"/>
      <c r="KJ208" s="33"/>
      <c r="KK208" s="33"/>
      <c r="KL208" s="33"/>
      <c r="KM208" s="33"/>
      <c r="KN208" s="33"/>
      <c r="KO208" s="33"/>
      <c r="KP208" s="33"/>
      <c r="KQ208" s="33"/>
      <c r="KR208" s="33"/>
      <c r="KS208" s="33"/>
      <c r="KT208" s="33"/>
      <c r="KU208" s="33"/>
      <c r="KV208" s="33"/>
      <c r="KW208" s="33"/>
      <c r="KX208" s="33"/>
      <c r="KY208" s="33"/>
      <c r="KZ208" s="33"/>
      <c r="LA208" s="33"/>
      <c r="LB208" s="33"/>
      <c r="LC208" s="33"/>
      <c r="LD208" s="33"/>
      <c r="LE208" s="33"/>
      <c r="LF208" s="33"/>
      <c r="LG208" s="33"/>
      <c r="LH208" s="33"/>
      <c r="LI208" s="33"/>
      <c r="LJ208" s="33"/>
      <c r="LK208" s="33"/>
      <c r="LL208" s="33"/>
      <c r="LM208" s="33"/>
      <c r="LN208" s="33"/>
      <c r="LO208" s="33"/>
      <c r="LP208" s="33"/>
      <c r="LQ208" s="33"/>
      <c r="LR208" s="33"/>
      <c r="LS208" s="33"/>
      <c r="LT208" s="33"/>
      <c r="LU208" s="33"/>
      <c r="LV208" s="33"/>
      <c r="LW208" s="33"/>
      <c r="LX208" s="33"/>
      <c r="LY208" s="33"/>
      <c r="LZ208" s="33"/>
      <c r="MA208" s="33"/>
      <c r="MB208" s="33"/>
      <c r="MC208" s="33"/>
      <c r="MD208" s="33"/>
      <c r="ME208" s="33"/>
      <c r="MF208" s="33"/>
      <c r="MG208" s="33"/>
      <c r="MH208" s="33"/>
      <c r="MI208" s="33"/>
      <c r="MJ208" s="33"/>
      <c r="MK208" s="33"/>
      <c r="ML208" s="33"/>
      <c r="MM208" s="33"/>
      <c r="MN208" s="33"/>
      <c r="MO208" s="33"/>
      <c r="MP208" s="33"/>
      <c r="MQ208" s="33"/>
      <c r="MR208" s="33"/>
      <c r="MS208" s="33"/>
      <c r="MT208" s="33"/>
      <c r="MU208" s="33"/>
      <c r="MV208" s="33"/>
      <c r="MW208" s="33"/>
      <c r="MX208" s="33"/>
      <c r="MY208" s="33"/>
      <c r="MZ208" s="33"/>
      <c r="NA208" s="33"/>
      <c r="NB208" s="33"/>
      <c r="NC208" s="33"/>
      <c r="ND208" s="33"/>
      <c r="NE208" s="33"/>
      <c r="NF208" s="33"/>
      <c r="NG208" s="33"/>
      <c r="NH208" s="33"/>
      <c r="NI208" s="33"/>
      <c r="NJ208" s="33"/>
      <c r="NK208" s="33"/>
      <c r="NL208" s="33"/>
      <c r="NM208" s="33"/>
      <c r="NN208" s="33"/>
      <c r="NO208" s="33"/>
      <c r="NP208" s="33"/>
      <c r="NQ208" s="33"/>
      <c r="NR208" s="33"/>
      <c r="NS208" s="33"/>
      <c r="NT208" s="33"/>
      <c r="NU208" s="33"/>
      <c r="NV208" s="33"/>
      <c r="NW208" s="33"/>
      <c r="NX208" s="33"/>
      <c r="NY208" s="33"/>
      <c r="NZ208" s="33"/>
      <c r="OA208" s="33"/>
      <c r="OB208" s="33"/>
      <c r="OC208" s="33"/>
      <c r="OD208" s="33"/>
      <c r="OE208" s="33"/>
      <c r="OF208" s="33"/>
      <c r="OG208" s="33"/>
      <c r="OH208" s="33"/>
      <c r="OI208" s="33"/>
      <c r="OJ208" s="33"/>
      <c r="OK208" s="33"/>
      <c r="OL208" s="33"/>
      <c r="OM208" s="33"/>
      <c r="ON208" s="33"/>
      <c r="OO208" s="33"/>
      <c r="OP208" s="33"/>
      <c r="OQ208" s="33"/>
      <c r="OR208" s="33"/>
      <c r="OS208" s="33"/>
      <c r="OT208" s="33"/>
      <c r="OU208" s="33"/>
      <c r="OV208" s="33"/>
      <c r="OW208" s="33"/>
      <c r="OX208" s="33"/>
      <c r="OY208" s="33"/>
      <c r="OZ208" s="33"/>
      <c r="PA208" s="33"/>
      <c r="PB208" s="33"/>
      <c r="PC208" s="33"/>
      <c r="PD208" s="33"/>
      <c r="PE208" s="33"/>
      <c r="PF208" s="33"/>
      <c r="PG208" s="33"/>
      <c r="PH208" s="33"/>
      <c r="PI208" s="33"/>
      <c r="PJ208" s="33"/>
      <c r="PK208" s="33"/>
      <c r="PL208" s="33"/>
      <c r="PM208" s="33"/>
      <c r="PN208" s="33"/>
      <c r="PO208" s="33"/>
      <c r="PP208" s="33"/>
      <c r="PQ208" s="33"/>
      <c r="PR208" s="33"/>
      <c r="PS208" s="33"/>
      <c r="PT208" s="33"/>
      <c r="PU208" s="33"/>
      <c r="PV208" s="33"/>
      <c r="PW208" s="33"/>
      <c r="PX208" s="33"/>
      <c r="PY208" s="33"/>
      <c r="PZ208" s="33"/>
      <c r="QA208" s="33"/>
      <c r="QB208" s="33"/>
      <c r="QC208" s="33"/>
      <c r="QD208" s="33"/>
      <c r="QE208" s="33"/>
      <c r="QF208" s="33"/>
      <c r="QG208" s="33"/>
      <c r="QH208" s="33"/>
      <c r="QI208" s="33"/>
      <c r="QJ208" s="33"/>
      <c r="QK208" s="33"/>
      <c r="QL208" s="33"/>
      <c r="QM208" s="33"/>
      <c r="QN208" s="33"/>
      <c r="QO208" s="33"/>
      <c r="QP208" s="33"/>
      <c r="QQ208" s="33"/>
      <c r="QR208" s="33"/>
      <c r="QS208" s="33"/>
      <c r="QT208" s="33"/>
      <c r="QU208" s="33"/>
      <c r="QV208" s="33"/>
      <c r="QW208" s="33"/>
      <c r="QX208" s="33"/>
      <c r="QY208" s="33"/>
      <c r="QZ208" s="33"/>
      <c r="RA208" s="33"/>
      <c r="RB208" s="33"/>
      <c r="RC208" s="33"/>
      <c r="RD208" s="33"/>
      <c r="RE208" s="33"/>
      <c r="RF208" s="33"/>
      <c r="RG208" s="33"/>
      <c r="RH208" s="33"/>
      <c r="RI208" s="33"/>
      <c r="RJ208" s="33"/>
      <c r="RK208" s="33"/>
      <c r="RL208" s="33"/>
      <c r="RM208" s="33"/>
      <c r="RN208" s="33"/>
      <c r="RO208" s="33"/>
      <c r="RP208" s="33"/>
      <c r="RQ208" s="33"/>
      <c r="RR208" s="33"/>
      <c r="RS208" s="33"/>
      <c r="RT208" s="33"/>
      <c r="RU208" s="33"/>
      <c r="RV208" s="33"/>
      <c r="RW208" s="33"/>
      <c r="RX208" s="33"/>
      <c r="RY208" s="33"/>
      <c r="RZ208" s="33"/>
      <c r="SA208" s="33"/>
      <c r="SB208" s="33"/>
      <c r="SC208" s="33"/>
      <c r="SD208" s="33"/>
      <c r="SE208" s="33"/>
      <c r="SF208" s="33"/>
      <c r="SG208" s="33"/>
      <c r="SH208" s="33"/>
      <c r="SI208" s="33"/>
      <c r="SJ208" s="33"/>
      <c r="SK208" s="33"/>
      <c r="SL208" s="33"/>
      <c r="SM208" s="33"/>
      <c r="SN208" s="33"/>
      <c r="SO208" s="33"/>
      <c r="SP208" s="33"/>
      <c r="SQ208" s="33"/>
      <c r="SR208" s="33"/>
      <c r="SS208" s="33"/>
      <c r="ST208" s="33"/>
      <c r="SU208" s="33"/>
      <c r="SV208" s="33"/>
      <c r="SW208" s="33"/>
      <c r="SX208" s="33"/>
      <c r="SY208" s="33"/>
      <c r="SZ208" s="33"/>
      <c r="TA208" s="33"/>
      <c r="TB208" s="33"/>
      <c r="TC208" s="33"/>
      <c r="TD208" s="33"/>
      <c r="TE208" s="33"/>
      <c r="TF208" s="33"/>
      <c r="TG208" s="33"/>
      <c r="TH208" s="33"/>
      <c r="TI208" s="33"/>
      <c r="TJ208" s="33"/>
      <c r="TK208" s="33"/>
      <c r="TL208" s="33"/>
      <c r="TM208" s="33"/>
      <c r="TN208" s="33"/>
      <c r="TO208" s="33"/>
      <c r="TP208" s="33"/>
      <c r="TQ208" s="33"/>
      <c r="TR208" s="33"/>
      <c r="TS208" s="33"/>
      <c r="TT208" s="33"/>
      <c r="TU208" s="33"/>
      <c r="TV208" s="33"/>
      <c r="TW208" s="33"/>
      <c r="TX208" s="33"/>
      <c r="TY208" s="33"/>
      <c r="TZ208" s="33"/>
      <c r="UA208" s="33"/>
      <c r="UB208" s="33"/>
      <c r="UC208" s="33"/>
      <c r="UD208" s="33"/>
      <c r="UE208" s="33"/>
      <c r="UF208" s="33"/>
      <c r="UG208" s="33"/>
      <c r="UH208" s="33"/>
      <c r="UI208" s="33"/>
      <c r="UJ208" s="33"/>
      <c r="UK208" s="33"/>
      <c r="UL208" s="33"/>
      <c r="UM208" s="33"/>
      <c r="UN208" s="33"/>
      <c r="UO208" s="33"/>
      <c r="UP208" s="33"/>
      <c r="UQ208" s="33"/>
      <c r="UR208" s="33"/>
      <c r="US208" s="33"/>
      <c r="UT208" s="33"/>
      <c r="UU208" s="33"/>
      <c r="UV208" s="33"/>
      <c r="UW208" s="33"/>
      <c r="UX208" s="33"/>
      <c r="UY208" s="33"/>
      <c r="UZ208" s="33"/>
      <c r="VA208" s="33"/>
      <c r="VB208" s="33"/>
      <c r="VC208" s="33"/>
      <c r="VD208" s="33"/>
      <c r="VE208" s="33"/>
      <c r="VF208" s="33"/>
      <c r="VG208" s="33"/>
      <c r="VH208" s="33"/>
      <c r="VI208" s="33"/>
      <c r="VJ208" s="33"/>
      <c r="VK208" s="33"/>
      <c r="VL208" s="33"/>
      <c r="VM208" s="33"/>
      <c r="VN208" s="33"/>
      <c r="VO208" s="33"/>
      <c r="VP208" s="33"/>
      <c r="VQ208" s="33"/>
      <c r="VR208" s="33"/>
      <c r="VS208" s="33"/>
      <c r="VT208" s="33"/>
      <c r="VU208" s="33"/>
      <c r="VV208" s="33"/>
      <c r="VW208" s="33"/>
      <c r="VX208" s="33"/>
      <c r="VY208" s="33"/>
      <c r="VZ208" s="33"/>
      <c r="WA208" s="33"/>
      <c r="WB208" s="33"/>
      <c r="WC208" s="33"/>
      <c r="WD208" s="33"/>
      <c r="WE208" s="33"/>
      <c r="WF208" s="33"/>
      <c r="WG208" s="33"/>
      <c r="WH208" s="33"/>
      <c r="WI208" s="33"/>
      <c r="WJ208" s="33"/>
      <c r="WK208" s="33"/>
      <c r="WL208" s="33"/>
      <c r="WM208" s="33"/>
      <c r="WN208" s="33"/>
      <c r="WO208" s="33"/>
      <c r="WP208" s="33"/>
      <c r="WQ208" s="33"/>
      <c r="WR208" s="33"/>
      <c r="WS208" s="33"/>
      <c r="WT208" s="33"/>
      <c r="WU208" s="33"/>
      <c r="WV208" s="33"/>
      <c r="WW208" s="33"/>
      <c r="WX208" s="33"/>
      <c r="WY208" s="33"/>
      <c r="WZ208" s="33"/>
      <c r="XA208" s="33"/>
      <c r="XB208" s="33"/>
      <c r="XC208" s="33"/>
      <c r="XD208" s="33"/>
      <c r="XE208" s="33"/>
      <c r="XF208" s="33"/>
      <c r="XG208" s="33"/>
      <c r="XH208" s="33"/>
      <c r="XI208" s="33"/>
      <c r="XJ208" s="33"/>
      <c r="XK208" s="33"/>
      <c r="XL208" s="33"/>
      <c r="XM208" s="33"/>
      <c r="XN208" s="33"/>
      <c r="XO208" s="33"/>
      <c r="XP208" s="33"/>
      <c r="XQ208" s="33"/>
      <c r="XR208" s="33"/>
      <c r="XS208" s="33"/>
      <c r="XT208" s="33"/>
      <c r="XU208" s="33"/>
      <c r="XV208" s="33"/>
      <c r="XW208" s="33"/>
      <c r="XX208" s="33"/>
      <c r="XY208" s="33"/>
      <c r="XZ208" s="33"/>
      <c r="YA208" s="33"/>
      <c r="YB208" s="33"/>
      <c r="YC208" s="33"/>
      <c r="YD208" s="33"/>
      <c r="YE208" s="33"/>
      <c r="YF208" s="33"/>
      <c r="YG208" s="33"/>
      <c r="YH208" s="33"/>
      <c r="YI208" s="33"/>
      <c r="YJ208" s="33"/>
      <c r="YK208" s="33"/>
      <c r="YL208" s="33"/>
      <c r="YM208" s="33"/>
      <c r="YN208" s="33"/>
      <c r="YO208" s="33"/>
      <c r="YP208" s="33"/>
      <c r="YQ208" s="33"/>
      <c r="YR208" s="33"/>
      <c r="YS208" s="33"/>
      <c r="YT208" s="33"/>
      <c r="YU208" s="33"/>
      <c r="YV208" s="33"/>
      <c r="YW208" s="33"/>
      <c r="YX208" s="33"/>
      <c r="YY208" s="33"/>
      <c r="YZ208" s="33"/>
      <c r="ZA208" s="33"/>
      <c r="ZB208" s="33"/>
      <c r="ZC208" s="33"/>
      <c r="ZD208" s="33"/>
      <c r="ZE208" s="33"/>
      <c r="ZF208" s="33"/>
      <c r="ZG208" s="33"/>
      <c r="ZH208" s="33"/>
      <c r="ZI208" s="33"/>
      <c r="ZJ208" s="33"/>
      <c r="ZK208" s="33"/>
      <c r="ZL208" s="33"/>
      <c r="ZM208" s="33"/>
      <c r="ZN208" s="33"/>
      <c r="ZO208" s="33"/>
      <c r="ZP208" s="33"/>
      <c r="ZQ208" s="33"/>
      <c r="ZR208" s="33"/>
      <c r="ZS208" s="33"/>
      <c r="ZT208" s="33"/>
      <c r="ZU208" s="33"/>
      <c r="ZV208" s="33"/>
      <c r="ZW208" s="33"/>
      <c r="ZX208" s="33"/>
      <c r="ZY208" s="33"/>
      <c r="ZZ208" s="33"/>
      <c r="AAA208" s="33"/>
      <c r="AAB208" s="33"/>
      <c r="AAC208" s="33"/>
      <c r="AAD208" s="33"/>
      <c r="AAE208" s="33"/>
      <c r="AAF208" s="33"/>
      <c r="AAG208" s="33"/>
      <c r="AAH208" s="33"/>
      <c r="AAI208" s="33"/>
      <c r="AAJ208" s="33"/>
      <c r="AAK208" s="33"/>
      <c r="AAL208" s="33"/>
      <c r="AAM208" s="33"/>
      <c r="AAN208" s="33"/>
      <c r="AAO208" s="33"/>
      <c r="AAP208" s="33"/>
      <c r="AAQ208" s="33"/>
      <c r="AAR208" s="33"/>
      <c r="AAS208" s="33"/>
      <c r="AAT208" s="33"/>
      <c r="AAU208" s="33"/>
      <c r="AAV208" s="33"/>
      <c r="AAW208" s="33"/>
      <c r="AAX208" s="33"/>
      <c r="AAY208" s="33"/>
      <c r="AAZ208" s="33"/>
      <c r="ABA208" s="33"/>
      <c r="ABB208" s="33"/>
      <c r="ABC208" s="33"/>
      <c r="ABD208" s="33"/>
      <c r="ABE208" s="33"/>
      <c r="ABF208" s="33"/>
      <c r="ABG208" s="33"/>
      <c r="ABH208" s="33"/>
      <c r="ABI208" s="33"/>
      <c r="ABJ208" s="33"/>
      <c r="ABK208" s="33"/>
      <c r="ABL208" s="33"/>
      <c r="ABM208" s="33"/>
      <c r="ABN208" s="33"/>
      <c r="ABO208" s="33"/>
      <c r="ABP208" s="33"/>
      <c r="ABQ208" s="33"/>
      <c r="ABR208" s="33"/>
      <c r="ABS208" s="33"/>
      <c r="ABT208" s="33"/>
      <c r="ABU208" s="33"/>
      <c r="ABV208" s="33"/>
      <c r="ABW208" s="33"/>
      <c r="ABX208" s="33"/>
      <c r="ABY208" s="33"/>
      <c r="ABZ208" s="33"/>
      <c r="ACA208" s="33"/>
      <c r="ACB208" s="33"/>
      <c r="ACC208" s="33"/>
      <c r="ACD208" s="33"/>
      <c r="ACE208" s="33"/>
      <c r="ACF208" s="33"/>
      <c r="ACG208" s="33"/>
      <c r="ACH208" s="33"/>
      <c r="ACI208" s="33"/>
      <c r="ACJ208" s="33"/>
      <c r="ACK208" s="33"/>
      <c r="ACL208" s="33"/>
      <c r="ACM208" s="33"/>
      <c r="ACN208" s="33"/>
      <c r="ACO208" s="33"/>
      <c r="ACP208" s="33"/>
      <c r="ACQ208" s="33"/>
      <c r="ACR208" s="33"/>
      <c r="ACS208" s="33"/>
      <c r="ACT208" s="33"/>
      <c r="ACU208" s="33"/>
      <c r="ACV208" s="33"/>
      <c r="ACW208" s="33"/>
      <c r="ACX208" s="33"/>
      <c r="ACY208" s="33"/>
      <c r="ACZ208" s="33"/>
      <c r="ADA208" s="33"/>
      <c r="ADB208" s="33"/>
      <c r="ADC208" s="33"/>
      <c r="ADD208" s="33"/>
      <c r="ADE208" s="33"/>
      <c r="ADF208" s="33"/>
      <c r="ADG208" s="33"/>
      <c r="ADH208" s="33"/>
      <c r="ADI208" s="33"/>
      <c r="ADJ208" s="33"/>
      <c r="ADK208" s="33"/>
      <c r="ADL208" s="33"/>
      <c r="ADM208" s="33"/>
      <c r="ADN208" s="33"/>
      <c r="ADO208" s="33"/>
      <c r="ADP208" s="33"/>
      <c r="ADQ208" s="33"/>
      <c r="ADR208" s="33"/>
      <c r="ADS208" s="33"/>
      <c r="ADT208" s="33"/>
      <c r="ADU208" s="33"/>
      <c r="ADV208" s="33"/>
      <c r="ADW208" s="33"/>
      <c r="ADX208" s="33"/>
      <c r="ADY208" s="33"/>
      <c r="ADZ208" s="33"/>
      <c r="AEA208" s="33"/>
      <c r="AEB208" s="33"/>
      <c r="AEC208" s="33"/>
      <c r="AED208" s="33"/>
      <c r="AEE208" s="33"/>
      <c r="AEF208" s="33"/>
      <c r="AEG208" s="33"/>
      <c r="AEH208" s="33"/>
      <c r="AEI208" s="33"/>
      <c r="AEJ208" s="33"/>
      <c r="AEK208" s="33"/>
      <c r="AEL208" s="33"/>
      <c r="AEM208" s="33"/>
      <c r="AEN208" s="33"/>
      <c r="AEO208" s="33"/>
      <c r="AEP208" s="33"/>
      <c r="AEQ208" s="33"/>
      <c r="AER208" s="33"/>
      <c r="AES208" s="33"/>
      <c r="AET208" s="33"/>
      <c r="AEU208" s="33"/>
      <c r="AEV208" s="33"/>
      <c r="AEW208" s="33"/>
      <c r="AEX208" s="33"/>
      <c r="AEY208" s="33"/>
      <c r="AEZ208" s="33"/>
      <c r="AFA208" s="33"/>
      <c r="AFB208" s="33"/>
      <c r="AFC208" s="33"/>
      <c r="AFD208" s="33"/>
      <c r="AFE208" s="33"/>
      <c r="AFF208" s="33"/>
      <c r="AFG208" s="33"/>
      <c r="AFH208" s="33"/>
      <c r="AFI208" s="33"/>
      <c r="AFJ208" s="33"/>
      <c r="AFK208" s="33"/>
      <c r="AFL208" s="33"/>
      <c r="AFM208" s="33"/>
      <c r="AFN208" s="33"/>
      <c r="AFO208" s="33"/>
      <c r="AFP208" s="33"/>
      <c r="AFQ208" s="33"/>
      <c r="AFR208" s="33"/>
      <c r="AFS208" s="33"/>
      <c r="AFT208" s="33"/>
      <c r="AFU208" s="33"/>
      <c r="AFV208" s="33"/>
      <c r="AFW208" s="33"/>
      <c r="AFX208" s="33"/>
      <c r="AFY208" s="33"/>
      <c r="AFZ208" s="33"/>
      <c r="AGA208" s="33"/>
      <c r="AGB208" s="33"/>
      <c r="AGC208" s="33"/>
      <c r="AGD208" s="33"/>
      <c r="AGE208" s="33"/>
      <c r="AGF208" s="33"/>
      <c r="AGG208" s="33"/>
      <c r="AGH208" s="33"/>
      <c r="AGI208" s="33"/>
      <c r="AGJ208" s="33"/>
      <c r="AGK208" s="33"/>
      <c r="AGL208" s="33"/>
      <c r="AGM208" s="33"/>
      <c r="AGN208" s="33"/>
      <c r="AGO208" s="33"/>
      <c r="AGP208" s="33"/>
      <c r="AGQ208" s="33"/>
      <c r="AGR208" s="33"/>
      <c r="AGS208" s="33"/>
      <c r="AGT208" s="33"/>
      <c r="AGU208" s="33"/>
      <c r="AGV208" s="33"/>
      <c r="AGW208" s="33"/>
      <c r="AGX208" s="33"/>
      <c r="AGY208" s="33"/>
      <c r="AGZ208" s="33"/>
      <c r="AHA208" s="33"/>
      <c r="AHB208" s="33"/>
      <c r="AHC208" s="33"/>
      <c r="AHD208" s="33"/>
      <c r="AHE208" s="33"/>
      <c r="AHF208" s="33"/>
      <c r="AHG208" s="33"/>
      <c r="AHH208" s="33"/>
      <c r="AHI208" s="33"/>
      <c r="AHJ208" s="33"/>
      <c r="AHK208" s="33"/>
      <c r="AHL208" s="33"/>
      <c r="AHM208" s="33"/>
      <c r="AHN208" s="33"/>
      <c r="AHO208" s="33"/>
      <c r="AHP208" s="33"/>
      <c r="AHQ208" s="33"/>
      <c r="AHR208" s="33"/>
      <c r="AHS208" s="33"/>
      <c r="AHT208" s="33"/>
      <c r="AHU208" s="33"/>
      <c r="AHV208" s="33"/>
      <c r="AHW208" s="33"/>
      <c r="AHX208" s="33"/>
      <c r="AHY208" s="33"/>
      <c r="AHZ208" s="33"/>
      <c r="AIA208" s="33"/>
      <c r="AIB208" s="33"/>
      <c r="AIC208" s="33"/>
      <c r="AID208" s="33"/>
      <c r="AIE208" s="33"/>
      <c r="AIF208" s="33"/>
      <c r="AIG208" s="33"/>
      <c r="AIH208" s="33"/>
      <c r="AII208" s="33"/>
      <c r="AIJ208" s="33"/>
      <c r="AIK208" s="33"/>
      <c r="AIL208" s="33"/>
      <c r="AIM208" s="33"/>
      <c r="AIN208" s="33"/>
      <c r="AIO208" s="33"/>
      <c r="AIP208" s="33"/>
      <c r="AIQ208" s="33"/>
      <c r="AIR208" s="33"/>
      <c r="AIS208" s="33"/>
      <c r="AIT208" s="33"/>
      <c r="AIU208" s="33"/>
      <c r="AIV208" s="33"/>
      <c r="AIW208" s="33"/>
      <c r="AIX208" s="33"/>
      <c r="AIY208" s="33"/>
      <c r="AIZ208" s="33"/>
      <c r="AJA208" s="33"/>
      <c r="AJB208" s="33"/>
      <c r="AJC208" s="33"/>
      <c r="AJD208" s="33"/>
      <c r="AJE208" s="33"/>
      <c r="AJF208" s="33"/>
      <c r="AJG208" s="33"/>
      <c r="AJH208" s="33"/>
      <c r="AJI208" s="33"/>
      <c r="AJJ208" s="33"/>
      <c r="AJK208" s="33"/>
      <c r="AJL208" s="33"/>
      <c r="AJM208" s="33"/>
      <c r="AJN208" s="33"/>
      <c r="AJO208" s="33"/>
      <c r="AJP208" s="33"/>
      <c r="AJQ208" s="33"/>
      <c r="AJR208" s="33"/>
      <c r="AJS208" s="33"/>
      <c r="AJT208" s="33"/>
      <c r="AJU208" s="33"/>
      <c r="AJV208" s="33"/>
      <c r="AJW208" s="33"/>
      <c r="AJX208" s="33"/>
      <c r="AJY208" s="33"/>
      <c r="AJZ208" s="33"/>
      <c r="AKA208" s="33"/>
      <c r="AKB208" s="33"/>
      <c r="AKC208" s="33"/>
      <c r="AKD208" s="33"/>
      <c r="AKE208" s="33"/>
      <c r="AKF208" s="33"/>
      <c r="AKG208" s="33"/>
      <c r="AKH208" s="33"/>
      <c r="AKI208" s="33"/>
      <c r="AKJ208" s="33"/>
      <c r="AKK208" s="33"/>
      <c r="AKL208" s="33"/>
      <c r="AKM208" s="33"/>
      <c r="AKN208" s="33"/>
      <c r="AKO208" s="33"/>
      <c r="AKP208" s="33"/>
      <c r="AKQ208" s="33"/>
      <c r="AKR208" s="33"/>
      <c r="AKS208" s="33"/>
      <c r="AKT208" s="33"/>
      <c r="AKU208" s="33"/>
      <c r="AKV208" s="33"/>
      <c r="AKW208" s="33"/>
      <c r="AKX208" s="33"/>
      <c r="AKY208" s="33"/>
      <c r="AKZ208" s="33"/>
      <c r="ALA208" s="33"/>
      <c r="ALB208" s="33"/>
      <c r="ALC208" s="33"/>
      <c r="ALD208" s="33"/>
      <c r="ALE208" s="33"/>
      <c r="ALF208" s="33"/>
      <c r="ALG208" s="33"/>
      <c r="ALH208" s="33"/>
      <c r="ALI208" s="33"/>
      <c r="ALJ208" s="33"/>
      <c r="ALK208" s="33"/>
      <c r="ALL208" s="33"/>
      <c r="ALM208" s="33"/>
      <c r="ALN208" s="33"/>
      <c r="ALO208" s="33"/>
      <c r="ALP208" s="33"/>
      <c r="ALQ208" s="33"/>
      <c r="ALR208" s="33"/>
      <c r="ALS208" s="33"/>
      <c r="ALT208" s="33"/>
      <c r="ALU208" s="33"/>
      <c r="ALV208" s="33"/>
      <c r="ALW208" s="33"/>
      <c r="ALX208" s="33"/>
      <c r="ALY208" s="33"/>
    </row>
    <row r="209" spans="1:1013" ht="19.5" customHeight="1" thickBot="1" x14ac:dyDescent="0.25">
      <c r="A209" s="701" t="s">
        <v>15</v>
      </c>
      <c r="B209" s="703" t="s">
        <v>16</v>
      </c>
      <c r="C209" s="699" t="s">
        <v>16</v>
      </c>
      <c r="D209" s="705" t="s">
        <v>226</v>
      </c>
      <c r="E209" s="707" t="s">
        <v>227</v>
      </c>
      <c r="F209" s="647" t="s">
        <v>267</v>
      </c>
      <c r="G209" s="692" t="s">
        <v>214</v>
      </c>
      <c r="H209" s="695" t="s">
        <v>19</v>
      </c>
      <c r="I209" s="690" t="s">
        <v>20</v>
      </c>
      <c r="J209" s="673" t="s">
        <v>295</v>
      </c>
      <c r="K209" s="178" t="s">
        <v>26</v>
      </c>
      <c r="L209" s="524">
        <f>+M209+O209</f>
        <v>0</v>
      </c>
      <c r="M209" s="473">
        <v>0</v>
      </c>
      <c r="N209" s="473">
        <v>0</v>
      </c>
      <c r="O209" s="486">
        <v>0</v>
      </c>
      <c r="P209" s="524">
        <f>+Q209+S209</f>
        <v>70</v>
      </c>
      <c r="Q209" s="473">
        <v>0</v>
      </c>
      <c r="R209" s="473">
        <v>0</v>
      </c>
      <c r="S209" s="486">
        <v>70</v>
      </c>
      <c r="T209" s="524">
        <f>+U209+W209</f>
        <v>80</v>
      </c>
      <c r="U209" s="473">
        <v>0</v>
      </c>
      <c r="V209" s="473">
        <v>0</v>
      </c>
      <c r="W209" s="486">
        <v>80</v>
      </c>
      <c r="X209" s="524">
        <f>+Y209+AA209</f>
        <v>36</v>
      </c>
      <c r="Y209" s="473">
        <v>0</v>
      </c>
      <c r="Z209" s="473">
        <v>0</v>
      </c>
      <c r="AA209" s="486">
        <v>36</v>
      </c>
      <c r="AB209" s="33"/>
      <c r="AC209" s="33"/>
      <c r="AD209" s="33"/>
      <c r="AE209" s="33"/>
      <c r="AF209" s="33"/>
      <c r="AG209" s="33"/>
      <c r="AH209" s="33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7"/>
      <c r="BB209" s="46"/>
      <c r="BC209" s="46"/>
      <c r="BD209" s="46"/>
      <c r="BE209" s="46"/>
      <c r="BF209" s="46"/>
      <c r="BG209" s="46"/>
      <c r="BH209" s="46"/>
      <c r="BI209" s="46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  <c r="FP209" s="33"/>
      <c r="FQ209" s="33"/>
      <c r="FR209" s="33"/>
      <c r="FS209" s="33"/>
      <c r="FT209" s="33"/>
      <c r="FU209" s="33"/>
      <c r="FV209" s="33"/>
      <c r="FW209" s="33"/>
      <c r="FX209" s="33"/>
      <c r="FY209" s="33"/>
      <c r="FZ209" s="33"/>
      <c r="GA209" s="33"/>
      <c r="GB209" s="33"/>
      <c r="GC209" s="33"/>
      <c r="GD209" s="33"/>
      <c r="GE209" s="33"/>
      <c r="GF209" s="33"/>
      <c r="GG209" s="33"/>
      <c r="GH209" s="33"/>
      <c r="GI209" s="33"/>
      <c r="GJ209" s="33"/>
      <c r="GK209" s="33"/>
      <c r="GL209" s="33"/>
      <c r="GM209" s="33"/>
      <c r="GN209" s="33"/>
      <c r="GO209" s="33"/>
      <c r="GP209" s="33"/>
      <c r="GQ209" s="33"/>
      <c r="GR209" s="33"/>
      <c r="GS209" s="33"/>
      <c r="GT209" s="33"/>
      <c r="GU209" s="33"/>
      <c r="GV209" s="33"/>
      <c r="GW209" s="33"/>
      <c r="GX209" s="33"/>
      <c r="GY209" s="33"/>
      <c r="GZ209" s="33"/>
      <c r="HA209" s="33"/>
      <c r="HB209" s="33"/>
      <c r="HC209" s="33"/>
      <c r="HD209" s="33"/>
      <c r="HE209" s="33"/>
      <c r="HF209" s="33"/>
      <c r="HG209" s="33"/>
      <c r="HH209" s="33"/>
      <c r="HI209" s="33"/>
      <c r="HJ209" s="33"/>
      <c r="HK209" s="33"/>
      <c r="HL209" s="33"/>
      <c r="HM209" s="33"/>
      <c r="HN209" s="33"/>
      <c r="HO209" s="33"/>
      <c r="HP209" s="33"/>
      <c r="HQ209" s="33"/>
      <c r="HR209" s="33"/>
      <c r="HS209" s="33"/>
      <c r="HT209" s="33"/>
      <c r="HU209" s="33"/>
      <c r="HV209" s="33"/>
      <c r="HW209" s="33"/>
      <c r="HX209" s="33"/>
      <c r="HY209" s="33"/>
      <c r="HZ209" s="33"/>
      <c r="IA209" s="33"/>
      <c r="IB209" s="33"/>
      <c r="IC209" s="33"/>
      <c r="ID209" s="33"/>
      <c r="IE209" s="33"/>
      <c r="IF209" s="33"/>
      <c r="IG209" s="33"/>
      <c r="IH209" s="33"/>
      <c r="II209" s="33"/>
      <c r="IJ209" s="33"/>
      <c r="IK209" s="33"/>
      <c r="IL209" s="33"/>
      <c r="IM209" s="33"/>
      <c r="IN209" s="33"/>
      <c r="IO209" s="33"/>
      <c r="IP209" s="33"/>
      <c r="IQ209" s="33"/>
      <c r="IR209" s="33"/>
      <c r="IS209" s="33"/>
      <c r="IT209" s="33"/>
      <c r="IU209" s="33"/>
      <c r="IV209" s="33"/>
      <c r="IW209" s="33"/>
      <c r="IX209" s="33"/>
      <c r="IY209" s="33"/>
      <c r="IZ209" s="33"/>
      <c r="JA209" s="33"/>
      <c r="JB209" s="33"/>
      <c r="JC209" s="33"/>
      <c r="JD209" s="33"/>
      <c r="JE209" s="33"/>
      <c r="JF209" s="33"/>
      <c r="JG209" s="33"/>
      <c r="JH209" s="33"/>
      <c r="JI209" s="33"/>
      <c r="JJ209" s="33"/>
      <c r="JK209" s="33"/>
      <c r="JL209" s="33"/>
      <c r="JM209" s="33"/>
      <c r="JN209" s="33"/>
      <c r="JO209" s="33"/>
      <c r="JP209" s="33"/>
      <c r="JQ209" s="33"/>
      <c r="JR209" s="33"/>
      <c r="JS209" s="33"/>
      <c r="JT209" s="33"/>
      <c r="JU209" s="33"/>
      <c r="JV209" s="33"/>
      <c r="JW209" s="33"/>
      <c r="JX209" s="33"/>
      <c r="JY209" s="33"/>
      <c r="JZ209" s="33"/>
      <c r="KA209" s="33"/>
      <c r="KB209" s="33"/>
      <c r="KC209" s="33"/>
      <c r="KD209" s="33"/>
      <c r="KE209" s="33"/>
      <c r="KF209" s="33"/>
      <c r="KG209" s="33"/>
      <c r="KH209" s="33"/>
      <c r="KI209" s="33"/>
      <c r="KJ209" s="33"/>
      <c r="KK209" s="33"/>
      <c r="KL209" s="33"/>
      <c r="KM209" s="33"/>
      <c r="KN209" s="33"/>
      <c r="KO209" s="33"/>
      <c r="KP209" s="33"/>
      <c r="KQ209" s="33"/>
      <c r="KR209" s="33"/>
      <c r="KS209" s="33"/>
      <c r="KT209" s="33"/>
      <c r="KU209" s="33"/>
      <c r="KV209" s="33"/>
      <c r="KW209" s="33"/>
      <c r="KX209" s="33"/>
      <c r="KY209" s="33"/>
      <c r="KZ209" s="33"/>
      <c r="LA209" s="33"/>
      <c r="LB209" s="33"/>
      <c r="LC209" s="33"/>
      <c r="LD209" s="33"/>
      <c r="LE209" s="33"/>
      <c r="LF209" s="33"/>
      <c r="LG209" s="33"/>
      <c r="LH209" s="33"/>
      <c r="LI209" s="33"/>
      <c r="LJ209" s="33"/>
      <c r="LK209" s="33"/>
      <c r="LL209" s="33"/>
      <c r="LM209" s="33"/>
      <c r="LN209" s="33"/>
      <c r="LO209" s="33"/>
      <c r="LP209" s="33"/>
      <c r="LQ209" s="33"/>
      <c r="LR209" s="33"/>
      <c r="LS209" s="33"/>
      <c r="LT209" s="33"/>
      <c r="LU209" s="33"/>
      <c r="LV209" s="33"/>
      <c r="LW209" s="33"/>
      <c r="LX209" s="33"/>
      <c r="LY209" s="33"/>
      <c r="LZ209" s="33"/>
      <c r="MA209" s="33"/>
      <c r="MB209" s="33"/>
      <c r="MC209" s="33"/>
      <c r="MD209" s="33"/>
      <c r="ME209" s="33"/>
      <c r="MF209" s="33"/>
      <c r="MG209" s="33"/>
      <c r="MH209" s="33"/>
      <c r="MI209" s="33"/>
      <c r="MJ209" s="33"/>
      <c r="MK209" s="33"/>
      <c r="ML209" s="33"/>
      <c r="MM209" s="33"/>
      <c r="MN209" s="33"/>
      <c r="MO209" s="33"/>
      <c r="MP209" s="33"/>
      <c r="MQ209" s="33"/>
      <c r="MR209" s="33"/>
      <c r="MS209" s="33"/>
      <c r="MT209" s="33"/>
      <c r="MU209" s="33"/>
      <c r="MV209" s="33"/>
      <c r="MW209" s="33"/>
      <c r="MX209" s="33"/>
      <c r="MY209" s="33"/>
      <c r="MZ209" s="33"/>
      <c r="NA209" s="33"/>
      <c r="NB209" s="33"/>
      <c r="NC209" s="33"/>
      <c r="ND209" s="33"/>
      <c r="NE209" s="33"/>
      <c r="NF209" s="33"/>
      <c r="NG209" s="33"/>
      <c r="NH209" s="33"/>
      <c r="NI209" s="33"/>
      <c r="NJ209" s="33"/>
      <c r="NK209" s="33"/>
      <c r="NL209" s="33"/>
      <c r="NM209" s="33"/>
      <c r="NN209" s="33"/>
      <c r="NO209" s="33"/>
      <c r="NP209" s="33"/>
      <c r="NQ209" s="33"/>
      <c r="NR209" s="33"/>
      <c r="NS209" s="33"/>
      <c r="NT209" s="33"/>
      <c r="NU209" s="33"/>
      <c r="NV209" s="33"/>
      <c r="NW209" s="33"/>
      <c r="NX209" s="33"/>
      <c r="NY209" s="33"/>
      <c r="NZ209" s="33"/>
      <c r="OA209" s="33"/>
      <c r="OB209" s="33"/>
      <c r="OC209" s="33"/>
      <c r="OD209" s="33"/>
      <c r="OE209" s="33"/>
      <c r="OF209" s="33"/>
      <c r="OG209" s="33"/>
      <c r="OH209" s="33"/>
      <c r="OI209" s="33"/>
      <c r="OJ209" s="33"/>
      <c r="OK209" s="33"/>
      <c r="OL209" s="33"/>
      <c r="OM209" s="33"/>
      <c r="ON209" s="33"/>
      <c r="OO209" s="33"/>
      <c r="OP209" s="33"/>
      <c r="OQ209" s="33"/>
      <c r="OR209" s="33"/>
      <c r="OS209" s="33"/>
      <c r="OT209" s="33"/>
      <c r="OU209" s="33"/>
      <c r="OV209" s="33"/>
      <c r="OW209" s="33"/>
      <c r="OX209" s="33"/>
      <c r="OY209" s="33"/>
      <c r="OZ209" s="33"/>
      <c r="PA209" s="33"/>
      <c r="PB209" s="33"/>
      <c r="PC209" s="33"/>
      <c r="PD209" s="33"/>
      <c r="PE209" s="33"/>
      <c r="PF209" s="33"/>
      <c r="PG209" s="33"/>
      <c r="PH209" s="33"/>
      <c r="PI209" s="33"/>
      <c r="PJ209" s="33"/>
      <c r="PK209" s="33"/>
      <c r="PL209" s="33"/>
      <c r="PM209" s="33"/>
      <c r="PN209" s="33"/>
      <c r="PO209" s="33"/>
      <c r="PP209" s="33"/>
      <c r="PQ209" s="33"/>
      <c r="PR209" s="33"/>
      <c r="PS209" s="33"/>
      <c r="PT209" s="33"/>
      <c r="PU209" s="33"/>
      <c r="PV209" s="33"/>
      <c r="PW209" s="33"/>
      <c r="PX209" s="33"/>
      <c r="PY209" s="33"/>
      <c r="PZ209" s="33"/>
      <c r="QA209" s="33"/>
      <c r="QB209" s="33"/>
      <c r="QC209" s="33"/>
      <c r="QD209" s="33"/>
      <c r="QE209" s="33"/>
      <c r="QF209" s="33"/>
      <c r="QG209" s="33"/>
      <c r="QH209" s="33"/>
      <c r="QI209" s="33"/>
      <c r="QJ209" s="33"/>
      <c r="QK209" s="33"/>
      <c r="QL209" s="33"/>
      <c r="QM209" s="33"/>
      <c r="QN209" s="33"/>
      <c r="QO209" s="33"/>
      <c r="QP209" s="33"/>
      <c r="QQ209" s="33"/>
      <c r="QR209" s="33"/>
      <c r="QS209" s="33"/>
      <c r="QT209" s="33"/>
      <c r="QU209" s="33"/>
      <c r="QV209" s="33"/>
      <c r="QW209" s="33"/>
      <c r="QX209" s="33"/>
      <c r="QY209" s="33"/>
      <c r="QZ209" s="33"/>
      <c r="RA209" s="33"/>
      <c r="RB209" s="33"/>
      <c r="RC209" s="33"/>
      <c r="RD209" s="33"/>
      <c r="RE209" s="33"/>
      <c r="RF209" s="33"/>
      <c r="RG209" s="33"/>
      <c r="RH209" s="33"/>
      <c r="RI209" s="33"/>
      <c r="RJ209" s="33"/>
      <c r="RK209" s="33"/>
      <c r="RL209" s="33"/>
      <c r="RM209" s="33"/>
      <c r="RN209" s="33"/>
      <c r="RO209" s="33"/>
      <c r="RP209" s="33"/>
      <c r="RQ209" s="33"/>
      <c r="RR209" s="33"/>
      <c r="RS209" s="33"/>
      <c r="RT209" s="33"/>
      <c r="RU209" s="33"/>
      <c r="RV209" s="33"/>
      <c r="RW209" s="33"/>
      <c r="RX209" s="33"/>
      <c r="RY209" s="33"/>
      <c r="RZ209" s="33"/>
      <c r="SA209" s="33"/>
      <c r="SB209" s="33"/>
      <c r="SC209" s="33"/>
      <c r="SD209" s="33"/>
      <c r="SE209" s="33"/>
      <c r="SF209" s="33"/>
      <c r="SG209" s="33"/>
      <c r="SH209" s="33"/>
      <c r="SI209" s="33"/>
      <c r="SJ209" s="33"/>
      <c r="SK209" s="33"/>
      <c r="SL209" s="33"/>
      <c r="SM209" s="33"/>
      <c r="SN209" s="33"/>
      <c r="SO209" s="33"/>
      <c r="SP209" s="33"/>
      <c r="SQ209" s="33"/>
      <c r="SR209" s="33"/>
      <c r="SS209" s="33"/>
      <c r="ST209" s="33"/>
      <c r="SU209" s="33"/>
      <c r="SV209" s="33"/>
      <c r="SW209" s="33"/>
      <c r="SX209" s="33"/>
      <c r="SY209" s="33"/>
      <c r="SZ209" s="33"/>
      <c r="TA209" s="33"/>
      <c r="TB209" s="33"/>
      <c r="TC209" s="33"/>
      <c r="TD209" s="33"/>
      <c r="TE209" s="33"/>
      <c r="TF209" s="33"/>
      <c r="TG209" s="33"/>
      <c r="TH209" s="33"/>
      <c r="TI209" s="33"/>
      <c r="TJ209" s="33"/>
      <c r="TK209" s="33"/>
      <c r="TL209" s="33"/>
      <c r="TM209" s="33"/>
      <c r="TN209" s="33"/>
      <c r="TO209" s="33"/>
      <c r="TP209" s="33"/>
      <c r="TQ209" s="33"/>
      <c r="TR209" s="33"/>
      <c r="TS209" s="33"/>
      <c r="TT209" s="33"/>
      <c r="TU209" s="33"/>
      <c r="TV209" s="33"/>
      <c r="TW209" s="33"/>
      <c r="TX209" s="33"/>
      <c r="TY209" s="33"/>
      <c r="TZ209" s="33"/>
      <c r="UA209" s="33"/>
      <c r="UB209" s="33"/>
      <c r="UC209" s="33"/>
      <c r="UD209" s="33"/>
      <c r="UE209" s="33"/>
      <c r="UF209" s="33"/>
      <c r="UG209" s="33"/>
      <c r="UH209" s="33"/>
      <c r="UI209" s="33"/>
      <c r="UJ209" s="33"/>
      <c r="UK209" s="33"/>
      <c r="UL209" s="33"/>
      <c r="UM209" s="33"/>
      <c r="UN209" s="33"/>
      <c r="UO209" s="33"/>
      <c r="UP209" s="33"/>
      <c r="UQ209" s="33"/>
      <c r="UR209" s="33"/>
      <c r="US209" s="33"/>
      <c r="UT209" s="33"/>
      <c r="UU209" s="33"/>
      <c r="UV209" s="33"/>
      <c r="UW209" s="33"/>
      <c r="UX209" s="33"/>
      <c r="UY209" s="33"/>
      <c r="UZ209" s="33"/>
      <c r="VA209" s="33"/>
      <c r="VB209" s="33"/>
      <c r="VC209" s="33"/>
      <c r="VD209" s="33"/>
      <c r="VE209" s="33"/>
      <c r="VF209" s="33"/>
      <c r="VG209" s="33"/>
      <c r="VH209" s="33"/>
      <c r="VI209" s="33"/>
      <c r="VJ209" s="33"/>
      <c r="VK209" s="33"/>
      <c r="VL209" s="33"/>
      <c r="VM209" s="33"/>
      <c r="VN209" s="33"/>
      <c r="VO209" s="33"/>
      <c r="VP209" s="33"/>
      <c r="VQ209" s="33"/>
      <c r="VR209" s="33"/>
      <c r="VS209" s="33"/>
      <c r="VT209" s="33"/>
      <c r="VU209" s="33"/>
      <c r="VV209" s="33"/>
      <c r="VW209" s="33"/>
      <c r="VX209" s="33"/>
      <c r="VY209" s="33"/>
      <c r="VZ209" s="33"/>
      <c r="WA209" s="33"/>
      <c r="WB209" s="33"/>
      <c r="WC209" s="33"/>
      <c r="WD209" s="33"/>
      <c r="WE209" s="33"/>
      <c r="WF209" s="33"/>
      <c r="WG209" s="33"/>
      <c r="WH209" s="33"/>
      <c r="WI209" s="33"/>
      <c r="WJ209" s="33"/>
      <c r="WK209" s="33"/>
      <c r="WL209" s="33"/>
      <c r="WM209" s="33"/>
      <c r="WN209" s="33"/>
      <c r="WO209" s="33"/>
      <c r="WP209" s="33"/>
      <c r="WQ209" s="33"/>
      <c r="WR209" s="33"/>
      <c r="WS209" s="33"/>
      <c r="WT209" s="33"/>
      <c r="WU209" s="33"/>
      <c r="WV209" s="33"/>
      <c r="WW209" s="33"/>
      <c r="WX209" s="33"/>
      <c r="WY209" s="33"/>
      <c r="WZ209" s="33"/>
      <c r="XA209" s="33"/>
      <c r="XB209" s="33"/>
      <c r="XC209" s="33"/>
      <c r="XD209" s="33"/>
      <c r="XE209" s="33"/>
      <c r="XF209" s="33"/>
      <c r="XG209" s="33"/>
      <c r="XH209" s="33"/>
      <c r="XI209" s="33"/>
      <c r="XJ209" s="33"/>
      <c r="XK209" s="33"/>
      <c r="XL209" s="33"/>
      <c r="XM209" s="33"/>
      <c r="XN209" s="33"/>
      <c r="XO209" s="33"/>
      <c r="XP209" s="33"/>
      <c r="XQ209" s="33"/>
      <c r="XR209" s="33"/>
      <c r="XS209" s="33"/>
      <c r="XT209" s="33"/>
      <c r="XU209" s="33"/>
      <c r="XV209" s="33"/>
      <c r="XW209" s="33"/>
      <c r="XX209" s="33"/>
      <c r="XY209" s="33"/>
      <c r="XZ209" s="33"/>
      <c r="YA209" s="33"/>
      <c r="YB209" s="33"/>
      <c r="YC209" s="33"/>
      <c r="YD209" s="33"/>
      <c r="YE209" s="33"/>
      <c r="YF209" s="33"/>
      <c r="YG209" s="33"/>
      <c r="YH209" s="33"/>
      <c r="YI209" s="33"/>
      <c r="YJ209" s="33"/>
      <c r="YK209" s="33"/>
      <c r="YL209" s="33"/>
      <c r="YM209" s="33"/>
      <c r="YN209" s="33"/>
      <c r="YO209" s="33"/>
      <c r="YP209" s="33"/>
      <c r="YQ209" s="33"/>
      <c r="YR209" s="33"/>
      <c r="YS209" s="33"/>
      <c r="YT209" s="33"/>
      <c r="YU209" s="33"/>
      <c r="YV209" s="33"/>
      <c r="YW209" s="33"/>
      <c r="YX209" s="33"/>
      <c r="YY209" s="33"/>
      <c r="YZ209" s="33"/>
      <c r="ZA209" s="33"/>
      <c r="ZB209" s="33"/>
      <c r="ZC209" s="33"/>
      <c r="ZD209" s="33"/>
      <c r="ZE209" s="33"/>
      <c r="ZF209" s="33"/>
      <c r="ZG209" s="33"/>
      <c r="ZH209" s="33"/>
      <c r="ZI209" s="33"/>
      <c r="ZJ209" s="33"/>
      <c r="ZK209" s="33"/>
      <c r="ZL209" s="33"/>
      <c r="ZM209" s="33"/>
      <c r="ZN209" s="33"/>
      <c r="ZO209" s="33"/>
      <c r="ZP209" s="33"/>
      <c r="ZQ209" s="33"/>
      <c r="ZR209" s="33"/>
      <c r="ZS209" s="33"/>
      <c r="ZT209" s="33"/>
      <c r="ZU209" s="33"/>
      <c r="ZV209" s="33"/>
      <c r="ZW209" s="33"/>
      <c r="ZX209" s="33"/>
      <c r="ZY209" s="33"/>
      <c r="ZZ209" s="33"/>
      <c r="AAA209" s="33"/>
      <c r="AAB209" s="33"/>
      <c r="AAC209" s="33"/>
      <c r="AAD209" s="33"/>
      <c r="AAE209" s="33"/>
      <c r="AAF209" s="33"/>
      <c r="AAG209" s="33"/>
      <c r="AAH209" s="33"/>
      <c r="AAI209" s="33"/>
      <c r="AAJ209" s="33"/>
      <c r="AAK209" s="33"/>
      <c r="AAL209" s="33"/>
      <c r="AAM209" s="33"/>
      <c r="AAN209" s="33"/>
      <c r="AAO209" s="33"/>
      <c r="AAP209" s="33"/>
      <c r="AAQ209" s="33"/>
      <c r="AAR209" s="33"/>
      <c r="AAS209" s="33"/>
      <c r="AAT209" s="33"/>
      <c r="AAU209" s="33"/>
      <c r="AAV209" s="33"/>
      <c r="AAW209" s="33"/>
      <c r="AAX209" s="33"/>
      <c r="AAY209" s="33"/>
      <c r="AAZ209" s="33"/>
      <c r="ABA209" s="33"/>
      <c r="ABB209" s="33"/>
      <c r="ABC209" s="33"/>
      <c r="ABD209" s="33"/>
      <c r="ABE209" s="33"/>
      <c r="ABF209" s="33"/>
      <c r="ABG209" s="33"/>
      <c r="ABH209" s="33"/>
      <c r="ABI209" s="33"/>
      <c r="ABJ209" s="33"/>
      <c r="ABK209" s="33"/>
      <c r="ABL209" s="33"/>
      <c r="ABM209" s="33"/>
      <c r="ABN209" s="33"/>
      <c r="ABO209" s="33"/>
      <c r="ABP209" s="33"/>
      <c r="ABQ209" s="33"/>
      <c r="ABR209" s="33"/>
      <c r="ABS209" s="33"/>
      <c r="ABT209" s="33"/>
      <c r="ABU209" s="33"/>
      <c r="ABV209" s="33"/>
      <c r="ABW209" s="33"/>
      <c r="ABX209" s="33"/>
      <c r="ABY209" s="33"/>
      <c r="ABZ209" s="33"/>
      <c r="ACA209" s="33"/>
      <c r="ACB209" s="33"/>
      <c r="ACC209" s="33"/>
      <c r="ACD209" s="33"/>
      <c r="ACE209" s="33"/>
      <c r="ACF209" s="33"/>
      <c r="ACG209" s="33"/>
      <c r="ACH209" s="33"/>
      <c r="ACI209" s="33"/>
      <c r="ACJ209" s="33"/>
      <c r="ACK209" s="33"/>
      <c r="ACL209" s="33"/>
      <c r="ACM209" s="33"/>
      <c r="ACN209" s="33"/>
      <c r="ACO209" s="33"/>
      <c r="ACP209" s="33"/>
      <c r="ACQ209" s="33"/>
      <c r="ACR209" s="33"/>
      <c r="ACS209" s="33"/>
      <c r="ACT209" s="33"/>
      <c r="ACU209" s="33"/>
      <c r="ACV209" s="33"/>
      <c r="ACW209" s="33"/>
      <c r="ACX209" s="33"/>
      <c r="ACY209" s="33"/>
      <c r="ACZ209" s="33"/>
      <c r="ADA209" s="33"/>
      <c r="ADB209" s="33"/>
      <c r="ADC209" s="33"/>
      <c r="ADD209" s="33"/>
      <c r="ADE209" s="33"/>
      <c r="ADF209" s="33"/>
      <c r="ADG209" s="33"/>
      <c r="ADH209" s="33"/>
      <c r="ADI209" s="33"/>
      <c r="ADJ209" s="33"/>
      <c r="ADK209" s="33"/>
      <c r="ADL209" s="33"/>
      <c r="ADM209" s="33"/>
      <c r="ADN209" s="33"/>
      <c r="ADO209" s="33"/>
      <c r="ADP209" s="33"/>
      <c r="ADQ209" s="33"/>
      <c r="ADR209" s="33"/>
      <c r="ADS209" s="33"/>
      <c r="ADT209" s="33"/>
      <c r="ADU209" s="33"/>
      <c r="ADV209" s="33"/>
      <c r="ADW209" s="33"/>
      <c r="ADX209" s="33"/>
      <c r="ADY209" s="33"/>
      <c r="ADZ209" s="33"/>
      <c r="AEA209" s="33"/>
      <c r="AEB209" s="33"/>
      <c r="AEC209" s="33"/>
      <c r="AED209" s="33"/>
      <c r="AEE209" s="33"/>
      <c r="AEF209" s="33"/>
      <c r="AEG209" s="33"/>
      <c r="AEH209" s="33"/>
      <c r="AEI209" s="33"/>
      <c r="AEJ209" s="33"/>
      <c r="AEK209" s="33"/>
      <c r="AEL209" s="33"/>
      <c r="AEM209" s="33"/>
      <c r="AEN209" s="33"/>
      <c r="AEO209" s="33"/>
      <c r="AEP209" s="33"/>
      <c r="AEQ209" s="33"/>
      <c r="AER209" s="33"/>
      <c r="AES209" s="33"/>
      <c r="AET209" s="33"/>
      <c r="AEU209" s="33"/>
      <c r="AEV209" s="33"/>
      <c r="AEW209" s="33"/>
      <c r="AEX209" s="33"/>
      <c r="AEY209" s="33"/>
      <c r="AEZ209" s="33"/>
      <c r="AFA209" s="33"/>
      <c r="AFB209" s="33"/>
      <c r="AFC209" s="33"/>
      <c r="AFD209" s="33"/>
      <c r="AFE209" s="33"/>
      <c r="AFF209" s="33"/>
      <c r="AFG209" s="33"/>
      <c r="AFH209" s="33"/>
      <c r="AFI209" s="33"/>
      <c r="AFJ209" s="33"/>
      <c r="AFK209" s="33"/>
      <c r="AFL209" s="33"/>
      <c r="AFM209" s="33"/>
      <c r="AFN209" s="33"/>
      <c r="AFO209" s="33"/>
      <c r="AFP209" s="33"/>
      <c r="AFQ209" s="33"/>
      <c r="AFR209" s="33"/>
      <c r="AFS209" s="33"/>
      <c r="AFT209" s="33"/>
      <c r="AFU209" s="33"/>
      <c r="AFV209" s="33"/>
      <c r="AFW209" s="33"/>
      <c r="AFX209" s="33"/>
      <c r="AFY209" s="33"/>
      <c r="AFZ209" s="33"/>
      <c r="AGA209" s="33"/>
      <c r="AGB209" s="33"/>
      <c r="AGC209" s="33"/>
      <c r="AGD209" s="33"/>
      <c r="AGE209" s="33"/>
      <c r="AGF209" s="33"/>
      <c r="AGG209" s="33"/>
      <c r="AGH209" s="33"/>
      <c r="AGI209" s="33"/>
      <c r="AGJ209" s="33"/>
      <c r="AGK209" s="33"/>
      <c r="AGL209" s="33"/>
      <c r="AGM209" s="33"/>
      <c r="AGN209" s="33"/>
      <c r="AGO209" s="33"/>
      <c r="AGP209" s="33"/>
      <c r="AGQ209" s="33"/>
      <c r="AGR209" s="33"/>
      <c r="AGS209" s="33"/>
      <c r="AGT209" s="33"/>
      <c r="AGU209" s="33"/>
      <c r="AGV209" s="33"/>
      <c r="AGW209" s="33"/>
      <c r="AGX209" s="33"/>
      <c r="AGY209" s="33"/>
      <c r="AGZ209" s="33"/>
      <c r="AHA209" s="33"/>
      <c r="AHB209" s="33"/>
      <c r="AHC209" s="33"/>
      <c r="AHD209" s="33"/>
      <c r="AHE209" s="33"/>
      <c r="AHF209" s="33"/>
      <c r="AHG209" s="33"/>
      <c r="AHH209" s="33"/>
      <c r="AHI209" s="33"/>
      <c r="AHJ209" s="33"/>
      <c r="AHK209" s="33"/>
      <c r="AHL209" s="33"/>
      <c r="AHM209" s="33"/>
      <c r="AHN209" s="33"/>
      <c r="AHO209" s="33"/>
      <c r="AHP209" s="33"/>
      <c r="AHQ209" s="33"/>
      <c r="AHR209" s="33"/>
      <c r="AHS209" s="33"/>
      <c r="AHT209" s="33"/>
      <c r="AHU209" s="33"/>
      <c r="AHV209" s="33"/>
      <c r="AHW209" s="33"/>
      <c r="AHX209" s="33"/>
      <c r="AHY209" s="33"/>
      <c r="AHZ209" s="33"/>
      <c r="AIA209" s="33"/>
      <c r="AIB209" s="33"/>
      <c r="AIC209" s="33"/>
      <c r="AID209" s="33"/>
      <c r="AIE209" s="33"/>
      <c r="AIF209" s="33"/>
      <c r="AIG209" s="33"/>
      <c r="AIH209" s="33"/>
      <c r="AII209" s="33"/>
      <c r="AIJ209" s="33"/>
      <c r="AIK209" s="33"/>
      <c r="AIL209" s="33"/>
      <c r="AIM209" s="33"/>
      <c r="AIN209" s="33"/>
      <c r="AIO209" s="33"/>
      <c r="AIP209" s="33"/>
      <c r="AIQ209" s="33"/>
      <c r="AIR209" s="33"/>
      <c r="AIS209" s="33"/>
      <c r="AIT209" s="33"/>
      <c r="AIU209" s="33"/>
      <c r="AIV209" s="33"/>
      <c r="AIW209" s="33"/>
      <c r="AIX209" s="33"/>
      <c r="AIY209" s="33"/>
      <c r="AIZ209" s="33"/>
      <c r="AJA209" s="33"/>
      <c r="AJB209" s="33"/>
      <c r="AJC209" s="33"/>
      <c r="AJD209" s="33"/>
      <c r="AJE209" s="33"/>
      <c r="AJF209" s="33"/>
      <c r="AJG209" s="33"/>
      <c r="AJH209" s="33"/>
      <c r="AJI209" s="33"/>
      <c r="AJJ209" s="33"/>
      <c r="AJK209" s="33"/>
      <c r="AJL209" s="33"/>
      <c r="AJM209" s="33"/>
      <c r="AJN209" s="33"/>
      <c r="AJO209" s="33"/>
      <c r="AJP209" s="33"/>
      <c r="AJQ209" s="33"/>
      <c r="AJR209" s="33"/>
      <c r="AJS209" s="33"/>
      <c r="AJT209" s="33"/>
      <c r="AJU209" s="33"/>
      <c r="AJV209" s="33"/>
      <c r="AJW209" s="33"/>
      <c r="AJX209" s="33"/>
      <c r="AJY209" s="33"/>
      <c r="AJZ209" s="33"/>
      <c r="AKA209" s="33"/>
      <c r="AKB209" s="33"/>
      <c r="AKC209" s="33"/>
      <c r="AKD209" s="33"/>
      <c r="AKE209" s="33"/>
      <c r="AKF209" s="33"/>
      <c r="AKG209" s="33"/>
      <c r="AKH209" s="33"/>
      <c r="AKI209" s="33"/>
      <c r="AKJ209" s="33"/>
      <c r="AKK209" s="33"/>
      <c r="AKL209" s="33"/>
      <c r="AKM209" s="33"/>
      <c r="AKN209" s="33"/>
      <c r="AKO209" s="33"/>
      <c r="AKP209" s="33"/>
      <c r="AKQ209" s="33"/>
      <c r="AKR209" s="33"/>
      <c r="AKS209" s="33"/>
      <c r="AKT209" s="33"/>
      <c r="AKU209" s="33"/>
      <c r="AKV209" s="33"/>
      <c r="AKW209" s="33"/>
      <c r="AKX209" s="33"/>
      <c r="AKY209" s="33"/>
      <c r="AKZ209" s="33"/>
      <c r="ALA209" s="33"/>
      <c r="ALB209" s="33"/>
      <c r="ALC209" s="33"/>
      <c r="ALD209" s="33"/>
      <c r="ALE209" s="33"/>
      <c r="ALF209" s="33"/>
      <c r="ALG209" s="33"/>
      <c r="ALH209" s="33"/>
      <c r="ALI209" s="33"/>
      <c r="ALJ209" s="33"/>
      <c r="ALK209" s="33"/>
      <c r="ALL209" s="33"/>
      <c r="ALM209" s="33"/>
      <c r="ALN209" s="33"/>
      <c r="ALO209" s="33"/>
      <c r="ALP209" s="33"/>
      <c r="ALQ209" s="33"/>
      <c r="ALR209" s="33"/>
      <c r="ALS209" s="33"/>
      <c r="ALT209" s="33"/>
      <c r="ALU209" s="33"/>
      <c r="ALV209" s="33"/>
      <c r="ALW209" s="33"/>
      <c r="ALX209" s="33"/>
      <c r="ALY209" s="33"/>
    </row>
    <row r="210" spans="1:1013" ht="20.25" customHeight="1" thickBot="1" x14ac:dyDescent="0.25">
      <c r="A210" s="702"/>
      <c r="B210" s="704"/>
      <c r="C210" s="700"/>
      <c r="D210" s="706"/>
      <c r="E210" s="708"/>
      <c r="F210" s="649"/>
      <c r="G210" s="694"/>
      <c r="H210" s="697"/>
      <c r="I210" s="691"/>
      <c r="J210" s="674"/>
      <c r="K210" s="199" t="s">
        <v>23</v>
      </c>
      <c r="L210" s="532">
        <f>M210+O210</f>
        <v>0</v>
      </c>
      <c r="M210" s="526">
        <v>0</v>
      </c>
      <c r="N210" s="526">
        <v>0</v>
      </c>
      <c r="O210" s="528">
        <v>0</v>
      </c>
      <c r="P210" s="532">
        <f>Q210+S210</f>
        <v>300</v>
      </c>
      <c r="Q210" s="526">
        <v>0</v>
      </c>
      <c r="R210" s="526">
        <v>0</v>
      </c>
      <c r="S210" s="528">
        <v>300</v>
      </c>
      <c r="T210" s="532">
        <f>U210+W210</f>
        <v>400</v>
      </c>
      <c r="U210" s="526">
        <v>0</v>
      </c>
      <c r="V210" s="526">
        <v>0</v>
      </c>
      <c r="W210" s="528">
        <v>400</v>
      </c>
      <c r="X210" s="532">
        <f>Y210+AA210</f>
        <v>300</v>
      </c>
      <c r="Y210" s="526">
        <v>0</v>
      </c>
      <c r="Z210" s="526">
        <v>0</v>
      </c>
      <c r="AA210" s="528">
        <v>300</v>
      </c>
      <c r="AB210" s="33"/>
      <c r="AC210" s="33"/>
      <c r="AD210" s="33"/>
      <c r="AE210" s="33"/>
      <c r="AF210" s="33"/>
      <c r="AG210" s="33"/>
      <c r="AH210" s="33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7"/>
      <c r="BB210" s="46"/>
      <c r="BC210" s="46"/>
      <c r="BD210" s="46"/>
      <c r="BE210" s="46"/>
      <c r="BF210" s="46"/>
      <c r="BG210" s="46"/>
      <c r="BH210" s="46"/>
      <c r="BI210" s="46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  <c r="FP210" s="33"/>
      <c r="FQ210" s="33"/>
      <c r="FR210" s="33"/>
      <c r="FS210" s="33"/>
      <c r="FT210" s="33"/>
      <c r="FU210" s="33"/>
      <c r="FV210" s="33"/>
      <c r="FW210" s="33"/>
      <c r="FX210" s="33"/>
      <c r="FY210" s="33"/>
      <c r="FZ210" s="33"/>
      <c r="GA210" s="33"/>
      <c r="GB210" s="33"/>
      <c r="GC210" s="33"/>
      <c r="GD210" s="33"/>
      <c r="GE210" s="33"/>
      <c r="GF210" s="33"/>
      <c r="GG210" s="33"/>
      <c r="GH210" s="33"/>
      <c r="GI210" s="33"/>
      <c r="GJ210" s="33"/>
      <c r="GK210" s="33"/>
      <c r="GL210" s="33"/>
      <c r="GM210" s="33"/>
      <c r="GN210" s="33"/>
      <c r="GO210" s="33"/>
      <c r="GP210" s="33"/>
      <c r="GQ210" s="33"/>
      <c r="GR210" s="33"/>
      <c r="GS210" s="33"/>
      <c r="GT210" s="33"/>
      <c r="GU210" s="33"/>
      <c r="GV210" s="33"/>
      <c r="GW210" s="33"/>
      <c r="GX210" s="33"/>
      <c r="GY210" s="33"/>
      <c r="GZ210" s="33"/>
      <c r="HA210" s="33"/>
      <c r="HB210" s="33"/>
      <c r="HC210" s="33"/>
      <c r="HD210" s="33"/>
      <c r="HE210" s="33"/>
      <c r="HF210" s="33"/>
      <c r="HG210" s="33"/>
      <c r="HH210" s="33"/>
      <c r="HI210" s="33"/>
      <c r="HJ210" s="33"/>
      <c r="HK210" s="33"/>
      <c r="HL210" s="33"/>
      <c r="HM210" s="33"/>
      <c r="HN210" s="33"/>
      <c r="HO210" s="33"/>
      <c r="HP210" s="33"/>
      <c r="HQ210" s="33"/>
      <c r="HR210" s="33"/>
      <c r="HS210" s="33"/>
      <c r="HT210" s="33"/>
      <c r="HU210" s="33"/>
      <c r="HV210" s="33"/>
      <c r="HW210" s="33"/>
      <c r="HX210" s="33"/>
      <c r="HY210" s="33"/>
      <c r="HZ210" s="33"/>
      <c r="IA210" s="33"/>
      <c r="IB210" s="33"/>
      <c r="IC210" s="33"/>
      <c r="ID210" s="33"/>
      <c r="IE210" s="33"/>
      <c r="IF210" s="33"/>
      <c r="IG210" s="33"/>
      <c r="IH210" s="33"/>
      <c r="II210" s="33"/>
      <c r="IJ210" s="33"/>
      <c r="IK210" s="33"/>
      <c r="IL210" s="33"/>
      <c r="IM210" s="33"/>
      <c r="IN210" s="33"/>
      <c r="IO210" s="33"/>
      <c r="IP210" s="33"/>
      <c r="IQ210" s="33"/>
      <c r="IR210" s="33"/>
      <c r="IS210" s="33"/>
      <c r="IT210" s="33"/>
      <c r="IU210" s="33"/>
      <c r="IV210" s="33"/>
      <c r="IW210" s="33"/>
      <c r="IX210" s="33"/>
      <c r="IY210" s="33"/>
      <c r="IZ210" s="33"/>
      <c r="JA210" s="33"/>
      <c r="JB210" s="33"/>
      <c r="JC210" s="33"/>
      <c r="JD210" s="33"/>
      <c r="JE210" s="33"/>
      <c r="JF210" s="33"/>
      <c r="JG210" s="33"/>
      <c r="JH210" s="33"/>
      <c r="JI210" s="33"/>
      <c r="JJ210" s="33"/>
      <c r="JK210" s="33"/>
      <c r="JL210" s="33"/>
      <c r="JM210" s="33"/>
      <c r="JN210" s="33"/>
      <c r="JO210" s="33"/>
      <c r="JP210" s="33"/>
      <c r="JQ210" s="33"/>
      <c r="JR210" s="33"/>
      <c r="JS210" s="33"/>
      <c r="JT210" s="33"/>
      <c r="JU210" s="33"/>
      <c r="JV210" s="33"/>
      <c r="JW210" s="33"/>
      <c r="JX210" s="33"/>
      <c r="JY210" s="33"/>
      <c r="JZ210" s="33"/>
      <c r="KA210" s="33"/>
      <c r="KB210" s="33"/>
      <c r="KC210" s="33"/>
      <c r="KD210" s="33"/>
      <c r="KE210" s="33"/>
      <c r="KF210" s="33"/>
      <c r="KG210" s="33"/>
      <c r="KH210" s="33"/>
      <c r="KI210" s="33"/>
      <c r="KJ210" s="33"/>
      <c r="KK210" s="33"/>
      <c r="KL210" s="33"/>
      <c r="KM210" s="33"/>
      <c r="KN210" s="33"/>
      <c r="KO210" s="33"/>
      <c r="KP210" s="33"/>
      <c r="KQ210" s="33"/>
      <c r="KR210" s="33"/>
      <c r="KS210" s="33"/>
      <c r="KT210" s="33"/>
      <c r="KU210" s="33"/>
      <c r="KV210" s="33"/>
      <c r="KW210" s="33"/>
      <c r="KX210" s="33"/>
      <c r="KY210" s="33"/>
      <c r="KZ210" s="33"/>
      <c r="LA210" s="33"/>
      <c r="LB210" s="33"/>
      <c r="LC210" s="33"/>
      <c r="LD210" s="33"/>
      <c r="LE210" s="33"/>
      <c r="LF210" s="33"/>
      <c r="LG210" s="33"/>
      <c r="LH210" s="33"/>
      <c r="LI210" s="33"/>
      <c r="LJ210" s="33"/>
      <c r="LK210" s="33"/>
      <c r="LL210" s="33"/>
      <c r="LM210" s="33"/>
      <c r="LN210" s="33"/>
      <c r="LO210" s="33"/>
      <c r="LP210" s="33"/>
      <c r="LQ210" s="33"/>
      <c r="LR210" s="33"/>
      <c r="LS210" s="33"/>
      <c r="LT210" s="33"/>
      <c r="LU210" s="33"/>
      <c r="LV210" s="33"/>
      <c r="LW210" s="33"/>
      <c r="LX210" s="33"/>
      <c r="LY210" s="33"/>
      <c r="LZ210" s="33"/>
      <c r="MA210" s="33"/>
      <c r="MB210" s="33"/>
      <c r="MC210" s="33"/>
      <c r="MD210" s="33"/>
      <c r="ME210" s="33"/>
      <c r="MF210" s="33"/>
      <c r="MG210" s="33"/>
      <c r="MH210" s="33"/>
      <c r="MI210" s="33"/>
      <c r="MJ210" s="33"/>
      <c r="MK210" s="33"/>
      <c r="ML210" s="33"/>
      <c r="MM210" s="33"/>
      <c r="MN210" s="33"/>
      <c r="MO210" s="33"/>
      <c r="MP210" s="33"/>
      <c r="MQ210" s="33"/>
      <c r="MR210" s="33"/>
      <c r="MS210" s="33"/>
      <c r="MT210" s="33"/>
      <c r="MU210" s="33"/>
      <c r="MV210" s="33"/>
      <c r="MW210" s="33"/>
      <c r="MX210" s="33"/>
      <c r="MY210" s="33"/>
      <c r="MZ210" s="33"/>
      <c r="NA210" s="33"/>
      <c r="NB210" s="33"/>
      <c r="NC210" s="33"/>
      <c r="ND210" s="33"/>
      <c r="NE210" s="33"/>
      <c r="NF210" s="33"/>
      <c r="NG210" s="33"/>
      <c r="NH210" s="33"/>
      <c r="NI210" s="33"/>
      <c r="NJ210" s="33"/>
      <c r="NK210" s="33"/>
      <c r="NL210" s="33"/>
      <c r="NM210" s="33"/>
      <c r="NN210" s="33"/>
      <c r="NO210" s="33"/>
      <c r="NP210" s="33"/>
      <c r="NQ210" s="33"/>
      <c r="NR210" s="33"/>
      <c r="NS210" s="33"/>
      <c r="NT210" s="33"/>
      <c r="NU210" s="33"/>
      <c r="NV210" s="33"/>
      <c r="NW210" s="33"/>
      <c r="NX210" s="33"/>
      <c r="NY210" s="33"/>
      <c r="NZ210" s="33"/>
      <c r="OA210" s="33"/>
      <c r="OB210" s="33"/>
      <c r="OC210" s="33"/>
      <c r="OD210" s="33"/>
      <c r="OE210" s="33"/>
      <c r="OF210" s="33"/>
      <c r="OG210" s="33"/>
      <c r="OH210" s="33"/>
      <c r="OI210" s="33"/>
      <c r="OJ210" s="33"/>
      <c r="OK210" s="33"/>
      <c r="OL210" s="33"/>
      <c r="OM210" s="33"/>
      <c r="ON210" s="33"/>
      <c r="OO210" s="33"/>
      <c r="OP210" s="33"/>
      <c r="OQ210" s="33"/>
      <c r="OR210" s="33"/>
      <c r="OS210" s="33"/>
      <c r="OT210" s="33"/>
      <c r="OU210" s="33"/>
      <c r="OV210" s="33"/>
      <c r="OW210" s="33"/>
      <c r="OX210" s="33"/>
      <c r="OY210" s="33"/>
      <c r="OZ210" s="33"/>
      <c r="PA210" s="33"/>
      <c r="PB210" s="33"/>
      <c r="PC210" s="33"/>
      <c r="PD210" s="33"/>
      <c r="PE210" s="33"/>
      <c r="PF210" s="33"/>
      <c r="PG210" s="33"/>
      <c r="PH210" s="33"/>
      <c r="PI210" s="33"/>
      <c r="PJ210" s="33"/>
      <c r="PK210" s="33"/>
      <c r="PL210" s="33"/>
      <c r="PM210" s="33"/>
      <c r="PN210" s="33"/>
      <c r="PO210" s="33"/>
      <c r="PP210" s="33"/>
      <c r="PQ210" s="33"/>
      <c r="PR210" s="33"/>
      <c r="PS210" s="33"/>
      <c r="PT210" s="33"/>
      <c r="PU210" s="33"/>
      <c r="PV210" s="33"/>
      <c r="PW210" s="33"/>
      <c r="PX210" s="33"/>
      <c r="PY210" s="33"/>
      <c r="PZ210" s="33"/>
      <c r="QA210" s="33"/>
      <c r="QB210" s="33"/>
      <c r="QC210" s="33"/>
      <c r="QD210" s="33"/>
      <c r="QE210" s="33"/>
      <c r="QF210" s="33"/>
      <c r="QG210" s="33"/>
      <c r="QH210" s="33"/>
      <c r="QI210" s="33"/>
      <c r="QJ210" s="33"/>
      <c r="QK210" s="33"/>
      <c r="QL210" s="33"/>
      <c r="QM210" s="33"/>
      <c r="QN210" s="33"/>
      <c r="QO210" s="33"/>
      <c r="QP210" s="33"/>
      <c r="QQ210" s="33"/>
      <c r="QR210" s="33"/>
      <c r="QS210" s="33"/>
      <c r="QT210" s="33"/>
      <c r="QU210" s="33"/>
      <c r="QV210" s="33"/>
      <c r="QW210" s="33"/>
      <c r="QX210" s="33"/>
      <c r="QY210" s="33"/>
      <c r="QZ210" s="33"/>
      <c r="RA210" s="33"/>
      <c r="RB210" s="33"/>
      <c r="RC210" s="33"/>
      <c r="RD210" s="33"/>
      <c r="RE210" s="33"/>
      <c r="RF210" s="33"/>
      <c r="RG210" s="33"/>
      <c r="RH210" s="33"/>
      <c r="RI210" s="33"/>
      <c r="RJ210" s="33"/>
      <c r="RK210" s="33"/>
      <c r="RL210" s="33"/>
      <c r="RM210" s="33"/>
      <c r="RN210" s="33"/>
      <c r="RO210" s="33"/>
      <c r="RP210" s="33"/>
      <c r="RQ210" s="33"/>
      <c r="RR210" s="33"/>
      <c r="RS210" s="33"/>
      <c r="RT210" s="33"/>
      <c r="RU210" s="33"/>
      <c r="RV210" s="33"/>
      <c r="RW210" s="33"/>
      <c r="RX210" s="33"/>
      <c r="RY210" s="33"/>
      <c r="RZ210" s="33"/>
      <c r="SA210" s="33"/>
      <c r="SB210" s="33"/>
      <c r="SC210" s="33"/>
      <c r="SD210" s="33"/>
      <c r="SE210" s="33"/>
      <c r="SF210" s="33"/>
      <c r="SG210" s="33"/>
      <c r="SH210" s="33"/>
      <c r="SI210" s="33"/>
      <c r="SJ210" s="33"/>
      <c r="SK210" s="33"/>
      <c r="SL210" s="33"/>
      <c r="SM210" s="33"/>
      <c r="SN210" s="33"/>
      <c r="SO210" s="33"/>
      <c r="SP210" s="33"/>
      <c r="SQ210" s="33"/>
      <c r="SR210" s="33"/>
      <c r="SS210" s="33"/>
      <c r="ST210" s="33"/>
      <c r="SU210" s="33"/>
      <c r="SV210" s="33"/>
      <c r="SW210" s="33"/>
      <c r="SX210" s="33"/>
      <c r="SY210" s="33"/>
      <c r="SZ210" s="33"/>
      <c r="TA210" s="33"/>
      <c r="TB210" s="33"/>
      <c r="TC210" s="33"/>
      <c r="TD210" s="33"/>
      <c r="TE210" s="33"/>
      <c r="TF210" s="33"/>
      <c r="TG210" s="33"/>
      <c r="TH210" s="33"/>
      <c r="TI210" s="33"/>
      <c r="TJ210" s="33"/>
      <c r="TK210" s="33"/>
      <c r="TL210" s="33"/>
      <c r="TM210" s="33"/>
      <c r="TN210" s="33"/>
      <c r="TO210" s="33"/>
      <c r="TP210" s="33"/>
      <c r="TQ210" s="33"/>
      <c r="TR210" s="33"/>
      <c r="TS210" s="33"/>
      <c r="TT210" s="33"/>
      <c r="TU210" s="33"/>
      <c r="TV210" s="33"/>
      <c r="TW210" s="33"/>
      <c r="TX210" s="33"/>
      <c r="TY210" s="33"/>
      <c r="TZ210" s="33"/>
      <c r="UA210" s="33"/>
      <c r="UB210" s="33"/>
      <c r="UC210" s="33"/>
      <c r="UD210" s="33"/>
      <c r="UE210" s="33"/>
      <c r="UF210" s="33"/>
      <c r="UG210" s="33"/>
      <c r="UH210" s="33"/>
      <c r="UI210" s="33"/>
      <c r="UJ210" s="33"/>
      <c r="UK210" s="33"/>
      <c r="UL210" s="33"/>
      <c r="UM210" s="33"/>
      <c r="UN210" s="33"/>
      <c r="UO210" s="33"/>
      <c r="UP210" s="33"/>
      <c r="UQ210" s="33"/>
      <c r="UR210" s="33"/>
      <c r="US210" s="33"/>
      <c r="UT210" s="33"/>
      <c r="UU210" s="33"/>
      <c r="UV210" s="33"/>
      <c r="UW210" s="33"/>
      <c r="UX210" s="33"/>
      <c r="UY210" s="33"/>
      <c r="UZ210" s="33"/>
      <c r="VA210" s="33"/>
      <c r="VB210" s="33"/>
      <c r="VC210" s="33"/>
      <c r="VD210" s="33"/>
      <c r="VE210" s="33"/>
      <c r="VF210" s="33"/>
      <c r="VG210" s="33"/>
      <c r="VH210" s="33"/>
      <c r="VI210" s="33"/>
      <c r="VJ210" s="33"/>
      <c r="VK210" s="33"/>
      <c r="VL210" s="33"/>
      <c r="VM210" s="33"/>
      <c r="VN210" s="33"/>
      <c r="VO210" s="33"/>
      <c r="VP210" s="33"/>
      <c r="VQ210" s="33"/>
      <c r="VR210" s="33"/>
      <c r="VS210" s="33"/>
      <c r="VT210" s="33"/>
      <c r="VU210" s="33"/>
      <c r="VV210" s="33"/>
      <c r="VW210" s="33"/>
      <c r="VX210" s="33"/>
      <c r="VY210" s="33"/>
      <c r="VZ210" s="33"/>
      <c r="WA210" s="33"/>
      <c r="WB210" s="33"/>
      <c r="WC210" s="33"/>
      <c r="WD210" s="33"/>
      <c r="WE210" s="33"/>
      <c r="WF210" s="33"/>
      <c r="WG210" s="33"/>
      <c r="WH210" s="33"/>
      <c r="WI210" s="33"/>
      <c r="WJ210" s="33"/>
      <c r="WK210" s="33"/>
      <c r="WL210" s="33"/>
      <c r="WM210" s="33"/>
      <c r="WN210" s="33"/>
      <c r="WO210" s="33"/>
      <c r="WP210" s="33"/>
      <c r="WQ210" s="33"/>
      <c r="WR210" s="33"/>
      <c r="WS210" s="33"/>
      <c r="WT210" s="33"/>
      <c r="WU210" s="33"/>
      <c r="WV210" s="33"/>
      <c r="WW210" s="33"/>
      <c r="WX210" s="33"/>
      <c r="WY210" s="33"/>
      <c r="WZ210" s="33"/>
      <c r="XA210" s="33"/>
      <c r="XB210" s="33"/>
      <c r="XC210" s="33"/>
      <c r="XD210" s="33"/>
      <c r="XE210" s="33"/>
      <c r="XF210" s="33"/>
      <c r="XG210" s="33"/>
      <c r="XH210" s="33"/>
      <c r="XI210" s="33"/>
      <c r="XJ210" s="33"/>
      <c r="XK210" s="33"/>
      <c r="XL210" s="33"/>
      <c r="XM210" s="33"/>
      <c r="XN210" s="33"/>
      <c r="XO210" s="33"/>
      <c r="XP210" s="33"/>
      <c r="XQ210" s="33"/>
      <c r="XR210" s="33"/>
      <c r="XS210" s="33"/>
      <c r="XT210" s="33"/>
      <c r="XU210" s="33"/>
      <c r="XV210" s="33"/>
      <c r="XW210" s="33"/>
      <c r="XX210" s="33"/>
      <c r="XY210" s="33"/>
      <c r="XZ210" s="33"/>
      <c r="YA210" s="33"/>
      <c r="YB210" s="33"/>
      <c r="YC210" s="33"/>
      <c r="YD210" s="33"/>
      <c r="YE210" s="33"/>
      <c r="YF210" s="33"/>
      <c r="YG210" s="33"/>
      <c r="YH210" s="33"/>
      <c r="YI210" s="33"/>
      <c r="YJ210" s="33"/>
      <c r="YK210" s="33"/>
      <c r="YL210" s="33"/>
      <c r="YM210" s="33"/>
      <c r="YN210" s="33"/>
      <c r="YO210" s="33"/>
      <c r="YP210" s="33"/>
      <c r="YQ210" s="33"/>
      <c r="YR210" s="33"/>
      <c r="YS210" s="33"/>
      <c r="YT210" s="33"/>
      <c r="YU210" s="33"/>
      <c r="YV210" s="33"/>
      <c r="YW210" s="33"/>
      <c r="YX210" s="33"/>
      <c r="YY210" s="33"/>
      <c r="YZ210" s="33"/>
      <c r="ZA210" s="33"/>
      <c r="ZB210" s="33"/>
      <c r="ZC210" s="33"/>
      <c r="ZD210" s="33"/>
      <c r="ZE210" s="33"/>
      <c r="ZF210" s="33"/>
      <c r="ZG210" s="33"/>
      <c r="ZH210" s="33"/>
      <c r="ZI210" s="33"/>
      <c r="ZJ210" s="33"/>
      <c r="ZK210" s="33"/>
      <c r="ZL210" s="33"/>
      <c r="ZM210" s="33"/>
      <c r="ZN210" s="33"/>
      <c r="ZO210" s="33"/>
      <c r="ZP210" s="33"/>
      <c r="ZQ210" s="33"/>
      <c r="ZR210" s="33"/>
      <c r="ZS210" s="33"/>
      <c r="ZT210" s="33"/>
      <c r="ZU210" s="33"/>
      <c r="ZV210" s="33"/>
      <c r="ZW210" s="33"/>
      <c r="ZX210" s="33"/>
      <c r="ZY210" s="33"/>
      <c r="ZZ210" s="33"/>
      <c r="AAA210" s="33"/>
      <c r="AAB210" s="33"/>
      <c r="AAC210" s="33"/>
      <c r="AAD210" s="33"/>
      <c r="AAE210" s="33"/>
      <c r="AAF210" s="33"/>
      <c r="AAG210" s="33"/>
      <c r="AAH210" s="33"/>
      <c r="AAI210" s="33"/>
      <c r="AAJ210" s="33"/>
      <c r="AAK210" s="33"/>
      <c r="AAL210" s="33"/>
      <c r="AAM210" s="33"/>
      <c r="AAN210" s="33"/>
      <c r="AAO210" s="33"/>
      <c r="AAP210" s="33"/>
      <c r="AAQ210" s="33"/>
      <c r="AAR210" s="33"/>
      <c r="AAS210" s="33"/>
      <c r="AAT210" s="33"/>
      <c r="AAU210" s="33"/>
      <c r="AAV210" s="33"/>
      <c r="AAW210" s="33"/>
      <c r="AAX210" s="33"/>
      <c r="AAY210" s="33"/>
      <c r="AAZ210" s="33"/>
      <c r="ABA210" s="33"/>
      <c r="ABB210" s="33"/>
      <c r="ABC210" s="33"/>
      <c r="ABD210" s="33"/>
      <c r="ABE210" s="33"/>
      <c r="ABF210" s="33"/>
      <c r="ABG210" s="33"/>
      <c r="ABH210" s="33"/>
      <c r="ABI210" s="33"/>
      <c r="ABJ210" s="33"/>
      <c r="ABK210" s="33"/>
      <c r="ABL210" s="33"/>
      <c r="ABM210" s="33"/>
      <c r="ABN210" s="33"/>
      <c r="ABO210" s="33"/>
      <c r="ABP210" s="33"/>
      <c r="ABQ210" s="33"/>
      <c r="ABR210" s="33"/>
      <c r="ABS210" s="33"/>
      <c r="ABT210" s="33"/>
      <c r="ABU210" s="33"/>
      <c r="ABV210" s="33"/>
      <c r="ABW210" s="33"/>
      <c r="ABX210" s="33"/>
      <c r="ABY210" s="33"/>
      <c r="ABZ210" s="33"/>
      <c r="ACA210" s="33"/>
      <c r="ACB210" s="33"/>
      <c r="ACC210" s="33"/>
      <c r="ACD210" s="33"/>
      <c r="ACE210" s="33"/>
      <c r="ACF210" s="33"/>
      <c r="ACG210" s="33"/>
      <c r="ACH210" s="33"/>
      <c r="ACI210" s="33"/>
      <c r="ACJ210" s="33"/>
      <c r="ACK210" s="33"/>
      <c r="ACL210" s="33"/>
      <c r="ACM210" s="33"/>
      <c r="ACN210" s="33"/>
      <c r="ACO210" s="33"/>
      <c r="ACP210" s="33"/>
      <c r="ACQ210" s="33"/>
      <c r="ACR210" s="33"/>
      <c r="ACS210" s="33"/>
      <c r="ACT210" s="33"/>
      <c r="ACU210" s="33"/>
      <c r="ACV210" s="33"/>
      <c r="ACW210" s="33"/>
      <c r="ACX210" s="33"/>
      <c r="ACY210" s="33"/>
      <c r="ACZ210" s="33"/>
      <c r="ADA210" s="33"/>
      <c r="ADB210" s="33"/>
      <c r="ADC210" s="33"/>
      <c r="ADD210" s="33"/>
      <c r="ADE210" s="33"/>
      <c r="ADF210" s="33"/>
      <c r="ADG210" s="33"/>
      <c r="ADH210" s="33"/>
      <c r="ADI210" s="33"/>
      <c r="ADJ210" s="33"/>
      <c r="ADK210" s="33"/>
      <c r="ADL210" s="33"/>
      <c r="ADM210" s="33"/>
      <c r="ADN210" s="33"/>
      <c r="ADO210" s="33"/>
      <c r="ADP210" s="33"/>
      <c r="ADQ210" s="33"/>
      <c r="ADR210" s="33"/>
      <c r="ADS210" s="33"/>
      <c r="ADT210" s="33"/>
      <c r="ADU210" s="33"/>
      <c r="ADV210" s="33"/>
      <c r="ADW210" s="33"/>
      <c r="ADX210" s="33"/>
      <c r="ADY210" s="33"/>
      <c r="ADZ210" s="33"/>
      <c r="AEA210" s="33"/>
      <c r="AEB210" s="33"/>
      <c r="AEC210" s="33"/>
      <c r="AED210" s="33"/>
      <c r="AEE210" s="33"/>
      <c r="AEF210" s="33"/>
      <c r="AEG210" s="33"/>
      <c r="AEH210" s="33"/>
      <c r="AEI210" s="33"/>
      <c r="AEJ210" s="33"/>
      <c r="AEK210" s="33"/>
      <c r="AEL210" s="33"/>
      <c r="AEM210" s="33"/>
      <c r="AEN210" s="33"/>
      <c r="AEO210" s="33"/>
      <c r="AEP210" s="33"/>
      <c r="AEQ210" s="33"/>
      <c r="AER210" s="33"/>
      <c r="AES210" s="33"/>
      <c r="AET210" s="33"/>
      <c r="AEU210" s="33"/>
      <c r="AEV210" s="33"/>
      <c r="AEW210" s="33"/>
      <c r="AEX210" s="33"/>
      <c r="AEY210" s="33"/>
      <c r="AEZ210" s="33"/>
      <c r="AFA210" s="33"/>
      <c r="AFB210" s="33"/>
      <c r="AFC210" s="33"/>
      <c r="AFD210" s="33"/>
      <c r="AFE210" s="33"/>
      <c r="AFF210" s="33"/>
      <c r="AFG210" s="33"/>
      <c r="AFH210" s="33"/>
      <c r="AFI210" s="33"/>
      <c r="AFJ210" s="33"/>
      <c r="AFK210" s="33"/>
      <c r="AFL210" s="33"/>
      <c r="AFM210" s="33"/>
      <c r="AFN210" s="33"/>
      <c r="AFO210" s="33"/>
      <c r="AFP210" s="33"/>
      <c r="AFQ210" s="33"/>
      <c r="AFR210" s="33"/>
      <c r="AFS210" s="33"/>
      <c r="AFT210" s="33"/>
      <c r="AFU210" s="33"/>
      <c r="AFV210" s="33"/>
      <c r="AFW210" s="33"/>
      <c r="AFX210" s="33"/>
      <c r="AFY210" s="33"/>
      <c r="AFZ210" s="33"/>
      <c r="AGA210" s="33"/>
      <c r="AGB210" s="33"/>
      <c r="AGC210" s="33"/>
      <c r="AGD210" s="33"/>
      <c r="AGE210" s="33"/>
      <c r="AGF210" s="33"/>
      <c r="AGG210" s="33"/>
      <c r="AGH210" s="33"/>
      <c r="AGI210" s="33"/>
      <c r="AGJ210" s="33"/>
      <c r="AGK210" s="33"/>
      <c r="AGL210" s="33"/>
      <c r="AGM210" s="33"/>
      <c r="AGN210" s="33"/>
      <c r="AGO210" s="33"/>
      <c r="AGP210" s="33"/>
      <c r="AGQ210" s="33"/>
      <c r="AGR210" s="33"/>
      <c r="AGS210" s="33"/>
      <c r="AGT210" s="33"/>
      <c r="AGU210" s="33"/>
      <c r="AGV210" s="33"/>
      <c r="AGW210" s="33"/>
      <c r="AGX210" s="33"/>
      <c r="AGY210" s="33"/>
      <c r="AGZ210" s="33"/>
      <c r="AHA210" s="33"/>
      <c r="AHB210" s="33"/>
      <c r="AHC210" s="33"/>
      <c r="AHD210" s="33"/>
      <c r="AHE210" s="33"/>
      <c r="AHF210" s="33"/>
      <c r="AHG210" s="33"/>
      <c r="AHH210" s="33"/>
      <c r="AHI210" s="33"/>
      <c r="AHJ210" s="33"/>
      <c r="AHK210" s="33"/>
      <c r="AHL210" s="33"/>
      <c r="AHM210" s="33"/>
      <c r="AHN210" s="33"/>
      <c r="AHO210" s="33"/>
      <c r="AHP210" s="33"/>
      <c r="AHQ210" s="33"/>
      <c r="AHR210" s="33"/>
      <c r="AHS210" s="33"/>
      <c r="AHT210" s="33"/>
      <c r="AHU210" s="33"/>
      <c r="AHV210" s="33"/>
      <c r="AHW210" s="33"/>
      <c r="AHX210" s="33"/>
      <c r="AHY210" s="33"/>
      <c r="AHZ210" s="33"/>
      <c r="AIA210" s="33"/>
      <c r="AIB210" s="33"/>
      <c r="AIC210" s="33"/>
      <c r="AID210" s="33"/>
      <c r="AIE210" s="33"/>
      <c r="AIF210" s="33"/>
      <c r="AIG210" s="33"/>
      <c r="AIH210" s="33"/>
      <c r="AII210" s="33"/>
      <c r="AIJ210" s="33"/>
      <c r="AIK210" s="33"/>
      <c r="AIL210" s="33"/>
      <c r="AIM210" s="33"/>
      <c r="AIN210" s="33"/>
      <c r="AIO210" s="33"/>
      <c r="AIP210" s="33"/>
      <c r="AIQ210" s="33"/>
      <c r="AIR210" s="33"/>
      <c r="AIS210" s="33"/>
      <c r="AIT210" s="33"/>
      <c r="AIU210" s="33"/>
      <c r="AIV210" s="33"/>
      <c r="AIW210" s="33"/>
      <c r="AIX210" s="33"/>
      <c r="AIY210" s="33"/>
      <c r="AIZ210" s="33"/>
      <c r="AJA210" s="33"/>
      <c r="AJB210" s="33"/>
      <c r="AJC210" s="33"/>
      <c r="AJD210" s="33"/>
      <c r="AJE210" s="33"/>
      <c r="AJF210" s="33"/>
      <c r="AJG210" s="33"/>
      <c r="AJH210" s="33"/>
      <c r="AJI210" s="33"/>
      <c r="AJJ210" s="33"/>
      <c r="AJK210" s="33"/>
      <c r="AJL210" s="33"/>
      <c r="AJM210" s="33"/>
      <c r="AJN210" s="33"/>
      <c r="AJO210" s="33"/>
      <c r="AJP210" s="33"/>
      <c r="AJQ210" s="33"/>
      <c r="AJR210" s="33"/>
      <c r="AJS210" s="33"/>
      <c r="AJT210" s="33"/>
      <c r="AJU210" s="33"/>
      <c r="AJV210" s="33"/>
      <c r="AJW210" s="33"/>
      <c r="AJX210" s="33"/>
      <c r="AJY210" s="33"/>
      <c r="AJZ210" s="33"/>
      <c r="AKA210" s="33"/>
      <c r="AKB210" s="33"/>
      <c r="AKC210" s="33"/>
      <c r="AKD210" s="33"/>
      <c r="AKE210" s="33"/>
      <c r="AKF210" s="33"/>
      <c r="AKG210" s="33"/>
      <c r="AKH210" s="33"/>
      <c r="AKI210" s="33"/>
      <c r="AKJ210" s="33"/>
      <c r="AKK210" s="33"/>
      <c r="AKL210" s="33"/>
      <c r="AKM210" s="33"/>
      <c r="AKN210" s="33"/>
      <c r="AKO210" s="33"/>
      <c r="AKP210" s="33"/>
      <c r="AKQ210" s="33"/>
      <c r="AKR210" s="33"/>
      <c r="AKS210" s="33"/>
      <c r="AKT210" s="33"/>
      <c r="AKU210" s="33"/>
      <c r="AKV210" s="33"/>
      <c r="AKW210" s="33"/>
      <c r="AKX210" s="33"/>
      <c r="AKY210" s="33"/>
      <c r="AKZ210" s="33"/>
      <c r="ALA210" s="33"/>
      <c r="ALB210" s="33"/>
      <c r="ALC210" s="33"/>
      <c r="ALD210" s="33"/>
      <c r="ALE210" s="33"/>
      <c r="ALF210" s="33"/>
      <c r="ALG210" s="33"/>
      <c r="ALH210" s="33"/>
      <c r="ALI210" s="33"/>
      <c r="ALJ210" s="33"/>
      <c r="ALK210" s="33"/>
      <c r="ALL210" s="33"/>
      <c r="ALM210" s="33"/>
      <c r="ALN210" s="33"/>
      <c r="ALO210" s="33"/>
      <c r="ALP210" s="33"/>
      <c r="ALQ210" s="33"/>
      <c r="ALR210" s="33"/>
      <c r="ALS210" s="33"/>
      <c r="ALT210" s="33"/>
      <c r="ALU210" s="33"/>
      <c r="ALV210" s="33"/>
      <c r="ALW210" s="33"/>
      <c r="ALX210" s="33"/>
      <c r="ALY210" s="33"/>
    </row>
    <row r="211" spans="1:1013" ht="24" customHeight="1" thickBot="1" x14ac:dyDescent="0.25">
      <c r="A211" s="702"/>
      <c r="B211" s="704"/>
      <c r="C211" s="700"/>
      <c r="D211" s="706"/>
      <c r="E211" s="708"/>
      <c r="F211" s="649"/>
      <c r="G211" s="694"/>
      <c r="H211" s="697"/>
      <c r="I211" s="691"/>
      <c r="J211" s="675"/>
      <c r="K211" s="256" t="s">
        <v>11</v>
      </c>
      <c r="L211" s="18">
        <f>SUM(L209:L210)</f>
        <v>0</v>
      </c>
      <c r="M211" s="3">
        <f t="shared" ref="M211:AA211" si="65">SUM(M209:M210)</f>
        <v>0</v>
      </c>
      <c r="N211" s="3">
        <f t="shared" si="65"/>
        <v>0</v>
      </c>
      <c r="O211" s="19">
        <f t="shared" si="65"/>
        <v>0</v>
      </c>
      <c r="P211" s="18">
        <f t="shared" si="65"/>
        <v>370</v>
      </c>
      <c r="Q211" s="3">
        <f t="shared" si="65"/>
        <v>0</v>
      </c>
      <c r="R211" s="3">
        <f t="shared" si="65"/>
        <v>0</v>
      </c>
      <c r="S211" s="19">
        <f t="shared" si="65"/>
        <v>370</v>
      </c>
      <c r="T211" s="18">
        <f t="shared" si="65"/>
        <v>480</v>
      </c>
      <c r="U211" s="3">
        <f t="shared" si="65"/>
        <v>0</v>
      </c>
      <c r="V211" s="3">
        <f t="shared" si="65"/>
        <v>0</v>
      </c>
      <c r="W211" s="19">
        <f t="shared" si="65"/>
        <v>480</v>
      </c>
      <c r="X211" s="18">
        <f t="shared" si="65"/>
        <v>336</v>
      </c>
      <c r="Y211" s="3">
        <f t="shared" si="65"/>
        <v>0</v>
      </c>
      <c r="Z211" s="3">
        <f t="shared" si="65"/>
        <v>0</v>
      </c>
      <c r="AA211" s="19">
        <f t="shared" si="65"/>
        <v>336</v>
      </c>
      <c r="AB211" s="33"/>
      <c r="AC211" s="33"/>
      <c r="AD211" s="33"/>
      <c r="AE211" s="33"/>
      <c r="AF211" s="33"/>
      <c r="AG211" s="33"/>
      <c r="AH211" s="33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7"/>
      <c r="BB211" s="46"/>
      <c r="BC211" s="46"/>
      <c r="BD211" s="46"/>
      <c r="BE211" s="46"/>
      <c r="BF211" s="46"/>
      <c r="BG211" s="46"/>
      <c r="BH211" s="46"/>
      <c r="BI211" s="46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  <c r="FP211" s="33"/>
      <c r="FQ211" s="33"/>
      <c r="FR211" s="33"/>
      <c r="FS211" s="33"/>
      <c r="FT211" s="33"/>
      <c r="FU211" s="33"/>
      <c r="FV211" s="33"/>
      <c r="FW211" s="33"/>
      <c r="FX211" s="33"/>
      <c r="FY211" s="33"/>
      <c r="FZ211" s="33"/>
      <c r="GA211" s="33"/>
      <c r="GB211" s="33"/>
      <c r="GC211" s="33"/>
      <c r="GD211" s="33"/>
      <c r="GE211" s="33"/>
      <c r="GF211" s="33"/>
      <c r="GG211" s="33"/>
      <c r="GH211" s="33"/>
      <c r="GI211" s="33"/>
      <c r="GJ211" s="33"/>
      <c r="GK211" s="33"/>
      <c r="GL211" s="33"/>
      <c r="GM211" s="33"/>
      <c r="GN211" s="33"/>
      <c r="GO211" s="33"/>
      <c r="GP211" s="33"/>
      <c r="GQ211" s="33"/>
      <c r="GR211" s="33"/>
      <c r="GS211" s="33"/>
      <c r="GT211" s="33"/>
      <c r="GU211" s="33"/>
      <c r="GV211" s="33"/>
      <c r="GW211" s="33"/>
      <c r="GX211" s="33"/>
      <c r="GY211" s="33"/>
      <c r="GZ211" s="33"/>
      <c r="HA211" s="33"/>
      <c r="HB211" s="33"/>
      <c r="HC211" s="33"/>
      <c r="HD211" s="33"/>
      <c r="HE211" s="33"/>
      <c r="HF211" s="33"/>
      <c r="HG211" s="33"/>
      <c r="HH211" s="33"/>
      <c r="HI211" s="33"/>
      <c r="HJ211" s="33"/>
      <c r="HK211" s="33"/>
      <c r="HL211" s="33"/>
      <c r="HM211" s="33"/>
      <c r="HN211" s="33"/>
      <c r="HO211" s="33"/>
      <c r="HP211" s="33"/>
      <c r="HQ211" s="33"/>
      <c r="HR211" s="33"/>
      <c r="HS211" s="33"/>
      <c r="HT211" s="33"/>
      <c r="HU211" s="33"/>
      <c r="HV211" s="33"/>
      <c r="HW211" s="33"/>
      <c r="HX211" s="33"/>
      <c r="HY211" s="33"/>
      <c r="HZ211" s="33"/>
      <c r="IA211" s="33"/>
      <c r="IB211" s="33"/>
      <c r="IC211" s="33"/>
      <c r="ID211" s="33"/>
      <c r="IE211" s="33"/>
      <c r="IF211" s="33"/>
      <c r="IG211" s="33"/>
      <c r="IH211" s="33"/>
      <c r="II211" s="33"/>
      <c r="IJ211" s="33"/>
      <c r="IK211" s="33"/>
      <c r="IL211" s="33"/>
      <c r="IM211" s="33"/>
      <c r="IN211" s="33"/>
      <c r="IO211" s="33"/>
      <c r="IP211" s="33"/>
      <c r="IQ211" s="33"/>
      <c r="IR211" s="33"/>
      <c r="IS211" s="33"/>
      <c r="IT211" s="33"/>
      <c r="IU211" s="33"/>
      <c r="IV211" s="33"/>
      <c r="IW211" s="33"/>
      <c r="IX211" s="33"/>
      <c r="IY211" s="33"/>
      <c r="IZ211" s="33"/>
      <c r="JA211" s="33"/>
      <c r="JB211" s="33"/>
      <c r="JC211" s="33"/>
      <c r="JD211" s="33"/>
      <c r="JE211" s="33"/>
      <c r="JF211" s="33"/>
      <c r="JG211" s="33"/>
      <c r="JH211" s="33"/>
      <c r="JI211" s="33"/>
      <c r="JJ211" s="33"/>
      <c r="JK211" s="33"/>
      <c r="JL211" s="33"/>
      <c r="JM211" s="33"/>
      <c r="JN211" s="33"/>
      <c r="JO211" s="33"/>
      <c r="JP211" s="33"/>
      <c r="JQ211" s="33"/>
      <c r="JR211" s="33"/>
      <c r="JS211" s="33"/>
      <c r="JT211" s="33"/>
      <c r="JU211" s="33"/>
      <c r="JV211" s="33"/>
      <c r="JW211" s="33"/>
      <c r="JX211" s="33"/>
      <c r="JY211" s="33"/>
      <c r="JZ211" s="33"/>
      <c r="KA211" s="33"/>
      <c r="KB211" s="33"/>
      <c r="KC211" s="33"/>
      <c r="KD211" s="33"/>
      <c r="KE211" s="33"/>
      <c r="KF211" s="33"/>
      <c r="KG211" s="33"/>
      <c r="KH211" s="33"/>
      <c r="KI211" s="33"/>
      <c r="KJ211" s="33"/>
      <c r="KK211" s="33"/>
      <c r="KL211" s="33"/>
      <c r="KM211" s="33"/>
      <c r="KN211" s="33"/>
      <c r="KO211" s="33"/>
      <c r="KP211" s="33"/>
      <c r="KQ211" s="33"/>
      <c r="KR211" s="33"/>
      <c r="KS211" s="33"/>
      <c r="KT211" s="33"/>
      <c r="KU211" s="33"/>
      <c r="KV211" s="33"/>
      <c r="KW211" s="33"/>
      <c r="KX211" s="33"/>
      <c r="KY211" s="33"/>
      <c r="KZ211" s="33"/>
      <c r="LA211" s="33"/>
      <c r="LB211" s="33"/>
      <c r="LC211" s="33"/>
      <c r="LD211" s="33"/>
      <c r="LE211" s="33"/>
      <c r="LF211" s="33"/>
      <c r="LG211" s="33"/>
      <c r="LH211" s="33"/>
      <c r="LI211" s="33"/>
      <c r="LJ211" s="33"/>
      <c r="LK211" s="33"/>
      <c r="LL211" s="33"/>
      <c r="LM211" s="33"/>
      <c r="LN211" s="33"/>
      <c r="LO211" s="33"/>
      <c r="LP211" s="33"/>
      <c r="LQ211" s="33"/>
      <c r="LR211" s="33"/>
      <c r="LS211" s="33"/>
      <c r="LT211" s="33"/>
      <c r="LU211" s="33"/>
      <c r="LV211" s="33"/>
      <c r="LW211" s="33"/>
      <c r="LX211" s="33"/>
      <c r="LY211" s="33"/>
      <c r="LZ211" s="33"/>
      <c r="MA211" s="33"/>
      <c r="MB211" s="33"/>
      <c r="MC211" s="33"/>
      <c r="MD211" s="33"/>
      <c r="ME211" s="33"/>
      <c r="MF211" s="33"/>
      <c r="MG211" s="33"/>
      <c r="MH211" s="33"/>
      <c r="MI211" s="33"/>
      <c r="MJ211" s="33"/>
      <c r="MK211" s="33"/>
      <c r="ML211" s="33"/>
      <c r="MM211" s="33"/>
      <c r="MN211" s="33"/>
      <c r="MO211" s="33"/>
      <c r="MP211" s="33"/>
      <c r="MQ211" s="33"/>
      <c r="MR211" s="33"/>
      <c r="MS211" s="33"/>
      <c r="MT211" s="33"/>
      <c r="MU211" s="33"/>
      <c r="MV211" s="33"/>
      <c r="MW211" s="33"/>
      <c r="MX211" s="33"/>
      <c r="MY211" s="33"/>
      <c r="MZ211" s="33"/>
      <c r="NA211" s="33"/>
      <c r="NB211" s="33"/>
      <c r="NC211" s="33"/>
      <c r="ND211" s="33"/>
      <c r="NE211" s="33"/>
      <c r="NF211" s="33"/>
      <c r="NG211" s="33"/>
      <c r="NH211" s="33"/>
      <c r="NI211" s="33"/>
      <c r="NJ211" s="33"/>
      <c r="NK211" s="33"/>
      <c r="NL211" s="33"/>
      <c r="NM211" s="33"/>
      <c r="NN211" s="33"/>
      <c r="NO211" s="33"/>
      <c r="NP211" s="33"/>
      <c r="NQ211" s="33"/>
      <c r="NR211" s="33"/>
      <c r="NS211" s="33"/>
      <c r="NT211" s="33"/>
      <c r="NU211" s="33"/>
      <c r="NV211" s="33"/>
      <c r="NW211" s="33"/>
      <c r="NX211" s="33"/>
      <c r="NY211" s="33"/>
      <c r="NZ211" s="33"/>
      <c r="OA211" s="33"/>
      <c r="OB211" s="33"/>
      <c r="OC211" s="33"/>
      <c r="OD211" s="33"/>
      <c r="OE211" s="33"/>
      <c r="OF211" s="33"/>
      <c r="OG211" s="33"/>
      <c r="OH211" s="33"/>
      <c r="OI211" s="33"/>
      <c r="OJ211" s="33"/>
      <c r="OK211" s="33"/>
      <c r="OL211" s="33"/>
      <c r="OM211" s="33"/>
      <c r="ON211" s="33"/>
      <c r="OO211" s="33"/>
      <c r="OP211" s="33"/>
      <c r="OQ211" s="33"/>
      <c r="OR211" s="33"/>
      <c r="OS211" s="33"/>
      <c r="OT211" s="33"/>
      <c r="OU211" s="33"/>
      <c r="OV211" s="33"/>
      <c r="OW211" s="33"/>
      <c r="OX211" s="33"/>
      <c r="OY211" s="33"/>
      <c r="OZ211" s="33"/>
      <c r="PA211" s="33"/>
      <c r="PB211" s="33"/>
      <c r="PC211" s="33"/>
      <c r="PD211" s="33"/>
      <c r="PE211" s="33"/>
      <c r="PF211" s="33"/>
      <c r="PG211" s="33"/>
      <c r="PH211" s="33"/>
      <c r="PI211" s="33"/>
      <c r="PJ211" s="33"/>
      <c r="PK211" s="33"/>
      <c r="PL211" s="33"/>
      <c r="PM211" s="33"/>
      <c r="PN211" s="33"/>
      <c r="PO211" s="33"/>
      <c r="PP211" s="33"/>
      <c r="PQ211" s="33"/>
      <c r="PR211" s="33"/>
      <c r="PS211" s="33"/>
      <c r="PT211" s="33"/>
      <c r="PU211" s="33"/>
      <c r="PV211" s="33"/>
      <c r="PW211" s="33"/>
      <c r="PX211" s="33"/>
      <c r="PY211" s="33"/>
      <c r="PZ211" s="33"/>
      <c r="QA211" s="33"/>
      <c r="QB211" s="33"/>
      <c r="QC211" s="33"/>
      <c r="QD211" s="33"/>
      <c r="QE211" s="33"/>
      <c r="QF211" s="33"/>
      <c r="QG211" s="33"/>
      <c r="QH211" s="33"/>
      <c r="QI211" s="33"/>
      <c r="QJ211" s="33"/>
      <c r="QK211" s="33"/>
      <c r="QL211" s="33"/>
      <c r="QM211" s="33"/>
      <c r="QN211" s="33"/>
      <c r="QO211" s="33"/>
      <c r="QP211" s="33"/>
      <c r="QQ211" s="33"/>
      <c r="QR211" s="33"/>
      <c r="QS211" s="33"/>
      <c r="QT211" s="33"/>
      <c r="QU211" s="33"/>
      <c r="QV211" s="33"/>
      <c r="QW211" s="33"/>
      <c r="QX211" s="33"/>
      <c r="QY211" s="33"/>
      <c r="QZ211" s="33"/>
      <c r="RA211" s="33"/>
      <c r="RB211" s="33"/>
      <c r="RC211" s="33"/>
      <c r="RD211" s="33"/>
      <c r="RE211" s="33"/>
      <c r="RF211" s="33"/>
      <c r="RG211" s="33"/>
      <c r="RH211" s="33"/>
      <c r="RI211" s="33"/>
      <c r="RJ211" s="33"/>
      <c r="RK211" s="33"/>
      <c r="RL211" s="33"/>
      <c r="RM211" s="33"/>
      <c r="RN211" s="33"/>
      <c r="RO211" s="33"/>
      <c r="RP211" s="33"/>
      <c r="RQ211" s="33"/>
      <c r="RR211" s="33"/>
      <c r="RS211" s="33"/>
      <c r="RT211" s="33"/>
      <c r="RU211" s="33"/>
      <c r="RV211" s="33"/>
      <c r="RW211" s="33"/>
      <c r="RX211" s="33"/>
      <c r="RY211" s="33"/>
      <c r="RZ211" s="33"/>
      <c r="SA211" s="33"/>
      <c r="SB211" s="33"/>
      <c r="SC211" s="33"/>
      <c r="SD211" s="33"/>
      <c r="SE211" s="33"/>
      <c r="SF211" s="33"/>
      <c r="SG211" s="33"/>
      <c r="SH211" s="33"/>
      <c r="SI211" s="33"/>
      <c r="SJ211" s="33"/>
      <c r="SK211" s="33"/>
      <c r="SL211" s="33"/>
      <c r="SM211" s="33"/>
      <c r="SN211" s="33"/>
      <c r="SO211" s="33"/>
      <c r="SP211" s="33"/>
      <c r="SQ211" s="33"/>
      <c r="SR211" s="33"/>
      <c r="SS211" s="33"/>
      <c r="ST211" s="33"/>
      <c r="SU211" s="33"/>
      <c r="SV211" s="33"/>
      <c r="SW211" s="33"/>
      <c r="SX211" s="33"/>
      <c r="SY211" s="33"/>
      <c r="SZ211" s="33"/>
      <c r="TA211" s="33"/>
      <c r="TB211" s="33"/>
      <c r="TC211" s="33"/>
      <c r="TD211" s="33"/>
      <c r="TE211" s="33"/>
      <c r="TF211" s="33"/>
      <c r="TG211" s="33"/>
      <c r="TH211" s="33"/>
      <c r="TI211" s="33"/>
      <c r="TJ211" s="33"/>
      <c r="TK211" s="33"/>
      <c r="TL211" s="33"/>
      <c r="TM211" s="33"/>
      <c r="TN211" s="33"/>
      <c r="TO211" s="33"/>
      <c r="TP211" s="33"/>
      <c r="TQ211" s="33"/>
      <c r="TR211" s="33"/>
      <c r="TS211" s="33"/>
      <c r="TT211" s="33"/>
      <c r="TU211" s="33"/>
      <c r="TV211" s="33"/>
      <c r="TW211" s="33"/>
      <c r="TX211" s="33"/>
      <c r="TY211" s="33"/>
      <c r="TZ211" s="33"/>
      <c r="UA211" s="33"/>
      <c r="UB211" s="33"/>
      <c r="UC211" s="33"/>
      <c r="UD211" s="33"/>
      <c r="UE211" s="33"/>
      <c r="UF211" s="33"/>
      <c r="UG211" s="33"/>
      <c r="UH211" s="33"/>
      <c r="UI211" s="33"/>
      <c r="UJ211" s="33"/>
      <c r="UK211" s="33"/>
      <c r="UL211" s="33"/>
      <c r="UM211" s="33"/>
      <c r="UN211" s="33"/>
      <c r="UO211" s="33"/>
      <c r="UP211" s="33"/>
      <c r="UQ211" s="33"/>
      <c r="UR211" s="33"/>
      <c r="US211" s="33"/>
      <c r="UT211" s="33"/>
      <c r="UU211" s="33"/>
      <c r="UV211" s="33"/>
      <c r="UW211" s="33"/>
      <c r="UX211" s="33"/>
      <c r="UY211" s="33"/>
      <c r="UZ211" s="33"/>
      <c r="VA211" s="33"/>
      <c r="VB211" s="33"/>
      <c r="VC211" s="33"/>
      <c r="VD211" s="33"/>
      <c r="VE211" s="33"/>
      <c r="VF211" s="33"/>
      <c r="VG211" s="33"/>
      <c r="VH211" s="33"/>
      <c r="VI211" s="33"/>
      <c r="VJ211" s="33"/>
      <c r="VK211" s="33"/>
      <c r="VL211" s="33"/>
      <c r="VM211" s="33"/>
      <c r="VN211" s="33"/>
      <c r="VO211" s="33"/>
      <c r="VP211" s="33"/>
      <c r="VQ211" s="33"/>
      <c r="VR211" s="33"/>
      <c r="VS211" s="33"/>
      <c r="VT211" s="33"/>
      <c r="VU211" s="33"/>
      <c r="VV211" s="33"/>
      <c r="VW211" s="33"/>
      <c r="VX211" s="33"/>
      <c r="VY211" s="33"/>
      <c r="VZ211" s="33"/>
      <c r="WA211" s="33"/>
      <c r="WB211" s="33"/>
      <c r="WC211" s="33"/>
      <c r="WD211" s="33"/>
      <c r="WE211" s="33"/>
      <c r="WF211" s="33"/>
      <c r="WG211" s="33"/>
      <c r="WH211" s="33"/>
      <c r="WI211" s="33"/>
      <c r="WJ211" s="33"/>
      <c r="WK211" s="33"/>
      <c r="WL211" s="33"/>
      <c r="WM211" s="33"/>
      <c r="WN211" s="33"/>
      <c r="WO211" s="33"/>
      <c r="WP211" s="33"/>
      <c r="WQ211" s="33"/>
      <c r="WR211" s="33"/>
      <c r="WS211" s="33"/>
      <c r="WT211" s="33"/>
      <c r="WU211" s="33"/>
      <c r="WV211" s="33"/>
      <c r="WW211" s="33"/>
      <c r="WX211" s="33"/>
      <c r="WY211" s="33"/>
      <c r="WZ211" s="33"/>
      <c r="XA211" s="33"/>
      <c r="XB211" s="33"/>
      <c r="XC211" s="33"/>
      <c r="XD211" s="33"/>
      <c r="XE211" s="33"/>
      <c r="XF211" s="33"/>
      <c r="XG211" s="33"/>
      <c r="XH211" s="33"/>
      <c r="XI211" s="33"/>
      <c r="XJ211" s="33"/>
      <c r="XK211" s="33"/>
      <c r="XL211" s="33"/>
      <c r="XM211" s="33"/>
      <c r="XN211" s="33"/>
      <c r="XO211" s="33"/>
      <c r="XP211" s="33"/>
      <c r="XQ211" s="33"/>
      <c r="XR211" s="33"/>
      <c r="XS211" s="33"/>
      <c r="XT211" s="33"/>
      <c r="XU211" s="33"/>
      <c r="XV211" s="33"/>
      <c r="XW211" s="33"/>
      <c r="XX211" s="33"/>
      <c r="XY211" s="33"/>
      <c r="XZ211" s="33"/>
      <c r="YA211" s="33"/>
      <c r="YB211" s="33"/>
      <c r="YC211" s="33"/>
      <c r="YD211" s="33"/>
      <c r="YE211" s="33"/>
      <c r="YF211" s="33"/>
      <c r="YG211" s="33"/>
      <c r="YH211" s="33"/>
      <c r="YI211" s="33"/>
      <c r="YJ211" s="33"/>
      <c r="YK211" s="33"/>
      <c r="YL211" s="33"/>
      <c r="YM211" s="33"/>
      <c r="YN211" s="33"/>
      <c r="YO211" s="33"/>
      <c r="YP211" s="33"/>
      <c r="YQ211" s="33"/>
      <c r="YR211" s="33"/>
      <c r="YS211" s="33"/>
      <c r="YT211" s="33"/>
      <c r="YU211" s="33"/>
      <c r="YV211" s="33"/>
      <c r="YW211" s="33"/>
      <c r="YX211" s="33"/>
      <c r="YY211" s="33"/>
      <c r="YZ211" s="33"/>
      <c r="ZA211" s="33"/>
      <c r="ZB211" s="33"/>
      <c r="ZC211" s="33"/>
      <c r="ZD211" s="33"/>
      <c r="ZE211" s="33"/>
      <c r="ZF211" s="33"/>
      <c r="ZG211" s="33"/>
      <c r="ZH211" s="33"/>
      <c r="ZI211" s="33"/>
      <c r="ZJ211" s="33"/>
      <c r="ZK211" s="33"/>
      <c r="ZL211" s="33"/>
      <c r="ZM211" s="33"/>
      <c r="ZN211" s="33"/>
      <c r="ZO211" s="33"/>
      <c r="ZP211" s="33"/>
      <c r="ZQ211" s="33"/>
      <c r="ZR211" s="33"/>
      <c r="ZS211" s="33"/>
      <c r="ZT211" s="33"/>
      <c r="ZU211" s="33"/>
      <c r="ZV211" s="33"/>
      <c r="ZW211" s="33"/>
      <c r="ZX211" s="33"/>
      <c r="ZY211" s="33"/>
      <c r="ZZ211" s="33"/>
      <c r="AAA211" s="33"/>
      <c r="AAB211" s="33"/>
      <c r="AAC211" s="33"/>
      <c r="AAD211" s="33"/>
      <c r="AAE211" s="33"/>
      <c r="AAF211" s="33"/>
      <c r="AAG211" s="33"/>
      <c r="AAH211" s="33"/>
      <c r="AAI211" s="33"/>
      <c r="AAJ211" s="33"/>
      <c r="AAK211" s="33"/>
      <c r="AAL211" s="33"/>
      <c r="AAM211" s="33"/>
      <c r="AAN211" s="33"/>
      <c r="AAO211" s="33"/>
      <c r="AAP211" s="33"/>
      <c r="AAQ211" s="33"/>
      <c r="AAR211" s="33"/>
      <c r="AAS211" s="33"/>
      <c r="AAT211" s="33"/>
      <c r="AAU211" s="33"/>
      <c r="AAV211" s="33"/>
      <c r="AAW211" s="33"/>
      <c r="AAX211" s="33"/>
      <c r="AAY211" s="33"/>
      <c r="AAZ211" s="33"/>
      <c r="ABA211" s="33"/>
      <c r="ABB211" s="33"/>
      <c r="ABC211" s="33"/>
      <c r="ABD211" s="33"/>
      <c r="ABE211" s="33"/>
      <c r="ABF211" s="33"/>
      <c r="ABG211" s="33"/>
      <c r="ABH211" s="33"/>
      <c r="ABI211" s="33"/>
      <c r="ABJ211" s="33"/>
      <c r="ABK211" s="33"/>
      <c r="ABL211" s="33"/>
      <c r="ABM211" s="33"/>
      <c r="ABN211" s="33"/>
      <c r="ABO211" s="33"/>
      <c r="ABP211" s="33"/>
      <c r="ABQ211" s="33"/>
      <c r="ABR211" s="33"/>
      <c r="ABS211" s="33"/>
      <c r="ABT211" s="33"/>
      <c r="ABU211" s="33"/>
      <c r="ABV211" s="33"/>
      <c r="ABW211" s="33"/>
      <c r="ABX211" s="33"/>
      <c r="ABY211" s="33"/>
      <c r="ABZ211" s="33"/>
      <c r="ACA211" s="33"/>
      <c r="ACB211" s="33"/>
      <c r="ACC211" s="33"/>
      <c r="ACD211" s="33"/>
      <c r="ACE211" s="33"/>
      <c r="ACF211" s="33"/>
      <c r="ACG211" s="33"/>
      <c r="ACH211" s="33"/>
      <c r="ACI211" s="33"/>
      <c r="ACJ211" s="33"/>
      <c r="ACK211" s="33"/>
      <c r="ACL211" s="33"/>
      <c r="ACM211" s="33"/>
      <c r="ACN211" s="33"/>
      <c r="ACO211" s="33"/>
      <c r="ACP211" s="33"/>
      <c r="ACQ211" s="33"/>
      <c r="ACR211" s="33"/>
      <c r="ACS211" s="33"/>
      <c r="ACT211" s="33"/>
      <c r="ACU211" s="33"/>
      <c r="ACV211" s="33"/>
      <c r="ACW211" s="33"/>
      <c r="ACX211" s="33"/>
      <c r="ACY211" s="33"/>
      <c r="ACZ211" s="33"/>
      <c r="ADA211" s="33"/>
      <c r="ADB211" s="33"/>
      <c r="ADC211" s="33"/>
      <c r="ADD211" s="33"/>
      <c r="ADE211" s="33"/>
      <c r="ADF211" s="33"/>
      <c r="ADG211" s="33"/>
      <c r="ADH211" s="33"/>
      <c r="ADI211" s="33"/>
      <c r="ADJ211" s="33"/>
      <c r="ADK211" s="33"/>
      <c r="ADL211" s="33"/>
      <c r="ADM211" s="33"/>
      <c r="ADN211" s="33"/>
      <c r="ADO211" s="33"/>
      <c r="ADP211" s="33"/>
      <c r="ADQ211" s="33"/>
      <c r="ADR211" s="33"/>
      <c r="ADS211" s="33"/>
      <c r="ADT211" s="33"/>
      <c r="ADU211" s="33"/>
      <c r="ADV211" s="33"/>
      <c r="ADW211" s="33"/>
      <c r="ADX211" s="33"/>
      <c r="ADY211" s="33"/>
      <c r="ADZ211" s="33"/>
      <c r="AEA211" s="33"/>
      <c r="AEB211" s="33"/>
      <c r="AEC211" s="33"/>
      <c r="AED211" s="33"/>
      <c r="AEE211" s="33"/>
      <c r="AEF211" s="33"/>
      <c r="AEG211" s="33"/>
      <c r="AEH211" s="33"/>
      <c r="AEI211" s="33"/>
      <c r="AEJ211" s="33"/>
      <c r="AEK211" s="33"/>
      <c r="AEL211" s="33"/>
      <c r="AEM211" s="33"/>
      <c r="AEN211" s="33"/>
      <c r="AEO211" s="33"/>
      <c r="AEP211" s="33"/>
      <c r="AEQ211" s="33"/>
      <c r="AER211" s="33"/>
      <c r="AES211" s="33"/>
      <c r="AET211" s="33"/>
      <c r="AEU211" s="33"/>
      <c r="AEV211" s="33"/>
      <c r="AEW211" s="33"/>
      <c r="AEX211" s="33"/>
      <c r="AEY211" s="33"/>
      <c r="AEZ211" s="33"/>
      <c r="AFA211" s="33"/>
      <c r="AFB211" s="33"/>
      <c r="AFC211" s="33"/>
      <c r="AFD211" s="33"/>
      <c r="AFE211" s="33"/>
      <c r="AFF211" s="33"/>
      <c r="AFG211" s="33"/>
      <c r="AFH211" s="33"/>
      <c r="AFI211" s="33"/>
      <c r="AFJ211" s="33"/>
      <c r="AFK211" s="33"/>
      <c r="AFL211" s="33"/>
      <c r="AFM211" s="33"/>
      <c r="AFN211" s="33"/>
      <c r="AFO211" s="33"/>
      <c r="AFP211" s="33"/>
      <c r="AFQ211" s="33"/>
      <c r="AFR211" s="33"/>
      <c r="AFS211" s="33"/>
      <c r="AFT211" s="33"/>
      <c r="AFU211" s="33"/>
      <c r="AFV211" s="33"/>
      <c r="AFW211" s="33"/>
      <c r="AFX211" s="33"/>
      <c r="AFY211" s="33"/>
      <c r="AFZ211" s="33"/>
      <c r="AGA211" s="33"/>
      <c r="AGB211" s="33"/>
      <c r="AGC211" s="33"/>
      <c r="AGD211" s="33"/>
      <c r="AGE211" s="33"/>
      <c r="AGF211" s="33"/>
      <c r="AGG211" s="33"/>
      <c r="AGH211" s="33"/>
      <c r="AGI211" s="33"/>
      <c r="AGJ211" s="33"/>
      <c r="AGK211" s="33"/>
      <c r="AGL211" s="33"/>
      <c r="AGM211" s="33"/>
      <c r="AGN211" s="33"/>
      <c r="AGO211" s="33"/>
      <c r="AGP211" s="33"/>
      <c r="AGQ211" s="33"/>
      <c r="AGR211" s="33"/>
      <c r="AGS211" s="33"/>
      <c r="AGT211" s="33"/>
      <c r="AGU211" s="33"/>
      <c r="AGV211" s="33"/>
      <c r="AGW211" s="33"/>
      <c r="AGX211" s="33"/>
      <c r="AGY211" s="33"/>
      <c r="AGZ211" s="33"/>
      <c r="AHA211" s="33"/>
      <c r="AHB211" s="33"/>
      <c r="AHC211" s="33"/>
      <c r="AHD211" s="33"/>
      <c r="AHE211" s="33"/>
      <c r="AHF211" s="33"/>
      <c r="AHG211" s="33"/>
      <c r="AHH211" s="33"/>
      <c r="AHI211" s="33"/>
      <c r="AHJ211" s="33"/>
      <c r="AHK211" s="33"/>
      <c r="AHL211" s="33"/>
      <c r="AHM211" s="33"/>
      <c r="AHN211" s="33"/>
      <c r="AHO211" s="33"/>
      <c r="AHP211" s="33"/>
      <c r="AHQ211" s="33"/>
      <c r="AHR211" s="33"/>
      <c r="AHS211" s="33"/>
      <c r="AHT211" s="33"/>
      <c r="AHU211" s="33"/>
      <c r="AHV211" s="33"/>
      <c r="AHW211" s="33"/>
      <c r="AHX211" s="33"/>
      <c r="AHY211" s="33"/>
      <c r="AHZ211" s="33"/>
      <c r="AIA211" s="33"/>
      <c r="AIB211" s="33"/>
      <c r="AIC211" s="33"/>
      <c r="AID211" s="33"/>
      <c r="AIE211" s="33"/>
      <c r="AIF211" s="33"/>
      <c r="AIG211" s="33"/>
      <c r="AIH211" s="33"/>
      <c r="AII211" s="33"/>
      <c r="AIJ211" s="33"/>
      <c r="AIK211" s="33"/>
      <c r="AIL211" s="33"/>
      <c r="AIM211" s="33"/>
      <c r="AIN211" s="33"/>
      <c r="AIO211" s="33"/>
      <c r="AIP211" s="33"/>
      <c r="AIQ211" s="33"/>
      <c r="AIR211" s="33"/>
      <c r="AIS211" s="33"/>
      <c r="AIT211" s="33"/>
      <c r="AIU211" s="33"/>
      <c r="AIV211" s="33"/>
      <c r="AIW211" s="33"/>
      <c r="AIX211" s="33"/>
      <c r="AIY211" s="33"/>
      <c r="AIZ211" s="33"/>
      <c r="AJA211" s="33"/>
      <c r="AJB211" s="33"/>
      <c r="AJC211" s="33"/>
      <c r="AJD211" s="33"/>
      <c r="AJE211" s="33"/>
      <c r="AJF211" s="33"/>
      <c r="AJG211" s="33"/>
      <c r="AJH211" s="33"/>
      <c r="AJI211" s="33"/>
      <c r="AJJ211" s="33"/>
      <c r="AJK211" s="33"/>
      <c r="AJL211" s="33"/>
      <c r="AJM211" s="33"/>
      <c r="AJN211" s="33"/>
      <c r="AJO211" s="33"/>
      <c r="AJP211" s="33"/>
      <c r="AJQ211" s="33"/>
      <c r="AJR211" s="33"/>
      <c r="AJS211" s="33"/>
      <c r="AJT211" s="33"/>
      <c r="AJU211" s="33"/>
      <c r="AJV211" s="33"/>
      <c r="AJW211" s="33"/>
      <c r="AJX211" s="33"/>
      <c r="AJY211" s="33"/>
      <c r="AJZ211" s="33"/>
      <c r="AKA211" s="33"/>
      <c r="AKB211" s="33"/>
      <c r="AKC211" s="33"/>
      <c r="AKD211" s="33"/>
      <c r="AKE211" s="33"/>
      <c r="AKF211" s="33"/>
      <c r="AKG211" s="33"/>
      <c r="AKH211" s="33"/>
      <c r="AKI211" s="33"/>
      <c r="AKJ211" s="33"/>
      <c r="AKK211" s="33"/>
      <c r="AKL211" s="33"/>
      <c r="AKM211" s="33"/>
      <c r="AKN211" s="33"/>
      <c r="AKO211" s="33"/>
      <c r="AKP211" s="33"/>
      <c r="AKQ211" s="33"/>
      <c r="AKR211" s="33"/>
      <c r="AKS211" s="33"/>
      <c r="AKT211" s="33"/>
      <c r="AKU211" s="33"/>
      <c r="AKV211" s="33"/>
      <c r="AKW211" s="33"/>
      <c r="AKX211" s="33"/>
      <c r="AKY211" s="33"/>
      <c r="AKZ211" s="33"/>
      <c r="ALA211" s="33"/>
      <c r="ALB211" s="33"/>
      <c r="ALC211" s="33"/>
      <c r="ALD211" s="33"/>
      <c r="ALE211" s="33"/>
      <c r="ALF211" s="33"/>
      <c r="ALG211" s="33"/>
      <c r="ALH211" s="33"/>
      <c r="ALI211" s="33"/>
      <c r="ALJ211" s="33"/>
      <c r="ALK211" s="33"/>
      <c r="ALL211" s="33"/>
      <c r="ALM211" s="33"/>
      <c r="ALN211" s="33"/>
      <c r="ALO211" s="33"/>
      <c r="ALP211" s="33"/>
      <c r="ALQ211" s="33"/>
      <c r="ALR211" s="33"/>
      <c r="ALS211" s="33"/>
      <c r="ALT211" s="33"/>
      <c r="ALU211" s="33"/>
      <c r="ALV211" s="33"/>
      <c r="ALW211" s="33"/>
      <c r="ALX211" s="33"/>
      <c r="ALY211" s="33"/>
    </row>
    <row r="212" spans="1:1013" ht="21" customHeight="1" thickBot="1" x14ac:dyDescent="0.25">
      <c r="A212" s="701" t="s">
        <v>15</v>
      </c>
      <c r="B212" s="703" t="s">
        <v>16</v>
      </c>
      <c r="C212" s="699" t="s">
        <v>16</v>
      </c>
      <c r="D212" s="705" t="s">
        <v>228</v>
      </c>
      <c r="E212" s="707" t="s">
        <v>229</v>
      </c>
      <c r="F212" s="647" t="s">
        <v>267</v>
      </c>
      <c r="G212" s="692" t="s">
        <v>164</v>
      </c>
      <c r="H212" s="695" t="s">
        <v>19</v>
      </c>
      <c r="I212" s="690" t="s">
        <v>20</v>
      </c>
      <c r="J212" s="673" t="s">
        <v>296</v>
      </c>
      <c r="K212" s="178" t="s">
        <v>26</v>
      </c>
      <c r="L212" s="524">
        <f>+M212+O212</f>
        <v>0</v>
      </c>
      <c r="M212" s="473">
        <v>0</v>
      </c>
      <c r="N212" s="473">
        <v>0</v>
      </c>
      <c r="O212" s="486">
        <v>0</v>
      </c>
      <c r="P212" s="524">
        <f>+Q212+S212</f>
        <v>150</v>
      </c>
      <c r="Q212" s="473">
        <v>0</v>
      </c>
      <c r="R212" s="473">
        <v>0</v>
      </c>
      <c r="S212" s="486">
        <v>150</v>
      </c>
      <c r="T212" s="524">
        <f>+U212+W212</f>
        <v>100</v>
      </c>
      <c r="U212" s="473">
        <v>0</v>
      </c>
      <c r="V212" s="473">
        <v>0</v>
      </c>
      <c r="W212" s="486">
        <v>100</v>
      </c>
      <c r="X212" s="524">
        <f>+Y212+AA212</f>
        <v>100</v>
      </c>
      <c r="Y212" s="473">
        <v>0</v>
      </c>
      <c r="Z212" s="473">
        <v>0</v>
      </c>
      <c r="AA212" s="486">
        <v>100</v>
      </c>
      <c r="AB212" s="33"/>
      <c r="AC212" s="33"/>
      <c r="AD212" s="33"/>
      <c r="AE212" s="33"/>
      <c r="AF212" s="33"/>
      <c r="AG212" s="33"/>
      <c r="AH212" s="33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7"/>
      <c r="BB212" s="46"/>
      <c r="BC212" s="46"/>
      <c r="BD212" s="46"/>
      <c r="BE212" s="46"/>
      <c r="BF212" s="46"/>
      <c r="BG212" s="46"/>
      <c r="BH212" s="46"/>
      <c r="BI212" s="46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  <c r="FP212" s="33"/>
      <c r="FQ212" s="33"/>
      <c r="FR212" s="33"/>
      <c r="FS212" s="33"/>
      <c r="FT212" s="33"/>
      <c r="FU212" s="33"/>
      <c r="FV212" s="33"/>
      <c r="FW212" s="33"/>
      <c r="FX212" s="33"/>
      <c r="FY212" s="33"/>
      <c r="FZ212" s="33"/>
      <c r="GA212" s="33"/>
      <c r="GB212" s="33"/>
      <c r="GC212" s="33"/>
      <c r="GD212" s="33"/>
      <c r="GE212" s="33"/>
      <c r="GF212" s="33"/>
      <c r="GG212" s="33"/>
      <c r="GH212" s="33"/>
      <c r="GI212" s="33"/>
      <c r="GJ212" s="33"/>
      <c r="GK212" s="33"/>
      <c r="GL212" s="33"/>
      <c r="GM212" s="33"/>
      <c r="GN212" s="33"/>
      <c r="GO212" s="33"/>
      <c r="GP212" s="33"/>
      <c r="GQ212" s="33"/>
      <c r="GR212" s="33"/>
      <c r="GS212" s="33"/>
      <c r="GT212" s="33"/>
      <c r="GU212" s="33"/>
      <c r="GV212" s="33"/>
      <c r="GW212" s="33"/>
      <c r="GX212" s="33"/>
      <c r="GY212" s="33"/>
      <c r="GZ212" s="33"/>
      <c r="HA212" s="33"/>
      <c r="HB212" s="33"/>
      <c r="HC212" s="33"/>
      <c r="HD212" s="33"/>
      <c r="HE212" s="33"/>
      <c r="HF212" s="33"/>
      <c r="HG212" s="33"/>
      <c r="HH212" s="33"/>
      <c r="HI212" s="33"/>
      <c r="HJ212" s="33"/>
      <c r="HK212" s="33"/>
      <c r="HL212" s="33"/>
      <c r="HM212" s="33"/>
      <c r="HN212" s="33"/>
      <c r="HO212" s="33"/>
      <c r="HP212" s="33"/>
      <c r="HQ212" s="33"/>
      <c r="HR212" s="33"/>
      <c r="HS212" s="33"/>
      <c r="HT212" s="33"/>
      <c r="HU212" s="33"/>
      <c r="HV212" s="33"/>
      <c r="HW212" s="33"/>
      <c r="HX212" s="33"/>
      <c r="HY212" s="33"/>
      <c r="HZ212" s="33"/>
      <c r="IA212" s="33"/>
      <c r="IB212" s="33"/>
      <c r="IC212" s="33"/>
      <c r="ID212" s="33"/>
      <c r="IE212" s="33"/>
      <c r="IF212" s="33"/>
      <c r="IG212" s="33"/>
      <c r="IH212" s="33"/>
      <c r="II212" s="33"/>
      <c r="IJ212" s="33"/>
      <c r="IK212" s="33"/>
      <c r="IL212" s="33"/>
      <c r="IM212" s="33"/>
      <c r="IN212" s="33"/>
      <c r="IO212" s="33"/>
      <c r="IP212" s="33"/>
      <c r="IQ212" s="33"/>
      <c r="IR212" s="33"/>
      <c r="IS212" s="33"/>
      <c r="IT212" s="33"/>
      <c r="IU212" s="33"/>
      <c r="IV212" s="33"/>
      <c r="IW212" s="33"/>
      <c r="IX212" s="33"/>
      <c r="IY212" s="33"/>
      <c r="IZ212" s="33"/>
      <c r="JA212" s="33"/>
      <c r="JB212" s="33"/>
      <c r="JC212" s="33"/>
      <c r="JD212" s="33"/>
      <c r="JE212" s="33"/>
      <c r="JF212" s="33"/>
      <c r="JG212" s="33"/>
      <c r="JH212" s="33"/>
      <c r="JI212" s="33"/>
      <c r="JJ212" s="33"/>
      <c r="JK212" s="33"/>
      <c r="JL212" s="33"/>
      <c r="JM212" s="33"/>
      <c r="JN212" s="33"/>
      <c r="JO212" s="33"/>
      <c r="JP212" s="33"/>
      <c r="JQ212" s="33"/>
      <c r="JR212" s="33"/>
      <c r="JS212" s="33"/>
      <c r="JT212" s="33"/>
      <c r="JU212" s="33"/>
      <c r="JV212" s="33"/>
      <c r="JW212" s="33"/>
      <c r="JX212" s="33"/>
      <c r="JY212" s="33"/>
      <c r="JZ212" s="33"/>
      <c r="KA212" s="33"/>
      <c r="KB212" s="33"/>
      <c r="KC212" s="33"/>
      <c r="KD212" s="33"/>
      <c r="KE212" s="33"/>
      <c r="KF212" s="33"/>
      <c r="KG212" s="33"/>
      <c r="KH212" s="33"/>
      <c r="KI212" s="33"/>
      <c r="KJ212" s="33"/>
      <c r="KK212" s="33"/>
      <c r="KL212" s="33"/>
      <c r="KM212" s="33"/>
      <c r="KN212" s="33"/>
      <c r="KO212" s="33"/>
      <c r="KP212" s="33"/>
      <c r="KQ212" s="33"/>
      <c r="KR212" s="33"/>
      <c r="KS212" s="33"/>
      <c r="KT212" s="33"/>
      <c r="KU212" s="33"/>
      <c r="KV212" s="33"/>
      <c r="KW212" s="33"/>
      <c r="KX212" s="33"/>
      <c r="KY212" s="33"/>
      <c r="KZ212" s="33"/>
      <c r="LA212" s="33"/>
      <c r="LB212" s="33"/>
      <c r="LC212" s="33"/>
      <c r="LD212" s="33"/>
      <c r="LE212" s="33"/>
      <c r="LF212" s="33"/>
      <c r="LG212" s="33"/>
      <c r="LH212" s="33"/>
      <c r="LI212" s="33"/>
      <c r="LJ212" s="33"/>
      <c r="LK212" s="33"/>
      <c r="LL212" s="33"/>
      <c r="LM212" s="33"/>
      <c r="LN212" s="33"/>
      <c r="LO212" s="33"/>
      <c r="LP212" s="33"/>
      <c r="LQ212" s="33"/>
      <c r="LR212" s="33"/>
      <c r="LS212" s="33"/>
      <c r="LT212" s="33"/>
      <c r="LU212" s="33"/>
      <c r="LV212" s="33"/>
      <c r="LW212" s="33"/>
      <c r="LX212" s="33"/>
      <c r="LY212" s="33"/>
      <c r="LZ212" s="33"/>
      <c r="MA212" s="33"/>
      <c r="MB212" s="33"/>
      <c r="MC212" s="33"/>
      <c r="MD212" s="33"/>
      <c r="ME212" s="33"/>
      <c r="MF212" s="33"/>
      <c r="MG212" s="33"/>
      <c r="MH212" s="33"/>
      <c r="MI212" s="33"/>
      <c r="MJ212" s="33"/>
      <c r="MK212" s="33"/>
      <c r="ML212" s="33"/>
      <c r="MM212" s="33"/>
      <c r="MN212" s="33"/>
      <c r="MO212" s="33"/>
      <c r="MP212" s="33"/>
      <c r="MQ212" s="33"/>
      <c r="MR212" s="33"/>
      <c r="MS212" s="33"/>
      <c r="MT212" s="33"/>
      <c r="MU212" s="33"/>
      <c r="MV212" s="33"/>
      <c r="MW212" s="33"/>
      <c r="MX212" s="33"/>
      <c r="MY212" s="33"/>
      <c r="MZ212" s="33"/>
      <c r="NA212" s="33"/>
      <c r="NB212" s="33"/>
      <c r="NC212" s="33"/>
      <c r="ND212" s="33"/>
      <c r="NE212" s="33"/>
      <c r="NF212" s="33"/>
      <c r="NG212" s="33"/>
      <c r="NH212" s="33"/>
      <c r="NI212" s="33"/>
      <c r="NJ212" s="33"/>
      <c r="NK212" s="33"/>
      <c r="NL212" s="33"/>
      <c r="NM212" s="33"/>
      <c r="NN212" s="33"/>
      <c r="NO212" s="33"/>
      <c r="NP212" s="33"/>
      <c r="NQ212" s="33"/>
      <c r="NR212" s="33"/>
      <c r="NS212" s="33"/>
      <c r="NT212" s="33"/>
      <c r="NU212" s="33"/>
      <c r="NV212" s="33"/>
      <c r="NW212" s="33"/>
      <c r="NX212" s="33"/>
      <c r="NY212" s="33"/>
      <c r="NZ212" s="33"/>
      <c r="OA212" s="33"/>
      <c r="OB212" s="33"/>
      <c r="OC212" s="33"/>
      <c r="OD212" s="33"/>
      <c r="OE212" s="33"/>
      <c r="OF212" s="33"/>
      <c r="OG212" s="33"/>
      <c r="OH212" s="33"/>
      <c r="OI212" s="33"/>
      <c r="OJ212" s="33"/>
      <c r="OK212" s="33"/>
      <c r="OL212" s="33"/>
      <c r="OM212" s="33"/>
      <c r="ON212" s="33"/>
      <c r="OO212" s="33"/>
      <c r="OP212" s="33"/>
      <c r="OQ212" s="33"/>
      <c r="OR212" s="33"/>
      <c r="OS212" s="33"/>
      <c r="OT212" s="33"/>
      <c r="OU212" s="33"/>
      <c r="OV212" s="33"/>
      <c r="OW212" s="33"/>
      <c r="OX212" s="33"/>
      <c r="OY212" s="33"/>
      <c r="OZ212" s="33"/>
      <c r="PA212" s="33"/>
      <c r="PB212" s="33"/>
      <c r="PC212" s="33"/>
      <c r="PD212" s="33"/>
      <c r="PE212" s="33"/>
      <c r="PF212" s="33"/>
      <c r="PG212" s="33"/>
      <c r="PH212" s="33"/>
      <c r="PI212" s="33"/>
      <c r="PJ212" s="33"/>
      <c r="PK212" s="33"/>
      <c r="PL212" s="33"/>
      <c r="PM212" s="33"/>
      <c r="PN212" s="33"/>
      <c r="PO212" s="33"/>
      <c r="PP212" s="33"/>
      <c r="PQ212" s="33"/>
      <c r="PR212" s="33"/>
      <c r="PS212" s="33"/>
      <c r="PT212" s="33"/>
      <c r="PU212" s="33"/>
      <c r="PV212" s="33"/>
      <c r="PW212" s="33"/>
      <c r="PX212" s="33"/>
      <c r="PY212" s="33"/>
      <c r="PZ212" s="33"/>
      <c r="QA212" s="33"/>
      <c r="QB212" s="33"/>
      <c r="QC212" s="33"/>
      <c r="QD212" s="33"/>
      <c r="QE212" s="33"/>
      <c r="QF212" s="33"/>
      <c r="QG212" s="33"/>
      <c r="QH212" s="33"/>
      <c r="QI212" s="33"/>
      <c r="QJ212" s="33"/>
      <c r="QK212" s="33"/>
      <c r="QL212" s="33"/>
      <c r="QM212" s="33"/>
      <c r="QN212" s="33"/>
      <c r="QO212" s="33"/>
      <c r="QP212" s="33"/>
      <c r="QQ212" s="33"/>
      <c r="QR212" s="33"/>
      <c r="QS212" s="33"/>
      <c r="QT212" s="33"/>
      <c r="QU212" s="33"/>
      <c r="QV212" s="33"/>
      <c r="QW212" s="33"/>
      <c r="QX212" s="33"/>
      <c r="QY212" s="33"/>
      <c r="QZ212" s="33"/>
      <c r="RA212" s="33"/>
      <c r="RB212" s="33"/>
      <c r="RC212" s="33"/>
      <c r="RD212" s="33"/>
      <c r="RE212" s="33"/>
      <c r="RF212" s="33"/>
      <c r="RG212" s="33"/>
      <c r="RH212" s="33"/>
      <c r="RI212" s="33"/>
      <c r="RJ212" s="33"/>
      <c r="RK212" s="33"/>
      <c r="RL212" s="33"/>
      <c r="RM212" s="33"/>
      <c r="RN212" s="33"/>
      <c r="RO212" s="33"/>
      <c r="RP212" s="33"/>
      <c r="RQ212" s="33"/>
      <c r="RR212" s="33"/>
      <c r="RS212" s="33"/>
      <c r="RT212" s="33"/>
      <c r="RU212" s="33"/>
      <c r="RV212" s="33"/>
      <c r="RW212" s="33"/>
      <c r="RX212" s="33"/>
      <c r="RY212" s="33"/>
      <c r="RZ212" s="33"/>
      <c r="SA212" s="33"/>
      <c r="SB212" s="33"/>
      <c r="SC212" s="33"/>
      <c r="SD212" s="33"/>
      <c r="SE212" s="33"/>
      <c r="SF212" s="33"/>
      <c r="SG212" s="33"/>
      <c r="SH212" s="33"/>
      <c r="SI212" s="33"/>
      <c r="SJ212" s="33"/>
      <c r="SK212" s="33"/>
      <c r="SL212" s="33"/>
      <c r="SM212" s="33"/>
      <c r="SN212" s="33"/>
      <c r="SO212" s="33"/>
      <c r="SP212" s="33"/>
      <c r="SQ212" s="33"/>
      <c r="SR212" s="33"/>
      <c r="SS212" s="33"/>
      <c r="ST212" s="33"/>
      <c r="SU212" s="33"/>
      <c r="SV212" s="33"/>
      <c r="SW212" s="33"/>
      <c r="SX212" s="33"/>
      <c r="SY212" s="33"/>
      <c r="SZ212" s="33"/>
      <c r="TA212" s="33"/>
      <c r="TB212" s="33"/>
      <c r="TC212" s="33"/>
      <c r="TD212" s="33"/>
      <c r="TE212" s="33"/>
      <c r="TF212" s="33"/>
      <c r="TG212" s="33"/>
      <c r="TH212" s="33"/>
      <c r="TI212" s="33"/>
      <c r="TJ212" s="33"/>
      <c r="TK212" s="33"/>
      <c r="TL212" s="33"/>
      <c r="TM212" s="33"/>
      <c r="TN212" s="33"/>
      <c r="TO212" s="33"/>
      <c r="TP212" s="33"/>
      <c r="TQ212" s="33"/>
      <c r="TR212" s="33"/>
      <c r="TS212" s="33"/>
      <c r="TT212" s="33"/>
      <c r="TU212" s="33"/>
      <c r="TV212" s="33"/>
      <c r="TW212" s="33"/>
      <c r="TX212" s="33"/>
      <c r="TY212" s="33"/>
      <c r="TZ212" s="33"/>
      <c r="UA212" s="33"/>
      <c r="UB212" s="33"/>
      <c r="UC212" s="33"/>
      <c r="UD212" s="33"/>
      <c r="UE212" s="33"/>
      <c r="UF212" s="33"/>
      <c r="UG212" s="33"/>
      <c r="UH212" s="33"/>
      <c r="UI212" s="33"/>
      <c r="UJ212" s="33"/>
      <c r="UK212" s="33"/>
      <c r="UL212" s="33"/>
      <c r="UM212" s="33"/>
      <c r="UN212" s="33"/>
      <c r="UO212" s="33"/>
      <c r="UP212" s="33"/>
      <c r="UQ212" s="33"/>
      <c r="UR212" s="33"/>
      <c r="US212" s="33"/>
      <c r="UT212" s="33"/>
      <c r="UU212" s="33"/>
      <c r="UV212" s="33"/>
      <c r="UW212" s="33"/>
      <c r="UX212" s="33"/>
      <c r="UY212" s="33"/>
      <c r="UZ212" s="33"/>
      <c r="VA212" s="33"/>
      <c r="VB212" s="33"/>
      <c r="VC212" s="33"/>
      <c r="VD212" s="33"/>
      <c r="VE212" s="33"/>
      <c r="VF212" s="33"/>
      <c r="VG212" s="33"/>
      <c r="VH212" s="33"/>
      <c r="VI212" s="33"/>
      <c r="VJ212" s="33"/>
      <c r="VK212" s="33"/>
      <c r="VL212" s="33"/>
      <c r="VM212" s="33"/>
      <c r="VN212" s="33"/>
      <c r="VO212" s="33"/>
      <c r="VP212" s="33"/>
      <c r="VQ212" s="33"/>
      <c r="VR212" s="33"/>
      <c r="VS212" s="33"/>
      <c r="VT212" s="33"/>
      <c r="VU212" s="33"/>
      <c r="VV212" s="33"/>
      <c r="VW212" s="33"/>
      <c r="VX212" s="33"/>
      <c r="VY212" s="33"/>
      <c r="VZ212" s="33"/>
      <c r="WA212" s="33"/>
      <c r="WB212" s="33"/>
      <c r="WC212" s="33"/>
      <c r="WD212" s="33"/>
      <c r="WE212" s="33"/>
      <c r="WF212" s="33"/>
      <c r="WG212" s="33"/>
      <c r="WH212" s="33"/>
      <c r="WI212" s="33"/>
      <c r="WJ212" s="33"/>
      <c r="WK212" s="33"/>
      <c r="WL212" s="33"/>
      <c r="WM212" s="33"/>
      <c r="WN212" s="33"/>
      <c r="WO212" s="33"/>
      <c r="WP212" s="33"/>
      <c r="WQ212" s="33"/>
      <c r="WR212" s="33"/>
      <c r="WS212" s="33"/>
      <c r="WT212" s="33"/>
      <c r="WU212" s="33"/>
      <c r="WV212" s="33"/>
      <c r="WW212" s="33"/>
      <c r="WX212" s="33"/>
      <c r="WY212" s="33"/>
      <c r="WZ212" s="33"/>
      <c r="XA212" s="33"/>
      <c r="XB212" s="33"/>
      <c r="XC212" s="33"/>
      <c r="XD212" s="33"/>
      <c r="XE212" s="33"/>
      <c r="XF212" s="33"/>
      <c r="XG212" s="33"/>
      <c r="XH212" s="33"/>
      <c r="XI212" s="33"/>
      <c r="XJ212" s="33"/>
      <c r="XK212" s="33"/>
      <c r="XL212" s="33"/>
      <c r="XM212" s="33"/>
      <c r="XN212" s="33"/>
      <c r="XO212" s="33"/>
      <c r="XP212" s="33"/>
      <c r="XQ212" s="33"/>
      <c r="XR212" s="33"/>
      <c r="XS212" s="33"/>
      <c r="XT212" s="33"/>
      <c r="XU212" s="33"/>
      <c r="XV212" s="33"/>
      <c r="XW212" s="33"/>
      <c r="XX212" s="33"/>
      <c r="XY212" s="33"/>
      <c r="XZ212" s="33"/>
      <c r="YA212" s="33"/>
      <c r="YB212" s="33"/>
      <c r="YC212" s="33"/>
      <c r="YD212" s="33"/>
      <c r="YE212" s="33"/>
      <c r="YF212" s="33"/>
      <c r="YG212" s="33"/>
      <c r="YH212" s="33"/>
      <c r="YI212" s="33"/>
      <c r="YJ212" s="33"/>
      <c r="YK212" s="33"/>
      <c r="YL212" s="33"/>
      <c r="YM212" s="33"/>
      <c r="YN212" s="33"/>
      <c r="YO212" s="33"/>
      <c r="YP212" s="33"/>
      <c r="YQ212" s="33"/>
      <c r="YR212" s="33"/>
      <c r="YS212" s="33"/>
      <c r="YT212" s="33"/>
      <c r="YU212" s="33"/>
      <c r="YV212" s="33"/>
      <c r="YW212" s="33"/>
      <c r="YX212" s="33"/>
      <c r="YY212" s="33"/>
      <c r="YZ212" s="33"/>
      <c r="ZA212" s="33"/>
      <c r="ZB212" s="33"/>
      <c r="ZC212" s="33"/>
      <c r="ZD212" s="33"/>
      <c r="ZE212" s="33"/>
      <c r="ZF212" s="33"/>
      <c r="ZG212" s="33"/>
      <c r="ZH212" s="33"/>
      <c r="ZI212" s="33"/>
      <c r="ZJ212" s="33"/>
      <c r="ZK212" s="33"/>
      <c r="ZL212" s="33"/>
      <c r="ZM212" s="33"/>
      <c r="ZN212" s="33"/>
      <c r="ZO212" s="33"/>
      <c r="ZP212" s="33"/>
      <c r="ZQ212" s="33"/>
      <c r="ZR212" s="33"/>
      <c r="ZS212" s="33"/>
      <c r="ZT212" s="33"/>
      <c r="ZU212" s="33"/>
      <c r="ZV212" s="33"/>
      <c r="ZW212" s="33"/>
      <c r="ZX212" s="33"/>
      <c r="ZY212" s="33"/>
      <c r="ZZ212" s="33"/>
      <c r="AAA212" s="33"/>
      <c r="AAB212" s="33"/>
      <c r="AAC212" s="33"/>
      <c r="AAD212" s="33"/>
      <c r="AAE212" s="33"/>
      <c r="AAF212" s="33"/>
      <c r="AAG212" s="33"/>
      <c r="AAH212" s="33"/>
      <c r="AAI212" s="33"/>
      <c r="AAJ212" s="33"/>
      <c r="AAK212" s="33"/>
      <c r="AAL212" s="33"/>
      <c r="AAM212" s="33"/>
      <c r="AAN212" s="33"/>
      <c r="AAO212" s="33"/>
      <c r="AAP212" s="33"/>
      <c r="AAQ212" s="33"/>
      <c r="AAR212" s="33"/>
      <c r="AAS212" s="33"/>
      <c r="AAT212" s="33"/>
      <c r="AAU212" s="33"/>
      <c r="AAV212" s="33"/>
      <c r="AAW212" s="33"/>
      <c r="AAX212" s="33"/>
      <c r="AAY212" s="33"/>
      <c r="AAZ212" s="33"/>
      <c r="ABA212" s="33"/>
      <c r="ABB212" s="33"/>
      <c r="ABC212" s="33"/>
      <c r="ABD212" s="33"/>
      <c r="ABE212" s="33"/>
      <c r="ABF212" s="33"/>
      <c r="ABG212" s="33"/>
      <c r="ABH212" s="33"/>
      <c r="ABI212" s="33"/>
      <c r="ABJ212" s="33"/>
      <c r="ABK212" s="33"/>
      <c r="ABL212" s="33"/>
      <c r="ABM212" s="33"/>
      <c r="ABN212" s="33"/>
      <c r="ABO212" s="33"/>
      <c r="ABP212" s="33"/>
      <c r="ABQ212" s="33"/>
      <c r="ABR212" s="33"/>
      <c r="ABS212" s="33"/>
      <c r="ABT212" s="33"/>
      <c r="ABU212" s="33"/>
      <c r="ABV212" s="33"/>
      <c r="ABW212" s="33"/>
      <c r="ABX212" s="33"/>
      <c r="ABY212" s="33"/>
      <c r="ABZ212" s="33"/>
      <c r="ACA212" s="33"/>
      <c r="ACB212" s="33"/>
      <c r="ACC212" s="33"/>
      <c r="ACD212" s="33"/>
      <c r="ACE212" s="33"/>
      <c r="ACF212" s="33"/>
      <c r="ACG212" s="33"/>
      <c r="ACH212" s="33"/>
      <c r="ACI212" s="33"/>
      <c r="ACJ212" s="33"/>
      <c r="ACK212" s="33"/>
      <c r="ACL212" s="33"/>
      <c r="ACM212" s="33"/>
      <c r="ACN212" s="33"/>
      <c r="ACO212" s="33"/>
      <c r="ACP212" s="33"/>
      <c r="ACQ212" s="33"/>
      <c r="ACR212" s="33"/>
      <c r="ACS212" s="33"/>
      <c r="ACT212" s="33"/>
      <c r="ACU212" s="33"/>
      <c r="ACV212" s="33"/>
      <c r="ACW212" s="33"/>
      <c r="ACX212" s="33"/>
      <c r="ACY212" s="33"/>
      <c r="ACZ212" s="33"/>
      <c r="ADA212" s="33"/>
      <c r="ADB212" s="33"/>
      <c r="ADC212" s="33"/>
      <c r="ADD212" s="33"/>
      <c r="ADE212" s="33"/>
      <c r="ADF212" s="33"/>
      <c r="ADG212" s="33"/>
      <c r="ADH212" s="33"/>
      <c r="ADI212" s="33"/>
      <c r="ADJ212" s="33"/>
      <c r="ADK212" s="33"/>
      <c r="ADL212" s="33"/>
      <c r="ADM212" s="33"/>
      <c r="ADN212" s="33"/>
      <c r="ADO212" s="33"/>
      <c r="ADP212" s="33"/>
      <c r="ADQ212" s="33"/>
      <c r="ADR212" s="33"/>
      <c r="ADS212" s="33"/>
      <c r="ADT212" s="33"/>
      <c r="ADU212" s="33"/>
      <c r="ADV212" s="33"/>
      <c r="ADW212" s="33"/>
      <c r="ADX212" s="33"/>
      <c r="ADY212" s="33"/>
      <c r="ADZ212" s="33"/>
      <c r="AEA212" s="33"/>
      <c r="AEB212" s="33"/>
      <c r="AEC212" s="33"/>
      <c r="AED212" s="33"/>
      <c r="AEE212" s="33"/>
      <c r="AEF212" s="33"/>
      <c r="AEG212" s="33"/>
      <c r="AEH212" s="33"/>
      <c r="AEI212" s="33"/>
      <c r="AEJ212" s="33"/>
      <c r="AEK212" s="33"/>
      <c r="AEL212" s="33"/>
      <c r="AEM212" s="33"/>
      <c r="AEN212" s="33"/>
      <c r="AEO212" s="33"/>
      <c r="AEP212" s="33"/>
      <c r="AEQ212" s="33"/>
      <c r="AER212" s="33"/>
      <c r="AES212" s="33"/>
      <c r="AET212" s="33"/>
      <c r="AEU212" s="33"/>
      <c r="AEV212" s="33"/>
      <c r="AEW212" s="33"/>
      <c r="AEX212" s="33"/>
      <c r="AEY212" s="33"/>
      <c r="AEZ212" s="33"/>
      <c r="AFA212" s="33"/>
      <c r="AFB212" s="33"/>
      <c r="AFC212" s="33"/>
      <c r="AFD212" s="33"/>
      <c r="AFE212" s="33"/>
      <c r="AFF212" s="33"/>
      <c r="AFG212" s="33"/>
      <c r="AFH212" s="33"/>
      <c r="AFI212" s="33"/>
      <c r="AFJ212" s="33"/>
      <c r="AFK212" s="33"/>
      <c r="AFL212" s="33"/>
      <c r="AFM212" s="33"/>
      <c r="AFN212" s="33"/>
      <c r="AFO212" s="33"/>
      <c r="AFP212" s="33"/>
      <c r="AFQ212" s="33"/>
      <c r="AFR212" s="33"/>
      <c r="AFS212" s="33"/>
      <c r="AFT212" s="33"/>
      <c r="AFU212" s="33"/>
      <c r="AFV212" s="33"/>
      <c r="AFW212" s="33"/>
      <c r="AFX212" s="33"/>
      <c r="AFY212" s="33"/>
      <c r="AFZ212" s="33"/>
      <c r="AGA212" s="33"/>
      <c r="AGB212" s="33"/>
      <c r="AGC212" s="33"/>
      <c r="AGD212" s="33"/>
      <c r="AGE212" s="33"/>
      <c r="AGF212" s="33"/>
      <c r="AGG212" s="33"/>
      <c r="AGH212" s="33"/>
      <c r="AGI212" s="33"/>
      <c r="AGJ212" s="33"/>
      <c r="AGK212" s="33"/>
      <c r="AGL212" s="33"/>
      <c r="AGM212" s="33"/>
      <c r="AGN212" s="33"/>
      <c r="AGO212" s="33"/>
      <c r="AGP212" s="33"/>
      <c r="AGQ212" s="33"/>
      <c r="AGR212" s="33"/>
      <c r="AGS212" s="33"/>
      <c r="AGT212" s="33"/>
      <c r="AGU212" s="33"/>
      <c r="AGV212" s="33"/>
      <c r="AGW212" s="33"/>
      <c r="AGX212" s="33"/>
      <c r="AGY212" s="33"/>
      <c r="AGZ212" s="33"/>
      <c r="AHA212" s="33"/>
      <c r="AHB212" s="33"/>
      <c r="AHC212" s="33"/>
      <c r="AHD212" s="33"/>
      <c r="AHE212" s="33"/>
      <c r="AHF212" s="33"/>
      <c r="AHG212" s="33"/>
      <c r="AHH212" s="33"/>
      <c r="AHI212" s="33"/>
      <c r="AHJ212" s="33"/>
      <c r="AHK212" s="33"/>
      <c r="AHL212" s="33"/>
      <c r="AHM212" s="33"/>
      <c r="AHN212" s="33"/>
      <c r="AHO212" s="33"/>
      <c r="AHP212" s="33"/>
      <c r="AHQ212" s="33"/>
      <c r="AHR212" s="33"/>
      <c r="AHS212" s="33"/>
      <c r="AHT212" s="33"/>
      <c r="AHU212" s="33"/>
      <c r="AHV212" s="33"/>
      <c r="AHW212" s="33"/>
      <c r="AHX212" s="33"/>
      <c r="AHY212" s="33"/>
      <c r="AHZ212" s="33"/>
      <c r="AIA212" s="33"/>
      <c r="AIB212" s="33"/>
      <c r="AIC212" s="33"/>
      <c r="AID212" s="33"/>
      <c r="AIE212" s="33"/>
      <c r="AIF212" s="33"/>
      <c r="AIG212" s="33"/>
      <c r="AIH212" s="33"/>
      <c r="AII212" s="33"/>
      <c r="AIJ212" s="33"/>
      <c r="AIK212" s="33"/>
      <c r="AIL212" s="33"/>
      <c r="AIM212" s="33"/>
      <c r="AIN212" s="33"/>
      <c r="AIO212" s="33"/>
      <c r="AIP212" s="33"/>
      <c r="AIQ212" s="33"/>
      <c r="AIR212" s="33"/>
      <c r="AIS212" s="33"/>
      <c r="AIT212" s="33"/>
      <c r="AIU212" s="33"/>
      <c r="AIV212" s="33"/>
      <c r="AIW212" s="33"/>
      <c r="AIX212" s="33"/>
      <c r="AIY212" s="33"/>
      <c r="AIZ212" s="33"/>
      <c r="AJA212" s="33"/>
      <c r="AJB212" s="33"/>
      <c r="AJC212" s="33"/>
      <c r="AJD212" s="33"/>
      <c r="AJE212" s="33"/>
      <c r="AJF212" s="33"/>
      <c r="AJG212" s="33"/>
      <c r="AJH212" s="33"/>
      <c r="AJI212" s="33"/>
      <c r="AJJ212" s="33"/>
      <c r="AJK212" s="33"/>
      <c r="AJL212" s="33"/>
      <c r="AJM212" s="33"/>
      <c r="AJN212" s="33"/>
      <c r="AJO212" s="33"/>
      <c r="AJP212" s="33"/>
      <c r="AJQ212" s="33"/>
      <c r="AJR212" s="33"/>
      <c r="AJS212" s="33"/>
      <c r="AJT212" s="33"/>
      <c r="AJU212" s="33"/>
      <c r="AJV212" s="33"/>
      <c r="AJW212" s="33"/>
      <c r="AJX212" s="33"/>
      <c r="AJY212" s="33"/>
      <c r="AJZ212" s="33"/>
      <c r="AKA212" s="33"/>
      <c r="AKB212" s="33"/>
      <c r="AKC212" s="33"/>
      <c r="AKD212" s="33"/>
      <c r="AKE212" s="33"/>
      <c r="AKF212" s="33"/>
      <c r="AKG212" s="33"/>
      <c r="AKH212" s="33"/>
      <c r="AKI212" s="33"/>
      <c r="AKJ212" s="33"/>
      <c r="AKK212" s="33"/>
      <c r="AKL212" s="33"/>
      <c r="AKM212" s="33"/>
      <c r="AKN212" s="33"/>
      <c r="AKO212" s="33"/>
      <c r="AKP212" s="33"/>
      <c r="AKQ212" s="33"/>
      <c r="AKR212" s="33"/>
      <c r="AKS212" s="33"/>
      <c r="AKT212" s="33"/>
      <c r="AKU212" s="33"/>
      <c r="AKV212" s="33"/>
      <c r="AKW212" s="33"/>
      <c r="AKX212" s="33"/>
      <c r="AKY212" s="33"/>
      <c r="AKZ212" s="33"/>
      <c r="ALA212" s="33"/>
      <c r="ALB212" s="33"/>
      <c r="ALC212" s="33"/>
      <c r="ALD212" s="33"/>
      <c r="ALE212" s="33"/>
      <c r="ALF212" s="33"/>
      <c r="ALG212" s="33"/>
      <c r="ALH212" s="33"/>
      <c r="ALI212" s="33"/>
      <c r="ALJ212" s="33"/>
      <c r="ALK212" s="33"/>
      <c r="ALL212" s="33"/>
      <c r="ALM212" s="33"/>
      <c r="ALN212" s="33"/>
      <c r="ALO212" s="33"/>
      <c r="ALP212" s="33"/>
      <c r="ALQ212" s="33"/>
      <c r="ALR212" s="33"/>
      <c r="ALS212" s="33"/>
      <c r="ALT212" s="33"/>
      <c r="ALU212" s="33"/>
      <c r="ALV212" s="33"/>
      <c r="ALW212" s="33"/>
      <c r="ALX212" s="33"/>
      <c r="ALY212" s="33"/>
    </row>
    <row r="213" spans="1:1013" ht="23.25" customHeight="1" thickBot="1" x14ac:dyDescent="0.25">
      <c r="A213" s="702"/>
      <c r="B213" s="704"/>
      <c r="C213" s="700"/>
      <c r="D213" s="706"/>
      <c r="E213" s="708"/>
      <c r="F213" s="649"/>
      <c r="G213" s="694"/>
      <c r="H213" s="697"/>
      <c r="I213" s="691"/>
      <c r="J213" s="674"/>
      <c r="K213" s="199" t="s">
        <v>23</v>
      </c>
      <c r="L213" s="532">
        <f>M213+O213</f>
        <v>0</v>
      </c>
      <c r="M213" s="526">
        <v>0</v>
      </c>
      <c r="N213" s="526">
        <v>0</v>
      </c>
      <c r="O213" s="528">
        <v>0</v>
      </c>
      <c r="P213" s="532">
        <f>Q213+S213</f>
        <v>600</v>
      </c>
      <c r="Q213" s="526">
        <v>0</v>
      </c>
      <c r="R213" s="526">
        <v>0</v>
      </c>
      <c r="S213" s="528">
        <v>600</v>
      </c>
      <c r="T213" s="532">
        <f>U213+W213</f>
        <v>600</v>
      </c>
      <c r="U213" s="526">
        <v>0</v>
      </c>
      <c r="V213" s="526">
        <v>0</v>
      </c>
      <c r="W213" s="528">
        <v>600</v>
      </c>
      <c r="X213" s="532">
        <f>Y213+AA213</f>
        <v>600</v>
      </c>
      <c r="Y213" s="526">
        <v>0</v>
      </c>
      <c r="Z213" s="526">
        <v>0</v>
      </c>
      <c r="AA213" s="528">
        <v>600</v>
      </c>
      <c r="AB213" s="33"/>
      <c r="AC213" s="33"/>
      <c r="AD213" s="33"/>
      <c r="AE213" s="33"/>
      <c r="AF213" s="33"/>
      <c r="AG213" s="33"/>
      <c r="AH213" s="33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7"/>
      <c r="BB213" s="46"/>
      <c r="BC213" s="46"/>
      <c r="BD213" s="46"/>
      <c r="BE213" s="46"/>
      <c r="BF213" s="46"/>
      <c r="BG213" s="46"/>
      <c r="BH213" s="46"/>
      <c r="BI213" s="46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  <c r="FP213" s="33"/>
      <c r="FQ213" s="33"/>
      <c r="FR213" s="33"/>
      <c r="FS213" s="33"/>
      <c r="FT213" s="33"/>
      <c r="FU213" s="33"/>
      <c r="FV213" s="33"/>
      <c r="FW213" s="33"/>
      <c r="FX213" s="33"/>
      <c r="FY213" s="33"/>
      <c r="FZ213" s="33"/>
      <c r="GA213" s="33"/>
      <c r="GB213" s="33"/>
      <c r="GC213" s="33"/>
      <c r="GD213" s="33"/>
      <c r="GE213" s="33"/>
      <c r="GF213" s="33"/>
      <c r="GG213" s="33"/>
      <c r="GH213" s="33"/>
      <c r="GI213" s="33"/>
      <c r="GJ213" s="33"/>
      <c r="GK213" s="33"/>
      <c r="GL213" s="33"/>
      <c r="GM213" s="33"/>
      <c r="GN213" s="33"/>
      <c r="GO213" s="33"/>
      <c r="GP213" s="33"/>
      <c r="GQ213" s="33"/>
      <c r="GR213" s="33"/>
      <c r="GS213" s="33"/>
      <c r="GT213" s="33"/>
      <c r="GU213" s="33"/>
      <c r="GV213" s="33"/>
      <c r="GW213" s="33"/>
      <c r="GX213" s="33"/>
      <c r="GY213" s="33"/>
      <c r="GZ213" s="33"/>
      <c r="HA213" s="33"/>
      <c r="HB213" s="33"/>
      <c r="HC213" s="33"/>
      <c r="HD213" s="33"/>
      <c r="HE213" s="33"/>
      <c r="HF213" s="33"/>
      <c r="HG213" s="33"/>
      <c r="HH213" s="33"/>
      <c r="HI213" s="33"/>
      <c r="HJ213" s="33"/>
      <c r="HK213" s="33"/>
      <c r="HL213" s="33"/>
      <c r="HM213" s="33"/>
      <c r="HN213" s="33"/>
      <c r="HO213" s="33"/>
      <c r="HP213" s="33"/>
      <c r="HQ213" s="33"/>
      <c r="HR213" s="33"/>
      <c r="HS213" s="33"/>
      <c r="HT213" s="33"/>
      <c r="HU213" s="33"/>
      <c r="HV213" s="33"/>
      <c r="HW213" s="33"/>
      <c r="HX213" s="33"/>
      <c r="HY213" s="33"/>
      <c r="HZ213" s="33"/>
      <c r="IA213" s="33"/>
      <c r="IB213" s="33"/>
      <c r="IC213" s="33"/>
      <c r="ID213" s="33"/>
      <c r="IE213" s="33"/>
      <c r="IF213" s="33"/>
      <c r="IG213" s="33"/>
      <c r="IH213" s="33"/>
      <c r="II213" s="33"/>
      <c r="IJ213" s="33"/>
      <c r="IK213" s="33"/>
      <c r="IL213" s="33"/>
      <c r="IM213" s="33"/>
      <c r="IN213" s="33"/>
      <c r="IO213" s="33"/>
      <c r="IP213" s="33"/>
      <c r="IQ213" s="33"/>
      <c r="IR213" s="33"/>
      <c r="IS213" s="33"/>
      <c r="IT213" s="33"/>
      <c r="IU213" s="33"/>
      <c r="IV213" s="33"/>
      <c r="IW213" s="33"/>
      <c r="IX213" s="33"/>
      <c r="IY213" s="33"/>
      <c r="IZ213" s="33"/>
      <c r="JA213" s="33"/>
      <c r="JB213" s="33"/>
      <c r="JC213" s="33"/>
      <c r="JD213" s="33"/>
      <c r="JE213" s="33"/>
      <c r="JF213" s="33"/>
      <c r="JG213" s="33"/>
      <c r="JH213" s="33"/>
      <c r="JI213" s="33"/>
      <c r="JJ213" s="33"/>
      <c r="JK213" s="33"/>
      <c r="JL213" s="33"/>
      <c r="JM213" s="33"/>
      <c r="JN213" s="33"/>
      <c r="JO213" s="33"/>
      <c r="JP213" s="33"/>
      <c r="JQ213" s="33"/>
      <c r="JR213" s="33"/>
      <c r="JS213" s="33"/>
      <c r="JT213" s="33"/>
      <c r="JU213" s="33"/>
      <c r="JV213" s="33"/>
      <c r="JW213" s="33"/>
      <c r="JX213" s="33"/>
      <c r="JY213" s="33"/>
      <c r="JZ213" s="33"/>
      <c r="KA213" s="33"/>
      <c r="KB213" s="33"/>
      <c r="KC213" s="33"/>
      <c r="KD213" s="33"/>
      <c r="KE213" s="33"/>
      <c r="KF213" s="33"/>
      <c r="KG213" s="33"/>
      <c r="KH213" s="33"/>
      <c r="KI213" s="33"/>
      <c r="KJ213" s="33"/>
      <c r="KK213" s="33"/>
      <c r="KL213" s="33"/>
      <c r="KM213" s="33"/>
      <c r="KN213" s="33"/>
      <c r="KO213" s="33"/>
      <c r="KP213" s="33"/>
      <c r="KQ213" s="33"/>
      <c r="KR213" s="33"/>
      <c r="KS213" s="33"/>
      <c r="KT213" s="33"/>
      <c r="KU213" s="33"/>
      <c r="KV213" s="33"/>
      <c r="KW213" s="33"/>
      <c r="KX213" s="33"/>
      <c r="KY213" s="33"/>
      <c r="KZ213" s="33"/>
      <c r="LA213" s="33"/>
      <c r="LB213" s="33"/>
      <c r="LC213" s="33"/>
      <c r="LD213" s="33"/>
      <c r="LE213" s="33"/>
      <c r="LF213" s="33"/>
      <c r="LG213" s="33"/>
      <c r="LH213" s="33"/>
      <c r="LI213" s="33"/>
      <c r="LJ213" s="33"/>
      <c r="LK213" s="33"/>
      <c r="LL213" s="33"/>
      <c r="LM213" s="33"/>
      <c r="LN213" s="33"/>
      <c r="LO213" s="33"/>
      <c r="LP213" s="33"/>
      <c r="LQ213" s="33"/>
      <c r="LR213" s="33"/>
      <c r="LS213" s="33"/>
      <c r="LT213" s="33"/>
      <c r="LU213" s="33"/>
      <c r="LV213" s="33"/>
      <c r="LW213" s="33"/>
      <c r="LX213" s="33"/>
      <c r="LY213" s="33"/>
      <c r="LZ213" s="33"/>
      <c r="MA213" s="33"/>
      <c r="MB213" s="33"/>
      <c r="MC213" s="33"/>
      <c r="MD213" s="33"/>
      <c r="ME213" s="33"/>
      <c r="MF213" s="33"/>
      <c r="MG213" s="33"/>
      <c r="MH213" s="33"/>
      <c r="MI213" s="33"/>
      <c r="MJ213" s="33"/>
      <c r="MK213" s="33"/>
      <c r="ML213" s="33"/>
      <c r="MM213" s="33"/>
      <c r="MN213" s="33"/>
      <c r="MO213" s="33"/>
      <c r="MP213" s="33"/>
      <c r="MQ213" s="33"/>
      <c r="MR213" s="33"/>
      <c r="MS213" s="33"/>
      <c r="MT213" s="33"/>
      <c r="MU213" s="33"/>
      <c r="MV213" s="33"/>
      <c r="MW213" s="33"/>
      <c r="MX213" s="33"/>
      <c r="MY213" s="33"/>
      <c r="MZ213" s="33"/>
      <c r="NA213" s="33"/>
      <c r="NB213" s="33"/>
      <c r="NC213" s="33"/>
      <c r="ND213" s="33"/>
      <c r="NE213" s="33"/>
      <c r="NF213" s="33"/>
      <c r="NG213" s="33"/>
      <c r="NH213" s="33"/>
      <c r="NI213" s="33"/>
      <c r="NJ213" s="33"/>
      <c r="NK213" s="33"/>
      <c r="NL213" s="33"/>
      <c r="NM213" s="33"/>
      <c r="NN213" s="33"/>
      <c r="NO213" s="33"/>
      <c r="NP213" s="33"/>
      <c r="NQ213" s="33"/>
      <c r="NR213" s="33"/>
      <c r="NS213" s="33"/>
      <c r="NT213" s="33"/>
      <c r="NU213" s="33"/>
      <c r="NV213" s="33"/>
      <c r="NW213" s="33"/>
      <c r="NX213" s="33"/>
      <c r="NY213" s="33"/>
      <c r="NZ213" s="33"/>
      <c r="OA213" s="33"/>
      <c r="OB213" s="33"/>
      <c r="OC213" s="33"/>
      <c r="OD213" s="33"/>
      <c r="OE213" s="33"/>
      <c r="OF213" s="33"/>
      <c r="OG213" s="33"/>
      <c r="OH213" s="33"/>
      <c r="OI213" s="33"/>
      <c r="OJ213" s="33"/>
      <c r="OK213" s="33"/>
      <c r="OL213" s="33"/>
      <c r="OM213" s="33"/>
      <c r="ON213" s="33"/>
      <c r="OO213" s="33"/>
      <c r="OP213" s="33"/>
      <c r="OQ213" s="33"/>
      <c r="OR213" s="33"/>
      <c r="OS213" s="33"/>
      <c r="OT213" s="33"/>
      <c r="OU213" s="33"/>
      <c r="OV213" s="33"/>
      <c r="OW213" s="33"/>
      <c r="OX213" s="33"/>
      <c r="OY213" s="33"/>
      <c r="OZ213" s="33"/>
      <c r="PA213" s="33"/>
      <c r="PB213" s="33"/>
      <c r="PC213" s="33"/>
      <c r="PD213" s="33"/>
      <c r="PE213" s="33"/>
      <c r="PF213" s="33"/>
      <c r="PG213" s="33"/>
      <c r="PH213" s="33"/>
      <c r="PI213" s="33"/>
      <c r="PJ213" s="33"/>
      <c r="PK213" s="33"/>
      <c r="PL213" s="33"/>
      <c r="PM213" s="33"/>
      <c r="PN213" s="33"/>
      <c r="PO213" s="33"/>
      <c r="PP213" s="33"/>
      <c r="PQ213" s="33"/>
      <c r="PR213" s="33"/>
      <c r="PS213" s="33"/>
      <c r="PT213" s="33"/>
      <c r="PU213" s="33"/>
      <c r="PV213" s="33"/>
      <c r="PW213" s="33"/>
      <c r="PX213" s="33"/>
      <c r="PY213" s="33"/>
      <c r="PZ213" s="33"/>
      <c r="QA213" s="33"/>
      <c r="QB213" s="33"/>
      <c r="QC213" s="33"/>
      <c r="QD213" s="33"/>
      <c r="QE213" s="33"/>
      <c r="QF213" s="33"/>
      <c r="QG213" s="33"/>
      <c r="QH213" s="33"/>
      <c r="QI213" s="33"/>
      <c r="QJ213" s="33"/>
      <c r="QK213" s="33"/>
      <c r="QL213" s="33"/>
      <c r="QM213" s="33"/>
      <c r="QN213" s="33"/>
      <c r="QO213" s="33"/>
      <c r="QP213" s="33"/>
      <c r="QQ213" s="33"/>
      <c r="QR213" s="33"/>
      <c r="QS213" s="33"/>
      <c r="QT213" s="33"/>
      <c r="QU213" s="33"/>
      <c r="QV213" s="33"/>
      <c r="QW213" s="33"/>
      <c r="QX213" s="33"/>
      <c r="QY213" s="33"/>
      <c r="QZ213" s="33"/>
      <c r="RA213" s="33"/>
      <c r="RB213" s="33"/>
      <c r="RC213" s="33"/>
      <c r="RD213" s="33"/>
      <c r="RE213" s="33"/>
      <c r="RF213" s="33"/>
      <c r="RG213" s="33"/>
      <c r="RH213" s="33"/>
      <c r="RI213" s="33"/>
      <c r="RJ213" s="33"/>
      <c r="RK213" s="33"/>
      <c r="RL213" s="33"/>
      <c r="RM213" s="33"/>
      <c r="RN213" s="33"/>
      <c r="RO213" s="33"/>
      <c r="RP213" s="33"/>
      <c r="RQ213" s="33"/>
      <c r="RR213" s="33"/>
      <c r="RS213" s="33"/>
      <c r="RT213" s="33"/>
      <c r="RU213" s="33"/>
      <c r="RV213" s="33"/>
      <c r="RW213" s="33"/>
      <c r="RX213" s="33"/>
      <c r="RY213" s="33"/>
      <c r="RZ213" s="33"/>
      <c r="SA213" s="33"/>
      <c r="SB213" s="33"/>
      <c r="SC213" s="33"/>
      <c r="SD213" s="33"/>
      <c r="SE213" s="33"/>
      <c r="SF213" s="33"/>
      <c r="SG213" s="33"/>
      <c r="SH213" s="33"/>
      <c r="SI213" s="33"/>
      <c r="SJ213" s="33"/>
      <c r="SK213" s="33"/>
      <c r="SL213" s="33"/>
      <c r="SM213" s="33"/>
      <c r="SN213" s="33"/>
      <c r="SO213" s="33"/>
      <c r="SP213" s="33"/>
      <c r="SQ213" s="33"/>
      <c r="SR213" s="33"/>
      <c r="SS213" s="33"/>
      <c r="ST213" s="33"/>
      <c r="SU213" s="33"/>
      <c r="SV213" s="33"/>
      <c r="SW213" s="33"/>
      <c r="SX213" s="33"/>
      <c r="SY213" s="33"/>
      <c r="SZ213" s="33"/>
      <c r="TA213" s="33"/>
      <c r="TB213" s="33"/>
      <c r="TC213" s="33"/>
      <c r="TD213" s="33"/>
      <c r="TE213" s="33"/>
      <c r="TF213" s="33"/>
      <c r="TG213" s="33"/>
      <c r="TH213" s="33"/>
      <c r="TI213" s="33"/>
      <c r="TJ213" s="33"/>
      <c r="TK213" s="33"/>
      <c r="TL213" s="33"/>
      <c r="TM213" s="33"/>
      <c r="TN213" s="33"/>
      <c r="TO213" s="33"/>
      <c r="TP213" s="33"/>
      <c r="TQ213" s="33"/>
      <c r="TR213" s="33"/>
      <c r="TS213" s="33"/>
      <c r="TT213" s="33"/>
      <c r="TU213" s="33"/>
      <c r="TV213" s="33"/>
      <c r="TW213" s="33"/>
      <c r="TX213" s="33"/>
      <c r="TY213" s="33"/>
      <c r="TZ213" s="33"/>
      <c r="UA213" s="33"/>
      <c r="UB213" s="33"/>
      <c r="UC213" s="33"/>
      <c r="UD213" s="33"/>
      <c r="UE213" s="33"/>
      <c r="UF213" s="33"/>
      <c r="UG213" s="33"/>
      <c r="UH213" s="33"/>
      <c r="UI213" s="33"/>
      <c r="UJ213" s="33"/>
      <c r="UK213" s="33"/>
      <c r="UL213" s="33"/>
      <c r="UM213" s="33"/>
      <c r="UN213" s="33"/>
      <c r="UO213" s="33"/>
      <c r="UP213" s="33"/>
      <c r="UQ213" s="33"/>
      <c r="UR213" s="33"/>
      <c r="US213" s="33"/>
      <c r="UT213" s="33"/>
      <c r="UU213" s="33"/>
      <c r="UV213" s="33"/>
      <c r="UW213" s="33"/>
      <c r="UX213" s="33"/>
      <c r="UY213" s="33"/>
      <c r="UZ213" s="33"/>
      <c r="VA213" s="33"/>
      <c r="VB213" s="33"/>
      <c r="VC213" s="33"/>
      <c r="VD213" s="33"/>
      <c r="VE213" s="33"/>
      <c r="VF213" s="33"/>
      <c r="VG213" s="33"/>
      <c r="VH213" s="33"/>
      <c r="VI213" s="33"/>
      <c r="VJ213" s="33"/>
      <c r="VK213" s="33"/>
      <c r="VL213" s="33"/>
      <c r="VM213" s="33"/>
      <c r="VN213" s="33"/>
      <c r="VO213" s="33"/>
      <c r="VP213" s="33"/>
      <c r="VQ213" s="33"/>
      <c r="VR213" s="33"/>
      <c r="VS213" s="33"/>
      <c r="VT213" s="33"/>
      <c r="VU213" s="33"/>
      <c r="VV213" s="33"/>
      <c r="VW213" s="33"/>
      <c r="VX213" s="33"/>
      <c r="VY213" s="33"/>
      <c r="VZ213" s="33"/>
      <c r="WA213" s="33"/>
      <c r="WB213" s="33"/>
      <c r="WC213" s="33"/>
      <c r="WD213" s="33"/>
      <c r="WE213" s="33"/>
      <c r="WF213" s="33"/>
      <c r="WG213" s="33"/>
      <c r="WH213" s="33"/>
      <c r="WI213" s="33"/>
      <c r="WJ213" s="33"/>
      <c r="WK213" s="33"/>
      <c r="WL213" s="33"/>
      <c r="WM213" s="33"/>
      <c r="WN213" s="33"/>
      <c r="WO213" s="33"/>
      <c r="WP213" s="33"/>
      <c r="WQ213" s="33"/>
      <c r="WR213" s="33"/>
      <c r="WS213" s="33"/>
      <c r="WT213" s="33"/>
      <c r="WU213" s="33"/>
      <c r="WV213" s="33"/>
      <c r="WW213" s="33"/>
      <c r="WX213" s="33"/>
      <c r="WY213" s="33"/>
      <c r="WZ213" s="33"/>
      <c r="XA213" s="33"/>
      <c r="XB213" s="33"/>
      <c r="XC213" s="33"/>
      <c r="XD213" s="33"/>
      <c r="XE213" s="33"/>
      <c r="XF213" s="33"/>
      <c r="XG213" s="33"/>
      <c r="XH213" s="33"/>
      <c r="XI213" s="33"/>
      <c r="XJ213" s="33"/>
      <c r="XK213" s="33"/>
      <c r="XL213" s="33"/>
      <c r="XM213" s="33"/>
      <c r="XN213" s="33"/>
      <c r="XO213" s="33"/>
      <c r="XP213" s="33"/>
      <c r="XQ213" s="33"/>
      <c r="XR213" s="33"/>
      <c r="XS213" s="33"/>
      <c r="XT213" s="33"/>
      <c r="XU213" s="33"/>
      <c r="XV213" s="33"/>
      <c r="XW213" s="33"/>
      <c r="XX213" s="33"/>
      <c r="XY213" s="33"/>
      <c r="XZ213" s="33"/>
      <c r="YA213" s="33"/>
      <c r="YB213" s="33"/>
      <c r="YC213" s="33"/>
      <c r="YD213" s="33"/>
      <c r="YE213" s="33"/>
      <c r="YF213" s="33"/>
      <c r="YG213" s="33"/>
      <c r="YH213" s="33"/>
      <c r="YI213" s="33"/>
      <c r="YJ213" s="33"/>
      <c r="YK213" s="33"/>
      <c r="YL213" s="33"/>
      <c r="YM213" s="33"/>
      <c r="YN213" s="33"/>
      <c r="YO213" s="33"/>
      <c r="YP213" s="33"/>
      <c r="YQ213" s="33"/>
      <c r="YR213" s="33"/>
      <c r="YS213" s="33"/>
      <c r="YT213" s="33"/>
      <c r="YU213" s="33"/>
      <c r="YV213" s="33"/>
      <c r="YW213" s="33"/>
      <c r="YX213" s="33"/>
      <c r="YY213" s="33"/>
      <c r="YZ213" s="33"/>
      <c r="ZA213" s="33"/>
      <c r="ZB213" s="33"/>
      <c r="ZC213" s="33"/>
      <c r="ZD213" s="33"/>
      <c r="ZE213" s="33"/>
      <c r="ZF213" s="33"/>
      <c r="ZG213" s="33"/>
      <c r="ZH213" s="33"/>
      <c r="ZI213" s="33"/>
      <c r="ZJ213" s="33"/>
      <c r="ZK213" s="33"/>
      <c r="ZL213" s="33"/>
      <c r="ZM213" s="33"/>
      <c r="ZN213" s="33"/>
      <c r="ZO213" s="33"/>
      <c r="ZP213" s="33"/>
      <c r="ZQ213" s="33"/>
      <c r="ZR213" s="33"/>
      <c r="ZS213" s="33"/>
      <c r="ZT213" s="33"/>
      <c r="ZU213" s="33"/>
      <c r="ZV213" s="33"/>
      <c r="ZW213" s="33"/>
      <c r="ZX213" s="33"/>
      <c r="ZY213" s="33"/>
      <c r="ZZ213" s="33"/>
      <c r="AAA213" s="33"/>
      <c r="AAB213" s="33"/>
      <c r="AAC213" s="33"/>
      <c r="AAD213" s="33"/>
      <c r="AAE213" s="33"/>
      <c r="AAF213" s="33"/>
      <c r="AAG213" s="33"/>
      <c r="AAH213" s="33"/>
      <c r="AAI213" s="33"/>
      <c r="AAJ213" s="33"/>
      <c r="AAK213" s="33"/>
      <c r="AAL213" s="33"/>
      <c r="AAM213" s="33"/>
      <c r="AAN213" s="33"/>
      <c r="AAO213" s="33"/>
      <c r="AAP213" s="33"/>
      <c r="AAQ213" s="33"/>
      <c r="AAR213" s="33"/>
      <c r="AAS213" s="33"/>
      <c r="AAT213" s="33"/>
      <c r="AAU213" s="33"/>
      <c r="AAV213" s="33"/>
      <c r="AAW213" s="33"/>
      <c r="AAX213" s="33"/>
      <c r="AAY213" s="33"/>
      <c r="AAZ213" s="33"/>
      <c r="ABA213" s="33"/>
      <c r="ABB213" s="33"/>
      <c r="ABC213" s="33"/>
      <c r="ABD213" s="33"/>
      <c r="ABE213" s="33"/>
      <c r="ABF213" s="33"/>
      <c r="ABG213" s="33"/>
      <c r="ABH213" s="33"/>
      <c r="ABI213" s="33"/>
      <c r="ABJ213" s="33"/>
      <c r="ABK213" s="33"/>
      <c r="ABL213" s="33"/>
      <c r="ABM213" s="33"/>
      <c r="ABN213" s="33"/>
      <c r="ABO213" s="33"/>
      <c r="ABP213" s="33"/>
      <c r="ABQ213" s="33"/>
      <c r="ABR213" s="33"/>
      <c r="ABS213" s="33"/>
      <c r="ABT213" s="33"/>
      <c r="ABU213" s="33"/>
      <c r="ABV213" s="33"/>
      <c r="ABW213" s="33"/>
      <c r="ABX213" s="33"/>
      <c r="ABY213" s="33"/>
      <c r="ABZ213" s="33"/>
      <c r="ACA213" s="33"/>
      <c r="ACB213" s="33"/>
      <c r="ACC213" s="33"/>
      <c r="ACD213" s="33"/>
      <c r="ACE213" s="33"/>
      <c r="ACF213" s="33"/>
      <c r="ACG213" s="33"/>
      <c r="ACH213" s="33"/>
      <c r="ACI213" s="33"/>
      <c r="ACJ213" s="33"/>
      <c r="ACK213" s="33"/>
      <c r="ACL213" s="33"/>
      <c r="ACM213" s="33"/>
      <c r="ACN213" s="33"/>
      <c r="ACO213" s="33"/>
      <c r="ACP213" s="33"/>
      <c r="ACQ213" s="33"/>
      <c r="ACR213" s="33"/>
      <c r="ACS213" s="33"/>
      <c r="ACT213" s="33"/>
      <c r="ACU213" s="33"/>
      <c r="ACV213" s="33"/>
      <c r="ACW213" s="33"/>
      <c r="ACX213" s="33"/>
      <c r="ACY213" s="33"/>
      <c r="ACZ213" s="33"/>
      <c r="ADA213" s="33"/>
      <c r="ADB213" s="33"/>
      <c r="ADC213" s="33"/>
      <c r="ADD213" s="33"/>
      <c r="ADE213" s="33"/>
      <c r="ADF213" s="33"/>
      <c r="ADG213" s="33"/>
      <c r="ADH213" s="33"/>
      <c r="ADI213" s="33"/>
      <c r="ADJ213" s="33"/>
      <c r="ADK213" s="33"/>
      <c r="ADL213" s="33"/>
      <c r="ADM213" s="33"/>
      <c r="ADN213" s="33"/>
      <c r="ADO213" s="33"/>
      <c r="ADP213" s="33"/>
      <c r="ADQ213" s="33"/>
      <c r="ADR213" s="33"/>
      <c r="ADS213" s="33"/>
      <c r="ADT213" s="33"/>
      <c r="ADU213" s="33"/>
      <c r="ADV213" s="33"/>
      <c r="ADW213" s="33"/>
      <c r="ADX213" s="33"/>
      <c r="ADY213" s="33"/>
      <c r="ADZ213" s="33"/>
      <c r="AEA213" s="33"/>
      <c r="AEB213" s="33"/>
      <c r="AEC213" s="33"/>
      <c r="AED213" s="33"/>
      <c r="AEE213" s="33"/>
      <c r="AEF213" s="33"/>
      <c r="AEG213" s="33"/>
      <c r="AEH213" s="33"/>
      <c r="AEI213" s="33"/>
      <c r="AEJ213" s="33"/>
      <c r="AEK213" s="33"/>
      <c r="AEL213" s="33"/>
      <c r="AEM213" s="33"/>
      <c r="AEN213" s="33"/>
      <c r="AEO213" s="33"/>
      <c r="AEP213" s="33"/>
      <c r="AEQ213" s="33"/>
      <c r="AER213" s="33"/>
      <c r="AES213" s="33"/>
      <c r="AET213" s="33"/>
      <c r="AEU213" s="33"/>
      <c r="AEV213" s="33"/>
      <c r="AEW213" s="33"/>
      <c r="AEX213" s="33"/>
      <c r="AEY213" s="33"/>
      <c r="AEZ213" s="33"/>
      <c r="AFA213" s="33"/>
      <c r="AFB213" s="33"/>
      <c r="AFC213" s="33"/>
      <c r="AFD213" s="33"/>
      <c r="AFE213" s="33"/>
      <c r="AFF213" s="33"/>
      <c r="AFG213" s="33"/>
      <c r="AFH213" s="33"/>
      <c r="AFI213" s="33"/>
      <c r="AFJ213" s="33"/>
      <c r="AFK213" s="33"/>
      <c r="AFL213" s="33"/>
      <c r="AFM213" s="33"/>
      <c r="AFN213" s="33"/>
      <c r="AFO213" s="33"/>
      <c r="AFP213" s="33"/>
      <c r="AFQ213" s="33"/>
      <c r="AFR213" s="33"/>
      <c r="AFS213" s="33"/>
      <c r="AFT213" s="33"/>
      <c r="AFU213" s="33"/>
      <c r="AFV213" s="33"/>
      <c r="AFW213" s="33"/>
      <c r="AFX213" s="33"/>
      <c r="AFY213" s="33"/>
      <c r="AFZ213" s="33"/>
      <c r="AGA213" s="33"/>
      <c r="AGB213" s="33"/>
      <c r="AGC213" s="33"/>
      <c r="AGD213" s="33"/>
      <c r="AGE213" s="33"/>
      <c r="AGF213" s="33"/>
      <c r="AGG213" s="33"/>
      <c r="AGH213" s="33"/>
      <c r="AGI213" s="33"/>
      <c r="AGJ213" s="33"/>
      <c r="AGK213" s="33"/>
      <c r="AGL213" s="33"/>
      <c r="AGM213" s="33"/>
      <c r="AGN213" s="33"/>
      <c r="AGO213" s="33"/>
      <c r="AGP213" s="33"/>
      <c r="AGQ213" s="33"/>
      <c r="AGR213" s="33"/>
      <c r="AGS213" s="33"/>
      <c r="AGT213" s="33"/>
      <c r="AGU213" s="33"/>
      <c r="AGV213" s="33"/>
      <c r="AGW213" s="33"/>
      <c r="AGX213" s="33"/>
      <c r="AGY213" s="33"/>
      <c r="AGZ213" s="33"/>
      <c r="AHA213" s="33"/>
      <c r="AHB213" s="33"/>
      <c r="AHC213" s="33"/>
      <c r="AHD213" s="33"/>
      <c r="AHE213" s="33"/>
      <c r="AHF213" s="33"/>
      <c r="AHG213" s="33"/>
      <c r="AHH213" s="33"/>
      <c r="AHI213" s="33"/>
      <c r="AHJ213" s="33"/>
      <c r="AHK213" s="33"/>
      <c r="AHL213" s="33"/>
      <c r="AHM213" s="33"/>
      <c r="AHN213" s="33"/>
      <c r="AHO213" s="33"/>
      <c r="AHP213" s="33"/>
      <c r="AHQ213" s="33"/>
      <c r="AHR213" s="33"/>
      <c r="AHS213" s="33"/>
      <c r="AHT213" s="33"/>
      <c r="AHU213" s="33"/>
      <c r="AHV213" s="33"/>
      <c r="AHW213" s="33"/>
      <c r="AHX213" s="33"/>
      <c r="AHY213" s="33"/>
      <c r="AHZ213" s="33"/>
      <c r="AIA213" s="33"/>
      <c r="AIB213" s="33"/>
      <c r="AIC213" s="33"/>
      <c r="AID213" s="33"/>
      <c r="AIE213" s="33"/>
      <c r="AIF213" s="33"/>
      <c r="AIG213" s="33"/>
      <c r="AIH213" s="33"/>
      <c r="AII213" s="33"/>
      <c r="AIJ213" s="33"/>
      <c r="AIK213" s="33"/>
      <c r="AIL213" s="33"/>
      <c r="AIM213" s="33"/>
      <c r="AIN213" s="33"/>
      <c r="AIO213" s="33"/>
      <c r="AIP213" s="33"/>
      <c r="AIQ213" s="33"/>
      <c r="AIR213" s="33"/>
      <c r="AIS213" s="33"/>
      <c r="AIT213" s="33"/>
      <c r="AIU213" s="33"/>
      <c r="AIV213" s="33"/>
      <c r="AIW213" s="33"/>
      <c r="AIX213" s="33"/>
      <c r="AIY213" s="33"/>
      <c r="AIZ213" s="33"/>
      <c r="AJA213" s="33"/>
      <c r="AJB213" s="33"/>
      <c r="AJC213" s="33"/>
      <c r="AJD213" s="33"/>
      <c r="AJE213" s="33"/>
      <c r="AJF213" s="33"/>
      <c r="AJG213" s="33"/>
      <c r="AJH213" s="33"/>
      <c r="AJI213" s="33"/>
      <c r="AJJ213" s="33"/>
      <c r="AJK213" s="33"/>
      <c r="AJL213" s="33"/>
      <c r="AJM213" s="33"/>
      <c r="AJN213" s="33"/>
      <c r="AJO213" s="33"/>
      <c r="AJP213" s="33"/>
      <c r="AJQ213" s="33"/>
      <c r="AJR213" s="33"/>
      <c r="AJS213" s="33"/>
      <c r="AJT213" s="33"/>
      <c r="AJU213" s="33"/>
      <c r="AJV213" s="33"/>
      <c r="AJW213" s="33"/>
      <c r="AJX213" s="33"/>
      <c r="AJY213" s="33"/>
      <c r="AJZ213" s="33"/>
      <c r="AKA213" s="33"/>
      <c r="AKB213" s="33"/>
      <c r="AKC213" s="33"/>
      <c r="AKD213" s="33"/>
      <c r="AKE213" s="33"/>
      <c r="AKF213" s="33"/>
      <c r="AKG213" s="33"/>
      <c r="AKH213" s="33"/>
      <c r="AKI213" s="33"/>
      <c r="AKJ213" s="33"/>
      <c r="AKK213" s="33"/>
      <c r="AKL213" s="33"/>
      <c r="AKM213" s="33"/>
      <c r="AKN213" s="33"/>
      <c r="AKO213" s="33"/>
      <c r="AKP213" s="33"/>
      <c r="AKQ213" s="33"/>
      <c r="AKR213" s="33"/>
      <c r="AKS213" s="33"/>
      <c r="AKT213" s="33"/>
      <c r="AKU213" s="33"/>
      <c r="AKV213" s="33"/>
      <c r="AKW213" s="33"/>
      <c r="AKX213" s="33"/>
      <c r="AKY213" s="33"/>
      <c r="AKZ213" s="33"/>
      <c r="ALA213" s="33"/>
      <c r="ALB213" s="33"/>
      <c r="ALC213" s="33"/>
      <c r="ALD213" s="33"/>
      <c r="ALE213" s="33"/>
      <c r="ALF213" s="33"/>
      <c r="ALG213" s="33"/>
      <c r="ALH213" s="33"/>
      <c r="ALI213" s="33"/>
      <c r="ALJ213" s="33"/>
      <c r="ALK213" s="33"/>
      <c r="ALL213" s="33"/>
      <c r="ALM213" s="33"/>
      <c r="ALN213" s="33"/>
      <c r="ALO213" s="33"/>
      <c r="ALP213" s="33"/>
      <c r="ALQ213" s="33"/>
      <c r="ALR213" s="33"/>
      <c r="ALS213" s="33"/>
      <c r="ALT213" s="33"/>
      <c r="ALU213" s="33"/>
      <c r="ALV213" s="33"/>
      <c r="ALW213" s="33"/>
      <c r="ALX213" s="33"/>
      <c r="ALY213" s="33"/>
    </row>
    <row r="214" spans="1:1013" ht="21" customHeight="1" thickBot="1" x14ac:dyDescent="0.25">
      <c r="A214" s="702"/>
      <c r="B214" s="704"/>
      <c r="C214" s="700"/>
      <c r="D214" s="706"/>
      <c r="E214" s="708"/>
      <c r="F214" s="649"/>
      <c r="G214" s="694"/>
      <c r="H214" s="697"/>
      <c r="I214" s="691"/>
      <c r="J214" s="675"/>
      <c r="K214" s="256" t="s">
        <v>11</v>
      </c>
      <c r="L214" s="520">
        <f>SUM(L212:L213)</f>
        <v>0</v>
      </c>
      <c r="M214" s="521">
        <f t="shared" ref="M214:AA214" si="66">SUM(M212:M213)</f>
        <v>0</v>
      </c>
      <c r="N214" s="521">
        <f t="shared" si="66"/>
        <v>0</v>
      </c>
      <c r="O214" s="522">
        <f t="shared" si="66"/>
        <v>0</v>
      </c>
      <c r="P214" s="520">
        <f t="shared" si="66"/>
        <v>750</v>
      </c>
      <c r="Q214" s="521">
        <f t="shared" si="66"/>
        <v>0</v>
      </c>
      <c r="R214" s="521">
        <f t="shared" si="66"/>
        <v>0</v>
      </c>
      <c r="S214" s="522">
        <f t="shared" si="66"/>
        <v>750</v>
      </c>
      <c r="T214" s="520">
        <f t="shared" si="66"/>
        <v>700</v>
      </c>
      <c r="U214" s="521">
        <f t="shared" si="66"/>
        <v>0</v>
      </c>
      <c r="V214" s="521">
        <f t="shared" si="66"/>
        <v>0</v>
      </c>
      <c r="W214" s="522">
        <f t="shared" si="66"/>
        <v>700</v>
      </c>
      <c r="X214" s="520">
        <f t="shared" si="66"/>
        <v>700</v>
      </c>
      <c r="Y214" s="521">
        <f t="shared" si="66"/>
        <v>0</v>
      </c>
      <c r="Z214" s="521">
        <f t="shared" si="66"/>
        <v>0</v>
      </c>
      <c r="AA214" s="522">
        <f t="shared" si="66"/>
        <v>700</v>
      </c>
      <c r="AB214" s="33"/>
      <c r="AC214" s="33"/>
      <c r="AD214" s="33"/>
      <c r="AE214" s="33"/>
      <c r="AF214" s="33"/>
      <c r="AG214" s="33"/>
      <c r="AH214" s="33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7"/>
      <c r="BB214" s="46"/>
      <c r="BC214" s="46"/>
      <c r="BD214" s="46"/>
      <c r="BE214" s="46"/>
      <c r="BF214" s="46"/>
      <c r="BG214" s="46"/>
      <c r="BH214" s="46"/>
      <c r="BI214" s="46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  <c r="FP214" s="33"/>
      <c r="FQ214" s="33"/>
      <c r="FR214" s="33"/>
      <c r="FS214" s="33"/>
      <c r="FT214" s="33"/>
      <c r="FU214" s="33"/>
      <c r="FV214" s="33"/>
      <c r="FW214" s="33"/>
      <c r="FX214" s="33"/>
      <c r="FY214" s="33"/>
      <c r="FZ214" s="33"/>
      <c r="GA214" s="33"/>
      <c r="GB214" s="33"/>
      <c r="GC214" s="33"/>
      <c r="GD214" s="33"/>
      <c r="GE214" s="33"/>
      <c r="GF214" s="33"/>
      <c r="GG214" s="33"/>
      <c r="GH214" s="33"/>
      <c r="GI214" s="33"/>
      <c r="GJ214" s="33"/>
      <c r="GK214" s="33"/>
      <c r="GL214" s="33"/>
      <c r="GM214" s="33"/>
      <c r="GN214" s="33"/>
      <c r="GO214" s="33"/>
      <c r="GP214" s="33"/>
      <c r="GQ214" s="33"/>
      <c r="GR214" s="33"/>
      <c r="GS214" s="33"/>
      <c r="GT214" s="33"/>
      <c r="GU214" s="33"/>
      <c r="GV214" s="33"/>
      <c r="GW214" s="33"/>
      <c r="GX214" s="33"/>
      <c r="GY214" s="33"/>
      <c r="GZ214" s="33"/>
      <c r="HA214" s="33"/>
      <c r="HB214" s="33"/>
      <c r="HC214" s="33"/>
      <c r="HD214" s="33"/>
      <c r="HE214" s="33"/>
      <c r="HF214" s="33"/>
      <c r="HG214" s="33"/>
      <c r="HH214" s="33"/>
      <c r="HI214" s="33"/>
      <c r="HJ214" s="33"/>
      <c r="HK214" s="33"/>
      <c r="HL214" s="33"/>
      <c r="HM214" s="33"/>
      <c r="HN214" s="33"/>
      <c r="HO214" s="33"/>
      <c r="HP214" s="33"/>
      <c r="HQ214" s="33"/>
      <c r="HR214" s="33"/>
      <c r="HS214" s="33"/>
      <c r="HT214" s="33"/>
      <c r="HU214" s="33"/>
      <c r="HV214" s="33"/>
      <c r="HW214" s="33"/>
      <c r="HX214" s="33"/>
      <c r="HY214" s="33"/>
      <c r="HZ214" s="33"/>
      <c r="IA214" s="33"/>
      <c r="IB214" s="33"/>
      <c r="IC214" s="33"/>
      <c r="ID214" s="33"/>
      <c r="IE214" s="33"/>
      <c r="IF214" s="33"/>
      <c r="IG214" s="33"/>
      <c r="IH214" s="33"/>
      <c r="II214" s="33"/>
      <c r="IJ214" s="33"/>
      <c r="IK214" s="33"/>
      <c r="IL214" s="33"/>
      <c r="IM214" s="33"/>
      <c r="IN214" s="33"/>
      <c r="IO214" s="33"/>
      <c r="IP214" s="33"/>
      <c r="IQ214" s="33"/>
      <c r="IR214" s="33"/>
      <c r="IS214" s="33"/>
      <c r="IT214" s="33"/>
      <c r="IU214" s="33"/>
      <c r="IV214" s="33"/>
      <c r="IW214" s="33"/>
      <c r="IX214" s="33"/>
      <c r="IY214" s="33"/>
      <c r="IZ214" s="33"/>
      <c r="JA214" s="33"/>
      <c r="JB214" s="33"/>
      <c r="JC214" s="33"/>
      <c r="JD214" s="33"/>
      <c r="JE214" s="33"/>
      <c r="JF214" s="33"/>
      <c r="JG214" s="33"/>
      <c r="JH214" s="33"/>
      <c r="JI214" s="33"/>
      <c r="JJ214" s="33"/>
      <c r="JK214" s="33"/>
      <c r="JL214" s="33"/>
      <c r="JM214" s="33"/>
      <c r="JN214" s="33"/>
      <c r="JO214" s="33"/>
      <c r="JP214" s="33"/>
      <c r="JQ214" s="33"/>
      <c r="JR214" s="33"/>
      <c r="JS214" s="33"/>
      <c r="JT214" s="33"/>
      <c r="JU214" s="33"/>
      <c r="JV214" s="33"/>
      <c r="JW214" s="33"/>
      <c r="JX214" s="33"/>
      <c r="JY214" s="33"/>
      <c r="JZ214" s="33"/>
      <c r="KA214" s="33"/>
      <c r="KB214" s="33"/>
      <c r="KC214" s="33"/>
      <c r="KD214" s="33"/>
      <c r="KE214" s="33"/>
      <c r="KF214" s="33"/>
      <c r="KG214" s="33"/>
      <c r="KH214" s="33"/>
      <c r="KI214" s="33"/>
      <c r="KJ214" s="33"/>
      <c r="KK214" s="33"/>
      <c r="KL214" s="33"/>
      <c r="KM214" s="33"/>
      <c r="KN214" s="33"/>
      <c r="KO214" s="33"/>
      <c r="KP214" s="33"/>
      <c r="KQ214" s="33"/>
      <c r="KR214" s="33"/>
      <c r="KS214" s="33"/>
      <c r="KT214" s="33"/>
      <c r="KU214" s="33"/>
      <c r="KV214" s="33"/>
      <c r="KW214" s="33"/>
      <c r="KX214" s="33"/>
      <c r="KY214" s="33"/>
      <c r="KZ214" s="33"/>
      <c r="LA214" s="33"/>
      <c r="LB214" s="33"/>
      <c r="LC214" s="33"/>
      <c r="LD214" s="33"/>
      <c r="LE214" s="33"/>
      <c r="LF214" s="33"/>
      <c r="LG214" s="33"/>
      <c r="LH214" s="33"/>
      <c r="LI214" s="33"/>
      <c r="LJ214" s="33"/>
      <c r="LK214" s="33"/>
      <c r="LL214" s="33"/>
      <c r="LM214" s="33"/>
      <c r="LN214" s="33"/>
      <c r="LO214" s="33"/>
      <c r="LP214" s="33"/>
      <c r="LQ214" s="33"/>
      <c r="LR214" s="33"/>
      <c r="LS214" s="33"/>
      <c r="LT214" s="33"/>
      <c r="LU214" s="33"/>
      <c r="LV214" s="33"/>
      <c r="LW214" s="33"/>
      <c r="LX214" s="33"/>
      <c r="LY214" s="33"/>
      <c r="LZ214" s="33"/>
      <c r="MA214" s="33"/>
      <c r="MB214" s="33"/>
      <c r="MC214" s="33"/>
      <c r="MD214" s="33"/>
      <c r="ME214" s="33"/>
      <c r="MF214" s="33"/>
      <c r="MG214" s="33"/>
      <c r="MH214" s="33"/>
      <c r="MI214" s="33"/>
      <c r="MJ214" s="33"/>
      <c r="MK214" s="33"/>
      <c r="ML214" s="33"/>
      <c r="MM214" s="33"/>
      <c r="MN214" s="33"/>
      <c r="MO214" s="33"/>
      <c r="MP214" s="33"/>
      <c r="MQ214" s="33"/>
      <c r="MR214" s="33"/>
      <c r="MS214" s="33"/>
      <c r="MT214" s="33"/>
      <c r="MU214" s="33"/>
      <c r="MV214" s="33"/>
      <c r="MW214" s="33"/>
      <c r="MX214" s="33"/>
      <c r="MY214" s="33"/>
      <c r="MZ214" s="33"/>
      <c r="NA214" s="33"/>
      <c r="NB214" s="33"/>
      <c r="NC214" s="33"/>
      <c r="ND214" s="33"/>
      <c r="NE214" s="33"/>
      <c r="NF214" s="33"/>
      <c r="NG214" s="33"/>
      <c r="NH214" s="33"/>
      <c r="NI214" s="33"/>
      <c r="NJ214" s="33"/>
      <c r="NK214" s="33"/>
      <c r="NL214" s="33"/>
      <c r="NM214" s="33"/>
      <c r="NN214" s="33"/>
      <c r="NO214" s="33"/>
      <c r="NP214" s="33"/>
      <c r="NQ214" s="33"/>
      <c r="NR214" s="33"/>
      <c r="NS214" s="33"/>
      <c r="NT214" s="33"/>
      <c r="NU214" s="33"/>
      <c r="NV214" s="33"/>
      <c r="NW214" s="33"/>
      <c r="NX214" s="33"/>
      <c r="NY214" s="33"/>
      <c r="NZ214" s="33"/>
      <c r="OA214" s="33"/>
      <c r="OB214" s="33"/>
      <c r="OC214" s="33"/>
      <c r="OD214" s="33"/>
      <c r="OE214" s="33"/>
      <c r="OF214" s="33"/>
      <c r="OG214" s="33"/>
      <c r="OH214" s="33"/>
      <c r="OI214" s="33"/>
      <c r="OJ214" s="33"/>
      <c r="OK214" s="33"/>
      <c r="OL214" s="33"/>
      <c r="OM214" s="33"/>
      <c r="ON214" s="33"/>
      <c r="OO214" s="33"/>
      <c r="OP214" s="33"/>
      <c r="OQ214" s="33"/>
      <c r="OR214" s="33"/>
      <c r="OS214" s="33"/>
      <c r="OT214" s="33"/>
      <c r="OU214" s="33"/>
      <c r="OV214" s="33"/>
      <c r="OW214" s="33"/>
      <c r="OX214" s="33"/>
      <c r="OY214" s="33"/>
      <c r="OZ214" s="33"/>
      <c r="PA214" s="33"/>
      <c r="PB214" s="33"/>
      <c r="PC214" s="33"/>
      <c r="PD214" s="33"/>
      <c r="PE214" s="33"/>
      <c r="PF214" s="33"/>
      <c r="PG214" s="33"/>
      <c r="PH214" s="33"/>
      <c r="PI214" s="33"/>
      <c r="PJ214" s="33"/>
      <c r="PK214" s="33"/>
      <c r="PL214" s="33"/>
      <c r="PM214" s="33"/>
      <c r="PN214" s="33"/>
      <c r="PO214" s="33"/>
      <c r="PP214" s="33"/>
      <c r="PQ214" s="33"/>
      <c r="PR214" s="33"/>
      <c r="PS214" s="33"/>
      <c r="PT214" s="33"/>
      <c r="PU214" s="33"/>
      <c r="PV214" s="33"/>
      <c r="PW214" s="33"/>
      <c r="PX214" s="33"/>
      <c r="PY214" s="33"/>
      <c r="PZ214" s="33"/>
      <c r="QA214" s="33"/>
      <c r="QB214" s="33"/>
      <c r="QC214" s="33"/>
      <c r="QD214" s="33"/>
      <c r="QE214" s="33"/>
      <c r="QF214" s="33"/>
      <c r="QG214" s="33"/>
      <c r="QH214" s="33"/>
      <c r="QI214" s="33"/>
      <c r="QJ214" s="33"/>
      <c r="QK214" s="33"/>
      <c r="QL214" s="33"/>
      <c r="QM214" s="33"/>
      <c r="QN214" s="33"/>
      <c r="QO214" s="33"/>
      <c r="QP214" s="33"/>
      <c r="QQ214" s="33"/>
      <c r="QR214" s="33"/>
      <c r="QS214" s="33"/>
      <c r="QT214" s="33"/>
      <c r="QU214" s="33"/>
      <c r="QV214" s="33"/>
      <c r="QW214" s="33"/>
      <c r="QX214" s="33"/>
      <c r="QY214" s="33"/>
      <c r="QZ214" s="33"/>
      <c r="RA214" s="33"/>
      <c r="RB214" s="33"/>
      <c r="RC214" s="33"/>
      <c r="RD214" s="33"/>
      <c r="RE214" s="33"/>
      <c r="RF214" s="33"/>
      <c r="RG214" s="33"/>
      <c r="RH214" s="33"/>
      <c r="RI214" s="33"/>
      <c r="RJ214" s="33"/>
      <c r="RK214" s="33"/>
      <c r="RL214" s="33"/>
      <c r="RM214" s="33"/>
      <c r="RN214" s="33"/>
      <c r="RO214" s="33"/>
      <c r="RP214" s="33"/>
      <c r="RQ214" s="33"/>
      <c r="RR214" s="33"/>
      <c r="RS214" s="33"/>
      <c r="RT214" s="33"/>
      <c r="RU214" s="33"/>
      <c r="RV214" s="33"/>
      <c r="RW214" s="33"/>
      <c r="RX214" s="33"/>
      <c r="RY214" s="33"/>
      <c r="RZ214" s="33"/>
      <c r="SA214" s="33"/>
      <c r="SB214" s="33"/>
      <c r="SC214" s="33"/>
      <c r="SD214" s="33"/>
      <c r="SE214" s="33"/>
      <c r="SF214" s="33"/>
      <c r="SG214" s="33"/>
      <c r="SH214" s="33"/>
      <c r="SI214" s="33"/>
      <c r="SJ214" s="33"/>
      <c r="SK214" s="33"/>
      <c r="SL214" s="33"/>
      <c r="SM214" s="33"/>
      <c r="SN214" s="33"/>
      <c r="SO214" s="33"/>
      <c r="SP214" s="33"/>
      <c r="SQ214" s="33"/>
      <c r="SR214" s="33"/>
      <c r="SS214" s="33"/>
      <c r="ST214" s="33"/>
      <c r="SU214" s="33"/>
      <c r="SV214" s="33"/>
      <c r="SW214" s="33"/>
      <c r="SX214" s="33"/>
      <c r="SY214" s="33"/>
      <c r="SZ214" s="33"/>
      <c r="TA214" s="33"/>
      <c r="TB214" s="33"/>
      <c r="TC214" s="33"/>
      <c r="TD214" s="33"/>
      <c r="TE214" s="33"/>
      <c r="TF214" s="33"/>
      <c r="TG214" s="33"/>
      <c r="TH214" s="33"/>
      <c r="TI214" s="33"/>
      <c r="TJ214" s="33"/>
      <c r="TK214" s="33"/>
      <c r="TL214" s="33"/>
      <c r="TM214" s="33"/>
      <c r="TN214" s="33"/>
      <c r="TO214" s="33"/>
      <c r="TP214" s="33"/>
      <c r="TQ214" s="33"/>
      <c r="TR214" s="33"/>
      <c r="TS214" s="33"/>
      <c r="TT214" s="33"/>
      <c r="TU214" s="33"/>
      <c r="TV214" s="33"/>
      <c r="TW214" s="33"/>
      <c r="TX214" s="33"/>
      <c r="TY214" s="33"/>
      <c r="TZ214" s="33"/>
      <c r="UA214" s="33"/>
      <c r="UB214" s="33"/>
      <c r="UC214" s="33"/>
      <c r="UD214" s="33"/>
      <c r="UE214" s="33"/>
      <c r="UF214" s="33"/>
      <c r="UG214" s="33"/>
      <c r="UH214" s="33"/>
      <c r="UI214" s="33"/>
      <c r="UJ214" s="33"/>
      <c r="UK214" s="33"/>
      <c r="UL214" s="33"/>
      <c r="UM214" s="33"/>
      <c r="UN214" s="33"/>
      <c r="UO214" s="33"/>
      <c r="UP214" s="33"/>
      <c r="UQ214" s="33"/>
      <c r="UR214" s="33"/>
      <c r="US214" s="33"/>
      <c r="UT214" s="33"/>
      <c r="UU214" s="33"/>
      <c r="UV214" s="33"/>
      <c r="UW214" s="33"/>
      <c r="UX214" s="33"/>
      <c r="UY214" s="33"/>
      <c r="UZ214" s="33"/>
      <c r="VA214" s="33"/>
      <c r="VB214" s="33"/>
      <c r="VC214" s="33"/>
      <c r="VD214" s="33"/>
      <c r="VE214" s="33"/>
      <c r="VF214" s="33"/>
      <c r="VG214" s="33"/>
      <c r="VH214" s="33"/>
      <c r="VI214" s="33"/>
      <c r="VJ214" s="33"/>
      <c r="VK214" s="33"/>
      <c r="VL214" s="33"/>
      <c r="VM214" s="33"/>
      <c r="VN214" s="33"/>
      <c r="VO214" s="33"/>
      <c r="VP214" s="33"/>
      <c r="VQ214" s="33"/>
      <c r="VR214" s="33"/>
      <c r="VS214" s="33"/>
      <c r="VT214" s="33"/>
      <c r="VU214" s="33"/>
      <c r="VV214" s="33"/>
      <c r="VW214" s="33"/>
      <c r="VX214" s="33"/>
      <c r="VY214" s="33"/>
      <c r="VZ214" s="33"/>
      <c r="WA214" s="33"/>
      <c r="WB214" s="33"/>
      <c r="WC214" s="33"/>
      <c r="WD214" s="33"/>
      <c r="WE214" s="33"/>
      <c r="WF214" s="33"/>
      <c r="WG214" s="33"/>
      <c r="WH214" s="33"/>
      <c r="WI214" s="33"/>
      <c r="WJ214" s="33"/>
      <c r="WK214" s="33"/>
      <c r="WL214" s="33"/>
      <c r="WM214" s="33"/>
      <c r="WN214" s="33"/>
      <c r="WO214" s="33"/>
      <c r="WP214" s="33"/>
      <c r="WQ214" s="33"/>
      <c r="WR214" s="33"/>
      <c r="WS214" s="33"/>
      <c r="WT214" s="33"/>
      <c r="WU214" s="33"/>
      <c r="WV214" s="33"/>
      <c r="WW214" s="33"/>
      <c r="WX214" s="33"/>
      <c r="WY214" s="33"/>
      <c r="WZ214" s="33"/>
      <c r="XA214" s="33"/>
      <c r="XB214" s="33"/>
      <c r="XC214" s="33"/>
      <c r="XD214" s="33"/>
      <c r="XE214" s="33"/>
      <c r="XF214" s="33"/>
      <c r="XG214" s="33"/>
      <c r="XH214" s="33"/>
      <c r="XI214" s="33"/>
      <c r="XJ214" s="33"/>
      <c r="XK214" s="33"/>
      <c r="XL214" s="33"/>
      <c r="XM214" s="33"/>
      <c r="XN214" s="33"/>
      <c r="XO214" s="33"/>
      <c r="XP214" s="33"/>
      <c r="XQ214" s="33"/>
      <c r="XR214" s="33"/>
      <c r="XS214" s="33"/>
      <c r="XT214" s="33"/>
      <c r="XU214" s="33"/>
      <c r="XV214" s="33"/>
      <c r="XW214" s="33"/>
      <c r="XX214" s="33"/>
      <c r="XY214" s="33"/>
      <c r="XZ214" s="33"/>
      <c r="YA214" s="33"/>
      <c r="YB214" s="33"/>
      <c r="YC214" s="33"/>
      <c r="YD214" s="33"/>
      <c r="YE214" s="33"/>
      <c r="YF214" s="33"/>
      <c r="YG214" s="33"/>
      <c r="YH214" s="33"/>
      <c r="YI214" s="33"/>
      <c r="YJ214" s="33"/>
      <c r="YK214" s="33"/>
      <c r="YL214" s="33"/>
      <c r="YM214" s="33"/>
      <c r="YN214" s="33"/>
      <c r="YO214" s="33"/>
      <c r="YP214" s="33"/>
      <c r="YQ214" s="33"/>
      <c r="YR214" s="33"/>
      <c r="YS214" s="33"/>
      <c r="YT214" s="33"/>
      <c r="YU214" s="33"/>
      <c r="YV214" s="33"/>
      <c r="YW214" s="33"/>
      <c r="YX214" s="33"/>
      <c r="YY214" s="33"/>
      <c r="YZ214" s="33"/>
      <c r="ZA214" s="33"/>
      <c r="ZB214" s="33"/>
      <c r="ZC214" s="33"/>
      <c r="ZD214" s="33"/>
      <c r="ZE214" s="33"/>
      <c r="ZF214" s="33"/>
      <c r="ZG214" s="33"/>
      <c r="ZH214" s="33"/>
      <c r="ZI214" s="33"/>
      <c r="ZJ214" s="33"/>
      <c r="ZK214" s="33"/>
      <c r="ZL214" s="33"/>
      <c r="ZM214" s="33"/>
      <c r="ZN214" s="33"/>
      <c r="ZO214" s="33"/>
      <c r="ZP214" s="33"/>
      <c r="ZQ214" s="33"/>
      <c r="ZR214" s="33"/>
      <c r="ZS214" s="33"/>
      <c r="ZT214" s="33"/>
      <c r="ZU214" s="33"/>
      <c r="ZV214" s="33"/>
      <c r="ZW214" s="33"/>
      <c r="ZX214" s="33"/>
      <c r="ZY214" s="33"/>
      <c r="ZZ214" s="33"/>
      <c r="AAA214" s="33"/>
      <c r="AAB214" s="33"/>
      <c r="AAC214" s="33"/>
      <c r="AAD214" s="33"/>
      <c r="AAE214" s="33"/>
      <c r="AAF214" s="33"/>
      <c r="AAG214" s="33"/>
      <c r="AAH214" s="33"/>
      <c r="AAI214" s="33"/>
      <c r="AAJ214" s="33"/>
      <c r="AAK214" s="33"/>
      <c r="AAL214" s="33"/>
      <c r="AAM214" s="33"/>
      <c r="AAN214" s="33"/>
      <c r="AAO214" s="33"/>
      <c r="AAP214" s="33"/>
      <c r="AAQ214" s="33"/>
      <c r="AAR214" s="33"/>
      <c r="AAS214" s="33"/>
      <c r="AAT214" s="33"/>
      <c r="AAU214" s="33"/>
      <c r="AAV214" s="33"/>
      <c r="AAW214" s="33"/>
      <c r="AAX214" s="33"/>
      <c r="AAY214" s="33"/>
      <c r="AAZ214" s="33"/>
      <c r="ABA214" s="33"/>
      <c r="ABB214" s="33"/>
      <c r="ABC214" s="33"/>
      <c r="ABD214" s="33"/>
      <c r="ABE214" s="33"/>
      <c r="ABF214" s="33"/>
      <c r="ABG214" s="33"/>
      <c r="ABH214" s="33"/>
      <c r="ABI214" s="33"/>
      <c r="ABJ214" s="33"/>
      <c r="ABK214" s="33"/>
      <c r="ABL214" s="33"/>
      <c r="ABM214" s="33"/>
      <c r="ABN214" s="33"/>
      <c r="ABO214" s="33"/>
      <c r="ABP214" s="33"/>
      <c r="ABQ214" s="33"/>
      <c r="ABR214" s="33"/>
      <c r="ABS214" s="33"/>
      <c r="ABT214" s="33"/>
      <c r="ABU214" s="33"/>
      <c r="ABV214" s="33"/>
      <c r="ABW214" s="33"/>
      <c r="ABX214" s="33"/>
      <c r="ABY214" s="33"/>
      <c r="ABZ214" s="33"/>
      <c r="ACA214" s="33"/>
      <c r="ACB214" s="33"/>
      <c r="ACC214" s="33"/>
      <c r="ACD214" s="33"/>
      <c r="ACE214" s="33"/>
      <c r="ACF214" s="33"/>
      <c r="ACG214" s="33"/>
      <c r="ACH214" s="33"/>
      <c r="ACI214" s="33"/>
      <c r="ACJ214" s="33"/>
      <c r="ACK214" s="33"/>
      <c r="ACL214" s="33"/>
      <c r="ACM214" s="33"/>
      <c r="ACN214" s="33"/>
      <c r="ACO214" s="33"/>
      <c r="ACP214" s="33"/>
      <c r="ACQ214" s="33"/>
      <c r="ACR214" s="33"/>
      <c r="ACS214" s="33"/>
      <c r="ACT214" s="33"/>
      <c r="ACU214" s="33"/>
      <c r="ACV214" s="33"/>
      <c r="ACW214" s="33"/>
      <c r="ACX214" s="33"/>
      <c r="ACY214" s="33"/>
      <c r="ACZ214" s="33"/>
      <c r="ADA214" s="33"/>
      <c r="ADB214" s="33"/>
      <c r="ADC214" s="33"/>
      <c r="ADD214" s="33"/>
      <c r="ADE214" s="33"/>
      <c r="ADF214" s="33"/>
      <c r="ADG214" s="33"/>
      <c r="ADH214" s="33"/>
      <c r="ADI214" s="33"/>
      <c r="ADJ214" s="33"/>
      <c r="ADK214" s="33"/>
      <c r="ADL214" s="33"/>
      <c r="ADM214" s="33"/>
      <c r="ADN214" s="33"/>
      <c r="ADO214" s="33"/>
      <c r="ADP214" s="33"/>
      <c r="ADQ214" s="33"/>
      <c r="ADR214" s="33"/>
      <c r="ADS214" s="33"/>
      <c r="ADT214" s="33"/>
      <c r="ADU214" s="33"/>
      <c r="ADV214" s="33"/>
      <c r="ADW214" s="33"/>
      <c r="ADX214" s="33"/>
      <c r="ADY214" s="33"/>
      <c r="ADZ214" s="33"/>
      <c r="AEA214" s="33"/>
      <c r="AEB214" s="33"/>
      <c r="AEC214" s="33"/>
      <c r="AED214" s="33"/>
      <c r="AEE214" s="33"/>
      <c r="AEF214" s="33"/>
      <c r="AEG214" s="33"/>
      <c r="AEH214" s="33"/>
      <c r="AEI214" s="33"/>
      <c r="AEJ214" s="33"/>
      <c r="AEK214" s="33"/>
      <c r="AEL214" s="33"/>
      <c r="AEM214" s="33"/>
      <c r="AEN214" s="33"/>
      <c r="AEO214" s="33"/>
      <c r="AEP214" s="33"/>
      <c r="AEQ214" s="33"/>
      <c r="AER214" s="33"/>
      <c r="AES214" s="33"/>
      <c r="AET214" s="33"/>
      <c r="AEU214" s="33"/>
      <c r="AEV214" s="33"/>
      <c r="AEW214" s="33"/>
      <c r="AEX214" s="33"/>
      <c r="AEY214" s="33"/>
      <c r="AEZ214" s="33"/>
      <c r="AFA214" s="33"/>
      <c r="AFB214" s="33"/>
      <c r="AFC214" s="33"/>
      <c r="AFD214" s="33"/>
      <c r="AFE214" s="33"/>
      <c r="AFF214" s="33"/>
      <c r="AFG214" s="33"/>
      <c r="AFH214" s="33"/>
      <c r="AFI214" s="33"/>
      <c r="AFJ214" s="33"/>
      <c r="AFK214" s="33"/>
      <c r="AFL214" s="33"/>
      <c r="AFM214" s="33"/>
      <c r="AFN214" s="33"/>
      <c r="AFO214" s="33"/>
      <c r="AFP214" s="33"/>
      <c r="AFQ214" s="33"/>
      <c r="AFR214" s="33"/>
      <c r="AFS214" s="33"/>
      <c r="AFT214" s="33"/>
      <c r="AFU214" s="33"/>
      <c r="AFV214" s="33"/>
      <c r="AFW214" s="33"/>
      <c r="AFX214" s="33"/>
      <c r="AFY214" s="33"/>
      <c r="AFZ214" s="33"/>
      <c r="AGA214" s="33"/>
      <c r="AGB214" s="33"/>
      <c r="AGC214" s="33"/>
      <c r="AGD214" s="33"/>
      <c r="AGE214" s="33"/>
      <c r="AGF214" s="33"/>
      <c r="AGG214" s="33"/>
      <c r="AGH214" s="33"/>
      <c r="AGI214" s="33"/>
      <c r="AGJ214" s="33"/>
      <c r="AGK214" s="33"/>
      <c r="AGL214" s="33"/>
      <c r="AGM214" s="33"/>
      <c r="AGN214" s="33"/>
      <c r="AGO214" s="33"/>
      <c r="AGP214" s="33"/>
      <c r="AGQ214" s="33"/>
      <c r="AGR214" s="33"/>
      <c r="AGS214" s="33"/>
      <c r="AGT214" s="33"/>
      <c r="AGU214" s="33"/>
      <c r="AGV214" s="33"/>
      <c r="AGW214" s="33"/>
      <c r="AGX214" s="33"/>
      <c r="AGY214" s="33"/>
      <c r="AGZ214" s="33"/>
      <c r="AHA214" s="33"/>
      <c r="AHB214" s="33"/>
      <c r="AHC214" s="33"/>
      <c r="AHD214" s="33"/>
      <c r="AHE214" s="33"/>
      <c r="AHF214" s="33"/>
      <c r="AHG214" s="33"/>
      <c r="AHH214" s="33"/>
      <c r="AHI214" s="33"/>
      <c r="AHJ214" s="33"/>
      <c r="AHK214" s="33"/>
      <c r="AHL214" s="33"/>
      <c r="AHM214" s="33"/>
      <c r="AHN214" s="33"/>
      <c r="AHO214" s="33"/>
      <c r="AHP214" s="33"/>
      <c r="AHQ214" s="33"/>
      <c r="AHR214" s="33"/>
      <c r="AHS214" s="33"/>
      <c r="AHT214" s="33"/>
      <c r="AHU214" s="33"/>
      <c r="AHV214" s="33"/>
      <c r="AHW214" s="33"/>
      <c r="AHX214" s="33"/>
      <c r="AHY214" s="33"/>
      <c r="AHZ214" s="33"/>
      <c r="AIA214" s="33"/>
      <c r="AIB214" s="33"/>
      <c r="AIC214" s="33"/>
      <c r="AID214" s="33"/>
      <c r="AIE214" s="33"/>
      <c r="AIF214" s="33"/>
      <c r="AIG214" s="33"/>
      <c r="AIH214" s="33"/>
      <c r="AII214" s="33"/>
      <c r="AIJ214" s="33"/>
      <c r="AIK214" s="33"/>
      <c r="AIL214" s="33"/>
      <c r="AIM214" s="33"/>
      <c r="AIN214" s="33"/>
      <c r="AIO214" s="33"/>
      <c r="AIP214" s="33"/>
      <c r="AIQ214" s="33"/>
      <c r="AIR214" s="33"/>
      <c r="AIS214" s="33"/>
      <c r="AIT214" s="33"/>
      <c r="AIU214" s="33"/>
      <c r="AIV214" s="33"/>
      <c r="AIW214" s="33"/>
      <c r="AIX214" s="33"/>
      <c r="AIY214" s="33"/>
      <c r="AIZ214" s="33"/>
      <c r="AJA214" s="33"/>
      <c r="AJB214" s="33"/>
      <c r="AJC214" s="33"/>
      <c r="AJD214" s="33"/>
      <c r="AJE214" s="33"/>
      <c r="AJF214" s="33"/>
      <c r="AJG214" s="33"/>
      <c r="AJH214" s="33"/>
      <c r="AJI214" s="33"/>
      <c r="AJJ214" s="33"/>
      <c r="AJK214" s="33"/>
      <c r="AJL214" s="33"/>
      <c r="AJM214" s="33"/>
      <c r="AJN214" s="33"/>
      <c r="AJO214" s="33"/>
      <c r="AJP214" s="33"/>
      <c r="AJQ214" s="33"/>
      <c r="AJR214" s="33"/>
      <c r="AJS214" s="33"/>
      <c r="AJT214" s="33"/>
      <c r="AJU214" s="33"/>
      <c r="AJV214" s="33"/>
      <c r="AJW214" s="33"/>
      <c r="AJX214" s="33"/>
      <c r="AJY214" s="33"/>
      <c r="AJZ214" s="33"/>
      <c r="AKA214" s="33"/>
      <c r="AKB214" s="33"/>
      <c r="AKC214" s="33"/>
      <c r="AKD214" s="33"/>
      <c r="AKE214" s="33"/>
      <c r="AKF214" s="33"/>
      <c r="AKG214" s="33"/>
      <c r="AKH214" s="33"/>
      <c r="AKI214" s="33"/>
      <c r="AKJ214" s="33"/>
      <c r="AKK214" s="33"/>
      <c r="AKL214" s="33"/>
      <c r="AKM214" s="33"/>
      <c r="AKN214" s="33"/>
      <c r="AKO214" s="33"/>
      <c r="AKP214" s="33"/>
      <c r="AKQ214" s="33"/>
      <c r="AKR214" s="33"/>
      <c r="AKS214" s="33"/>
      <c r="AKT214" s="33"/>
      <c r="AKU214" s="33"/>
      <c r="AKV214" s="33"/>
      <c r="AKW214" s="33"/>
      <c r="AKX214" s="33"/>
      <c r="AKY214" s="33"/>
      <c r="AKZ214" s="33"/>
      <c r="ALA214" s="33"/>
      <c r="ALB214" s="33"/>
      <c r="ALC214" s="33"/>
      <c r="ALD214" s="33"/>
      <c r="ALE214" s="33"/>
      <c r="ALF214" s="33"/>
      <c r="ALG214" s="33"/>
      <c r="ALH214" s="33"/>
      <c r="ALI214" s="33"/>
      <c r="ALJ214" s="33"/>
      <c r="ALK214" s="33"/>
      <c r="ALL214" s="33"/>
      <c r="ALM214" s="33"/>
      <c r="ALN214" s="33"/>
      <c r="ALO214" s="33"/>
      <c r="ALP214" s="33"/>
      <c r="ALQ214" s="33"/>
      <c r="ALR214" s="33"/>
      <c r="ALS214" s="33"/>
      <c r="ALT214" s="33"/>
      <c r="ALU214" s="33"/>
      <c r="ALV214" s="33"/>
      <c r="ALW214" s="33"/>
      <c r="ALX214" s="33"/>
      <c r="ALY214" s="33"/>
    </row>
    <row r="215" spans="1:1013" ht="21" customHeight="1" thickBot="1" x14ac:dyDescent="0.25">
      <c r="A215" s="701" t="s">
        <v>15</v>
      </c>
      <c r="B215" s="703" t="s">
        <v>16</v>
      </c>
      <c r="C215" s="699" t="s">
        <v>16</v>
      </c>
      <c r="D215" s="705" t="s">
        <v>230</v>
      </c>
      <c r="E215" s="707" t="s">
        <v>231</v>
      </c>
      <c r="F215" s="647" t="s">
        <v>267</v>
      </c>
      <c r="G215" s="692" t="s">
        <v>164</v>
      </c>
      <c r="H215" s="695" t="s">
        <v>19</v>
      </c>
      <c r="I215" s="690" t="s">
        <v>20</v>
      </c>
      <c r="J215" s="650" t="s">
        <v>290</v>
      </c>
      <c r="K215" s="178" t="s">
        <v>26</v>
      </c>
      <c r="L215" s="524">
        <f>+M215+O215</f>
        <v>0</v>
      </c>
      <c r="M215" s="473">
        <v>0</v>
      </c>
      <c r="N215" s="473">
        <v>0</v>
      </c>
      <c r="O215" s="486">
        <v>0</v>
      </c>
      <c r="P215" s="524">
        <f>+Q215+S215</f>
        <v>80</v>
      </c>
      <c r="Q215" s="473">
        <v>80</v>
      </c>
      <c r="R215" s="473">
        <v>0</v>
      </c>
      <c r="S215" s="486">
        <v>0</v>
      </c>
      <c r="T215" s="524">
        <f>+U215+W215</f>
        <v>94</v>
      </c>
      <c r="U215" s="473">
        <v>94</v>
      </c>
      <c r="V215" s="473">
        <v>0</v>
      </c>
      <c r="W215" s="486">
        <v>0</v>
      </c>
      <c r="X215" s="524">
        <f>+Y215+AA215</f>
        <v>0</v>
      </c>
      <c r="Y215" s="473">
        <v>0</v>
      </c>
      <c r="Z215" s="473">
        <v>0</v>
      </c>
      <c r="AA215" s="486">
        <v>0</v>
      </c>
      <c r="AB215" s="33"/>
      <c r="AC215" s="33"/>
      <c r="AD215" s="33"/>
      <c r="AE215" s="33"/>
      <c r="AF215" s="33"/>
      <c r="AG215" s="33"/>
      <c r="AH215" s="33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7"/>
      <c r="BB215" s="46"/>
      <c r="BC215" s="46"/>
      <c r="BD215" s="46"/>
      <c r="BE215" s="46"/>
      <c r="BF215" s="46"/>
      <c r="BG215" s="46"/>
      <c r="BH215" s="46"/>
      <c r="BI215" s="46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  <c r="FP215" s="33"/>
      <c r="FQ215" s="33"/>
      <c r="FR215" s="33"/>
      <c r="FS215" s="33"/>
      <c r="FT215" s="33"/>
      <c r="FU215" s="33"/>
      <c r="FV215" s="33"/>
      <c r="FW215" s="33"/>
      <c r="FX215" s="33"/>
      <c r="FY215" s="33"/>
      <c r="FZ215" s="33"/>
      <c r="GA215" s="33"/>
      <c r="GB215" s="33"/>
      <c r="GC215" s="33"/>
      <c r="GD215" s="33"/>
      <c r="GE215" s="33"/>
      <c r="GF215" s="33"/>
      <c r="GG215" s="33"/>
      <c r="GH215" s="33"/>
      <c r="GI215" s="33"/>
      <c r="GJ215" s="33"/>
      <c r="GK215" s="33"/>
      <c r="GL215" s="33"/>
      <c r="GM215" s="33"/>
      <c r="GN215" s="33"/>
      <c r="GO215" s="33"/>
      <c r="GP215" s="33"/>
      <c r="GQ215" s="33"/>
      <c r="GR215" s="33"/>
      <c r="GS215" s="33"/>
      <c r="GT215" s="33"/>
      <c r="GU215" s="33"/>
      <c r="GV215" s="33"/>
      <c r="GW215" s="33"/>
      <c r="GX215" s="33"/>
      <c r="GY215" s="33"/>
      <c r="GZ215" s="33"/>
      <c r="HA215" s="33"/>
      <c r="HB215" s="33"/>
      <c r="HC215" s="33"/>
      <c r="HD215" s="33"/>
      <c r="HE215" s="33"/>
      <c r="HF215" s="33"/>
      <c r="HG215" s="33"/>
      <c r="HH215" s="33"/>
      <c r="HI215" s="33"/>
      <c r="HJ215" s="33"/>
      <c r="HK215" s="33"/>
      <c r="HL215" s="33"/>
      <c r="HM215" s="33"/>
      <c r="HN215" s="33"/>
      <c r="HO215" s="33"/>
      <c r="HP215" s="33"/>
      <c r="HQ215" s="33"/>
      <c r="HR215" s="33"/>
      <c r="HS215" s="33"/>
      <c r="HT215" s="33"/>
      <c r="HU215" s="33"/>
      <c r="HV215" s="33"/>
      <c r="HW215" s="33"/>
      <c r="HX215" s="33"/>
      <c r="HY215" s="33"/>
      <c r="HZ215" s="33"/>
      <c r="IA215" s="33"/>
      <c r="IB215" s="33"/>
      <c r="IC215" s="33"/>
      <c r="ID215" s="33"/>
      <c r="IE215" s="33"/>
      <c r="IF215" s="33"/>
      <c r="IG215" s="33"/>
      <c r="IH215" s="33"/>
      <c r="II215" s="33"/>
      <c r="IJ215" s="33"/>
      <c r="IK215" s="33"/>
      <c r="IL215" s="33"/>
      <c r="IM215" s="33"/>
      <c r="IN215" s="33"/>
      <c r="IO215" s="33"/>
      <c r="IP215" s="33"/>
      <c r="IQ215" s="33"/>
      <c r="IR215" s="33"/>
      <c r="IS215" s="33"/>
      <c r="IT215" s="33"/>
      <c r="IU215" s="33"/>
      <c r="IV215" s="33"/>
      <c r="IW215" s="33"/>
      <c r="IX215" s="33"/>
      <c r="IY215" s="33"/>
      <c r="IZ215" s="33"/>
      <c r="JA215" s="33"/>
      <c r="JB215" s="33"/>
      <c r="JC215" s="33"/>
      <c r="JD215" s="33"/>
      <c r="JE215" s="33"/>
      <c r="JF215" s="33"/>
      <c r="JG215" s="33"/>
      <c r="JH215" s="33"/>
      <c r="JI215" s="33"/>
      <c r="JJ215" s="33"/>
      <c r="JK215" s="33"/>
      <c r="JL215" s="33"/>
      <c r="JM215" s="33"/>
      <c r="JN215" s="33"/>
      <c r="JO215" s="33"/>
      <c r="JP215" s="33"/>
      <c r="JQ215" s="33"/>
      <c r="JR215" s="33"/>
      <c r="JS215" s="33"/>
      <c r="JT215" s="33"/>
      <c r="JU215" s="33"/>
      <c r="JV215" s="33"/>
      <c r="JW215" s="33"/>
      <c r="JX215" s="33"/>
      <c r="JY215" s="33"/>
      <c r="JZ215" s="33"/>
      <c r="KA215" s="33"/>
      <c r="KB215" s="33"/>
      <c r="KC215" s="33"/>
      <c r="KD215" s="33"/>
      <c r="KE215" s="33"/>
      <c r="KF215" s="33"/>
      <c r="KG215" s="33"/>
      <c r="KH215" s="33"/>
      <c r="KI215" s="33"/>
      <c r="KJ215" s="33"/>
      <c r="KK215" s="33"/>
      <c r="KL215" s="33"/>
      <c r="KM215" s="33"/>
      <c r="KN215" s="33"/>
      <c r="KO215" s="33"/>
      <c r="KP215" s="33"/>
      <c r="KQ215" s="33"/>
      <c r="KR215" s="33"/>
      <c r="KS215" s="33"/>
      <c r="KT215" s="33"/>
      <c r="KU215" s="33"/>
      <c r="KV215" s="33"/>
      <c r="KW215" s="33"/>
      <c r="KX215" s="33"/>
      <c r="KY215" s="33"/>
      <c r="KZ215" s="33"/>
      <c r="LA215" s="33"/>
      <c r="LB215" s="33"/>
      <c r="LC215" s="33"/>
      <c r="LD215" s="33"/>
      <c r="LE215" s="33"/>
      <c r="LF215" s="33"/>
      <c r="LG215" s="33"/>
      <c r="LH215" s="33"/>
      <c r="LI215" s="33"/>
      <c r="LJ215" s="33"/>
      <c r="LK215" s="33"/>
      <c r="LL215" s="33"/>
      <c r="LM215" s="33"/>
      <c r="LN215" s="33"/>
      <c r="LO215" s="33"/>
      <c r="LP215" s="33"/>
      <c r="LQ215" s="33"/>
      <c r="LR215" s="33"/>
      <c r="LS215" s="33"/>
      <c r="LT215" s="33"/>
      <c r="LU215" s="33"/>
      <c r="LV215" s="33"/>
      <c r="LW215" s="33"/>
      <c r="LX215" s="33"/>
      <c r="LY215" s="33"/>
      <c r="LZ215" s="33"/>
      <c r="MA215" s="33"/>
      <c r="MB215" s="33"/>
      <c r="MC215" s="33"/>
      <c r="MD215" s="33"/>
      <c r="ME215" s="33"/>
      <c r="MF215" s="33"/>
      <c r="MG215" s="33"/>
      <c r="MH215" s="33"/>
      <c r="MI215" s="33"/>
      <c r="MJ215" s="33"/>
      <c r="MK215" s="33"/>
      <c r="ML215" s="33"/>
      <c r="MM215" s="33"/>
      <c r="MN215" s="33"/>
      <c r="MO215" s="33"/>
      <c r="MP215" s="33"/>
      <c r="MQ215" s="33"/>
      <c r="MR215" s="33"/>
      <c r="MS215" s="33"/>
      <c r="MT215" s="33"/>
      <c r="MU215" s="33"/>
      <c r="MV215" s="33"/>
      <c r="MW215" s="33"/>
      <c r="MX215" s="33"/>
      <c r="MY215" s="33"/>
      <c r="MZ215" s="33"/>
      <c r="NA215" s="33"/>
      <c r="NB215" s="33"/>
      <c r="NC215" s="33"/>
      <c r="ND215" s="33"/>
      <c r="NE215" s="33"/>
      <c r="NF215" s="33"/>
      <c r="NG215" s="33"/>
      <c r="NH215" s="33"/>
      <c r="NI215" s="33"/>
      <c r="NJ215" s="33"/>
      <c r="NK215" s="33"/>
      <c r="NL215" s="33"/>
      <c r="NM215" s="33"/>
      <c r="NN215" s="33"/>
      <c r="NO215" s="33"/>
      <c r="NP215" s="33"/>
      <c r="NQ215" s="33"/>
      <c r="NR215" s="33"/>
      <c r="NS215" s="33"/>
      <c r="NT215" s="33"/>
      <c r="NU215" s="33"/>
      <c r="NV215" s="33"/>
      <c r="NW215" s="33"/>
      <c r="NX215" s="33"/>
      <c r="NY215" s="33"/>
      <c r="NZ215" s="33"/>
      <c r="OA215" s="33"/>
      <c r="OB215" s="33"/>
      <c r="OC215" s="33"/>
      <c r="OD215" s="33"/>
      <c r="OE215" s="33"/>
      <c r="OF215" s="33"/>
      <c r="OG215" s="33"/>
      <c r="OH215" s="33"/>
      <c r="OI215" s="33"/>
      <c r="OJ215" s="33"/>
      <c r="OK215" s="33"/>
      <c r="OL215" s="33"/>
      <c r="OM215" s="33"/>
      <c r="ON215" s="33"/>
      <c r="OO215" s="33"/>
      <c r="OP215" s="33"/>
      <c r="OQ215" s="33"/>
      <c r="OR215" s="33"/>
      <c r="OS215" s="33"/>
      <c r="OT215" s="33"/>
      <c r="OU215" s="33"/>
      <c r="OV215" s="33"/>
      <c r="OW215" s="33"/>
      <c r="OX215" s="33"/>
      <c r="OY215" s="33"/>
      <c r="OZ215" s="33"/>
      <c r="PA215" s="33"/>
      <c r="PB215" s="33"/>
      <c r="PC215" s="33"/>
      <c r="PD215" s="33"/>
      <c r="PE215" s="33"/>
      <c r="PF215" s="33"/>
      <c r="PG215" s="33"/>
      <c r="PH215" s="33"/>
      <c r="PI215" s="33"/>
      <c r="PJ215" s="33"/>
      <c r="PK215" s="33"/>
      <c r="PL215" s="33"/>
      <c r="PM215" s="33"/>
      <c r="PN215" s="33"/>
      <c r="PO215" s="33"/>
      <c r="PP215" s="33"/>
      <c r="PQ215" s="33"/>
      <c r="PR215" s="33"/>
      <c r="PS215" s="33"/>
      <c r="PT215" s="33"/>
      <c r="PU215" s="33"/>
      <c r="PV215" s="33"/>
      <c r="PW215" s="33"/>
      <c r="PX215" s="33"/>
      <c r="PY215" s="33"/>
      <c r="PZ215" s="33"/>
      <c r="QA215" s="33"/>
      <c r="QB215" s="33"/>
      <c r="QC215" s="33"/>
      <c r="QD215" s="33"/>
      <c r="QE215" s="33"/>
      <c r="QF215" s="33"/>
      <c r="QG215" s="33"/>
      <c r="QH215" s="33"/>
      <c r="QI215" s="33"/>
      <c r="QJ215" s="33"/>
      <c r="QK215" s="33"/>
      <c r="QL215" s="33"/>
      <c r="QM215" s="33"/>
      <c r="QN215" s="33"/>
      <c r="QO215" s="33"/>
      <c r="QP215" s="33"/>
      <c r="QQ215" s="33"/>
      <c r="QR215" s="33"/>
      <c r="QS215" s="33"/>
      <c r="QT215" s="33"/>
      <c r="QU215" s="33"/>
      <c r="QV215" s="33"/>
      <c r="QW215" s="33"/>
      <c r="QX215" s="33"/>
      <c r="QY215" s="33"/>
      <c r="QZ215" s="33"/>
      <c r="RA215" s="33"/>
      <c r="RB215" s="33"/>
      <c r="RC215" s="33"/>
      <c r="RD215" s="33"/>
      <c r="RE215" s="33"/>
      <c r="RF215" s="33"/>
      <c r="RG215" s="33"/>
      <c r="RH215" s="33"/>
      <c r="RI215" s="33"/>
      <c r="RJ215" s="33"/>
      <c r="RK215" s="33"/>
      <c r="RL215" s="33"/>
      <c r="RM215" s="33"/>
      <c r="RN215" s="33"/>
      <c r="RO215" s="33"/>
      <c r="RP215" s="33"/>
      <c r="RQ215" s="33"/>
      <c r="RR215" s="33"/>
      <c r="RS215" s="33"/>
      <c r="RT215" s="33"/>
      <c r="RU215" s="33"/>
      <c r="RV215" s="33"/>
      <c r="RW215" s="33"/>
      <c r="RX215" s="33"/>
      <c r="RY215" s="33"/>
      <c r="RZ215" s="33"/>
      <c r="SA215" s="33"/>
      <c r="SB215" s="33"/>
      <c r="SC215" s="33"/>
      <c r="SD215" s="33"/>
      <c r="SE215" s="33"/>
      <c r="SF215" s="33"/>
      <c r="SG215" s="33"/>
      <c r="SH215" s="33"/>
      <c r="SI215" s="33"/>
      <c r="SJ215" s="33"/>
      <c r="SK215" s="33"/>
      <c r="SL215" s="33"/>
      <c r="SM215" s="33"/>
      <c r="SN215" s="33"/>
      <c r="SO215" s="33"/>
      <c r="SP215" s="33"/>
      <c r="SQ215" s="33"/>
      <c r="SR215" s="33"/>
      <c r="SS215" s="33"/>
      <c r="ST215" s="33"/>
      <c r="SU215" s="33"/>
      <c r="SV215" s="33"/>
      <c r="SW215" s="33"/>
      <c r="SX215" s="33"/>
      <c r="SY215" s="33"/>
      <c r="SZ215" s="33"/>
      <c r="TA215" s="33"/>
      <c r="TB215" s="33"/>
      <c r="TC215" s="33"/>
      <c r="TD215" s="33"/>
      <c r="TE215" s="33"/>
      <c r="TF215" s="33"/>
      <c r="TG215" s="33"/>
      <c r="TH215" s="33"/>
      <c r="TI215" s="33"/>
      <c r="TJ215" s="33"/>
      <c r="TK215" s="33"/>
      <c r="TL215" s="33"/>
      <c r="TM215" s="33"/>
      <c r="TN215" s="33"/>
      <c r="TO215" s="33"/>
      <c r="TP215" s="33"/>
      <c r="TQ215" s="33"/>
      <c r="TR215" s="33"/>
      <c r="TS215" s="33"/>
      <c r="TT215" s="33"/>
      <c r="TU215" s="33"/>
      <c r="TV215" s="33"/>
      <c r="TW215" s="33"/>
      <c r="TX215" s="33"/>
      <c r="TY215" s="33"/>
      <c r="TZ215" s="33"/>
      <c r="UA215" s="33"/>
      <c r="UB215" s="33"/>
      <c r="UC215" s="33"/>
      <c r="UD215" s="33"/>
      <c r="UE215" s="33"/>
      <c r="UF215" s="33"/>
      <c r="UG215" s="33"/>
      <c r="UH215" s="33"/>
      <c r="UI215" s="33"/>
      <c r="UJ215" s="33"/>
      <c r="UK215" s="33"/>
      <c r="UL215" s="33"/>
      <c r="UM215" s="33"/>
      <c r="UN215" s="33"/>
      <c r="UO215" s="33"/>
      <c r="UP215" s="33"/>
      <c r="UQ215" s="33"/>
      <c r="UR215" s="33"/>
      <c r="US215" s="33"/>
      <c r="UT215" s="33"/>
      <c r="UU215" s="33"/>
      <c r="UV215" s="33"/>
      <c r="UW215" s="33"/>
      <c r="UX215" s="33"/>
      <c r="UY215" s="33"/>
      <c r="UZ215" s="33"/>
      <c r="VA215" s="33"/>
      <c r="VB215" s="33"/>
      <c r="VC215" s="33"/>
      <c r="VD215" s="33"/>
      <c r="VE215" s="33"/>
      <c r="VF215" s="33"/>
      <c r="VG215" s="33"/>
      <c r="VH215" s="33"/>
      <c r="VI215" s="33"/>
      <c r="VJ215" s="33"/>
      <c r="VK215" s="33"/>
      <c r="VL215" s="33"/>
      <c r="VM215" s="33"/>
      <c r="VN215" s="33"/>
      <c r="VO215" s="33"/>
      <c r="VP215" s="33"/>
      <c r="VQ215" s="33"/>
      <c r="VR215" s="33"/>
      <c r="VS215" s="33"/>
      <c r="VT215" s="33"/>
      <c r="VU215" s="33"/>
      <c r="VV215" s="33"/>
      <c r="VW215" s="33"/>
      <c r="VX215" s="33"/>
      <c r="VY215" s="33"/>
      <c r="VZ215" s="33"/>
      <c r="WA215" s="33"/>
      <c r="WB215" s="33"/>
      <c r="WC215" s="33"/>
      <c r="WD215" s="33"/>
      <c r="WE215" s="33"/>
      <c r="WF215" s="33"/>
      <c r="WG215" s="33"/>
      <c r="WH215" s="33"/>
      <c r="WI215" s="33"/>
      <c r="WJ215" s="33"/>
      <c r="WK215" s="33"/>
      <c r="WL215" s="33"/>
      <c r="WM215" s="33"/>
      <c r="WN215" s="33"/>
      <c r="WO215" s="33"/>
      <c r="WP215" s="33"/>
      <c r="WQ215" s="33"/>
      <c r="WR215" s="33"/>
      <c r="WS215" s="33"/>
      <c r="WT215" s="33"/>
      <c r="WU215" s="33"/>
      <c r="WV215" s="33"/>
      <c r="WW215" s="33"/>
      <c r="WX215" s="33"/>
      <c r="WY215" s="33"/>
      <c r="WZ215" s="33"/>
      <c r="XA215" s="33"/>
      <c r="XB215" s="33"/>
      <c r="XC215" s="33"/>
      <c r="XD215" s="33"/>
      <c r="XE215" s="33"/>
      <c r="XF215" s="33"/>
      <c r="XG215" s="33"/>
      <c r="XH215" s="33"/>
      <c r="XI215" s="33"/>
      <c r="XJ215" s="33"/>
      <c r="XK215" s="33"/>
      <c r="XL215" s="33"/>
      <c r="XM215" s="33"/>
      <c r="XN215" s="33"/>
      <c r="XO215" s="33"/>
      <c r="XP215" s="33"/>
      <c r="XQ215" s="33"/>
      <c r="XR215" s="33"/>
      <c r="XS215" s="33"/>
      <c r="XT215" s="33"/>
      <c r="XU215" s="33"/>
      <c r="XV215" s="33"/>
      <c r="XW215" s="33"/>
      <c r="XX215" s="33"/>
      <c r="XY215" s="33"/>
      <c r="XZ215" s="33"/>
      <c r="YA215" s="33"/>
      <c r="YB215" s="33"/>
      <c r="YC215" s="33"/>
      <c r="YD215" s="33"/>
      <c r="YE215" s="33"/>
      <c r="YF215" s="33"/>
      <c r="YG215" s="33"/>
      <c r="YH215" s="33"/>
      <c r="YI215" s="33"/>
      <c r="YJ215" s="33"/>
      <c r="YK215" s="33"/>
      <c r="YL215" s="33"/>
      <c r="YM215" s="33"/>
      <c r="YN215" s="33"/>
      <c r="YO215" s="33"/>
      <c r="YP215" s="33"/>
      <c r="YQ215" s="33"/>
      <c r="YR215" s="33"/>
      <c r="YS215" s="33"/>
      <c r="YT215" s="33"/>
      <c r="YU215" s="33"/>
      <c r="YV215" s="33"/>
      <c r="YW215" s="33"/>
      <c r="YX215" s="33"/>
      <c r="YY215" s="33"/>
      <c r="YZ215" s="33"/>
      <c r="ZA215" s="33"/>
      <c r="ZB215" s="33"/>
      <c r="ZC215" s="33"/>
      <c r="ZD215" s="33"/>
      <c r="ZE215" s="33"/>
      <c r="ZF215" s="33"/>
      <c r="ZG215" s="33"/>
      <c r="ZH215" s="33"/>
      <c r="ZI215" s="33"/>
      <c r="ZJ215" s="33"/>
      <c r="ZK215" s="33"/>
      <c r="ZL215" s="33"/>
      <c r="ZM215" s="33"/>
      <c r="ZN215" s="33"/>
      <c r="ZO215" s="33"/>
      <c r="ZP215" s="33"/>
      <c r="ZQ215" s="33"/>
      <c r="ZR215" s="33"/>
      <c r="ZS215" s="33"/>
      <c r="ZT215" s="33"/>
      <c r="ZU215" s="33"/>
      <c r="ZV215" s="33"/>
      <c r="ZW215" s="33"/>
      <c r="ZX215" s="33"/>
      <c r="ZY215" s="33"/>
      <c r="ZZ215" s="33"/>
      <c r="AAA215" s="33"/>
      <c r="AAB215" s="33"/>
      <c r="AAC215" s="33"/>
      <c r="AAD215" s="33"/>
      <c r="AAE215" s="33"/>
      <c r="AAF215" s="33"/>
      <c r="AAG215" s="33"/>
      <c r="AAH215" s="33"/>
      <c r="AAI215" s="33"/>
      <c r="AAJ215" s="33"/>
      <c r="AAK215" s="33"/>
      <c r="AAL215" s="33"/>
      <c r="AAM215" s="33"/>
      <c r="AAN215" s="33"/>
      <c r="AAO215" s="33"/>
      <c r="AAP215" s="33"/>
      <c r="AAQ215" s="33"/>
      <c r="AAR215" s="33"/>
      <c r="AAS215" s="33"/>
      <c r="AAT215" s="33"/>
      <c r="AAU215" s="33"/>
      <c r="AAV215" s="33"/>
      <c r="AAW215" s="33"/>
      <c r="AAX215" s="33"/>
      <c r="AAY215" s="33"/>
      <c r="AAZ215" s="33"/>
      <c r="ABA215" s="33"/>
      <c r="ABB215" s="33"/>
      <c r="ABC215" s="33"/>
      <c r="ABD215" s="33"/>
      <c r="ABE215" s="33"/>
      <c r="ABF215" s="33"/>
      <c r="ABG215" s="33"/>
      <c r="ABH215" s="33"/>
      <c r="ABI215" s="33"/>
      <c r="ABJ215" s="33"/>
      <c r="ABK215" s="33"/>
      <c r="ABL215" s="33"/>
      <c r="ABM215" s="33"/>
      <c r="ABN215" s="33"/>
      <c r="ABO215" s="33"/>
      <c r="ABP215" s="33"/>
      <c r="ABQ215" s="33"/>
      <c r="ABR215" s="33"/>
      <c r="ABS215" s="33"/>
      <c r="ABT215" s="33"/>
      <c r="ABU215" s="33"/>
      <c r="ABV215" s="33"/>
      <c r="ABW215" s="33"/>
      <c r="ABX215" s="33"/>
      <c r="ABY215" s="33"/>
      <c r="ABZ215" s="33"/>
      <c r="ACA215" s="33"/>
      <c r="ACB215" s="33"/>
      <c r="ACC215" s="33"/>
      <c r="ACD215" s="33"/>
      <c r="ACE215" s="33"/>
      <c r="ACF215" s="33"/>
      <c r="ACG215" s="33"/>
      <c r="ACH215" s="33"/>
      <c r="ACI215" s="33"/>
      <c r="ACJ215" s="33"/>
      <c r="ACK215" s="33"/>
      <c r="ACL215" s="33"/>
      <c r="ACM215" s="33"/>
      <c r="ACN215" s="33"/>
      <c r="ACO215" s="33"/>
      <c r="ACP215" s="33"/>
      <c r="ACQ215" s="33"/>
      <c r="ACR215" s="33"/>
      <c r="ACS215" s="33"/>
      <c r="ACT215" s="33"/>
      <c r="ACU215" s="33"/>
      <c r="ACV215" s="33"/>
      <c r="ACW215" s="33"/>
      <c r="ACX215" s="33"/>
      <c r="ACY215" s="33"/>
      <c r="ACZ215" s="33"/>
      <c r="ADA215" s="33"/>
      <c r="ADB215" s="33"/>
      <c r="ADC215" s="33"/>
      <c r="ADD215" s="33"/>
      <c r="ADE215" s="33"/>
      <c r="ADF215" s="33"/>
      <c r="ADG215" s="33"/>
      <c r="ADH215" s="33"/>
      <c r="ADI215" s="33"/>
      <c r="ADJ215" s="33"/>
      <c r="ADK215" s="33"/>
      <c r="ADL215" s="33"/>
      <c r="ADM215" s="33"/>
      <c r="ADN215" s="33"/>
      <c r="ADO215" s="33"/>
      <c r="ADP215" s="33"/>
      <c r="ADQ215" s="33"/>
      <c r="ADR215" s="33"/>
      <c r="ADS215" s="33"/>
      <c r="ADT215" s="33"/>
      <c r="ADU215" s="33"/>
      <c r="ADV215" s="33"/>
      <c r="ADW215" s="33"/>
      <c r="ADX215" s="33"/>
      <c r="ADY215" s="33"/>
      <c r="ADZ215" s="33"/>
      <c r="AEA215" s="33"/>
      <c r="AEB215" s="33"/>
      <c r="AEC215" s="33"/>
      <c r="AED215" s="33"/>
      <c r="AEE215" s="33"/>
      <c r="AEF215" s="33"/>
      <c r="AEG215" s="33"/>
      <c r="AEH215" s="33"/>
      <c r="AEI215" s="33"/>
      <c r="AEJ215" s="33"/>
      <c r="AEK215" s="33"/>
      <c r="AEL215" s="33"/>
      <c r="AEM215" s="33"/>
      <c r="AEN215" s="33"/>
      <c r="AEO215" s="33"/>
      <c r="AEP215" s="33"/>
      <c r="AEQ215" s="33"/>
      <c r="AER215" s="33"/>
      <c r="AES215" s="33"/>
      <c r="AET215" s="33"/>
      <c r="AEU215" s="33"/>
      <c r="AEV215" s="33"/>
      <c r="AEW215" s="33"/>
      <c r="AEX215" s="33"/>
      <c r="AEY215" s="33"/>
      <c r="AEZ215" s="33"/>
      <c r="AFA215" s="33"/>
      <c r="AFB215" s="33"/>
      <c r="AFC215" s="33"/>
      <c r="AFD215" s="33"/>
      <c r="AFE215" s="33"/>
      <c r="AFF215" s="33"/>
      <c r="AFG215" s="33"/>
      <c r="AFH215" s="33"/>
      <c r="AFI215" s="33"/>
      <c r="AFJ215" s="33"/>
      <c r="AFK215" s="33"/>
      <c r="AFL215" s="33"/>
      <c r="AFM215" s="33"/>
      <c r="AFN215" s="33"/>
      <c r="AFO215" s="33"/>
      <c r="AFP215" s="33"/>
      <c r="AFQ215" s="33"/>
      <c r="AFR215" s="33"/>
      <c r="AFS215" s="33"/>
      <c r="AFT215" s="33"/>
      <c r="AFU215" s="33"/>
      <c r="AFV215" s="33"/>
      <c r="AFW215" s="33"/>
      <c r="AFX215" s="33"/>
      <c r="AFY215" s="33"/>
      <c r="AFZ215" s="33"/>
      <c r="AGA215" s="33"/>
      <c r="AGB215" s="33"/>
      <c r="AGC215" s="33"/>
      <c r="AGD215" s="33"/>
      <c r="AGE215" s="33"/>
      <c r="AGF215" s="33"/>
      <c r="AGG215" s="33"/>
      <c r="AGH215" s="33"/>
      <c r="AGI215" s="33"/>
      <c r="AGJ215" s="33"/>
      <c r="AGK215" s="33"/>
      <c r="AGL215" s="33"/>
      <c r="AGM215" s="33"/>
      <c r="AGN215" s="33"/>
      <c r="AGO215" s="33"/>
      <c r="AGP215" s="33"/>
      <c r="AGQ215" s="33"/>
      <c r="AGR215" s="33"/>
      <c r="AGS215" s="33"/>
      <c r="AGT215" s="33"/>
      <c r="AGU215" s="33"/>
      <c r="AGV215" s="33"/>
      <c r="AGW215" s="33"/>
      <c r="AGX215" s="33"/>
      <c r="AGY215" s="33"/>
      <c r="AGZ215" s="33"/>
      <c r="AHA215" s="33"/>
      <c r="AHB215" s="33"/>
      <c r="AHC215" s="33"/>
      <c r="AHD215" s="33"/>
      <c r="AHE215" s="33"/>
      <c r="AHF215" s="33"/>
      <c r="AHG215" s="33"/>
      <c r="AHH215" s="33"/>
      <c r="AHI215" s="33"/>
      <c r="AHJ215" s="33"/>
      <c r="AHK215" s="33"/>
      <c r="AHL215" s="33"/>
      <c r="AHM215" s="33"/>
      <c r="AHN215" s="33"/>
      <c r="AHO215" s="33"/>
      <c r="AHP215" s="33"/>
      <c r="AHQ215" s="33"/>
      <c r="AHR215" s="33"/>
      <c r="AHS215" s="33"/>
      <c r="AHT215" s="33"/>
      <c r="AHU215" s="33"/>
      <c r="AHV215" s="33"/>
      <c r="AHW215" s="33"/>
      <c r="AHX215" s="33"/>
      <c r="AHY215" s="33"/>
      <c r="AHZ215" s="33"/>
      <c r="AIA215" s="33"/>
      <c r="AIB215" s="33"/>
      <c r="AIC215" s="33"/>
      <c r="AID215" s="33"/>
      <c r="AIE215" s="33"/>
      <c r="AIF215" s="33"/>
      <c r="AIG215" s="33"/>
      <c r="AIH215" s="33"/>
      <c r="AII215" s="33"/>
      <c r="AIJ215" s="33"/>
      <c r="AIK215" s="33"/>
      <c r="AIL215" s="33"/>
      <c r="AIM215" s="33"/>
      <c r="AIN215" s="33"/>
      <c r="AIO215" s="33"/>
      <c r="AIP215" s="33"/>
      <c r="AIQ215" s="33"/>
      <c r="AIR215" s="33"/>
      <c r="AIS215" s="33"/>
      <c r="AIT215" s="33"/>
      <c r="AIU215" s="33"/>
      <c r="AIV215" s="33"/>
      <c r="AIW215" s="33"/>
      <c r="AIX215" s="33"/>
      <c r="AIY215" s="33"/>
      <c r="AIZ215" s="33"/>
      <c r="AJA215" s="33"/>
      <c r="AJB215" s="33"/>
      <c r="AJC215" s="33"/>
      <c r="AJD215" s="33"/>
      <c r="AJE215" s="33"/>
      <c r="AJF215" s="33"/>
      <c r="AJG215" s="33"/>
      <c r="AJH215" s="33"/>
      <c r="AJI215" s="33"/>
      <c r="AJJ215" s="33"/>
      <c r="AJK215" s="33"/>
      <c r="AJL215" s="33"/>
      <c r="AJM215" s="33"/>
      <c r="AJN215" s="33"/>
      <c r="AJO215" s="33"/>
      <c r="AJP215" s="33"/>
      <c r="AJQ215" s="33"/>
      <c r="AJR215" s="33"/>
      <c r="AJS215" s="33"/>
      <c r="AJT215" s="33"/>
      <c r="AJU215" s="33"/>
      <c r="AJV215" s="33"/>
      <c r="AJW215" s="33"/>
      <c r="AJX215" s="33"/>
      <c r="AJY215" s="33"/>
      <c r="AJZ215" s="33"/>
      <c r="AKA215" s="33"/>
      <c r="AKB215" s="33"/>
      <c r="AKC215" s="33"/>
      <c r="AKD215" s="33"/>
      <c r="AKE215" s="33"/>
      <c r="AKF215" s="33"/>
      <c r="AKG215" s="33"/>
      <c r="AKH215" s="33"/>
      <c r="AKI215" s="33"/>
      <c r="AKJ215" s="33"/>
      <c r="AKK215" s="33"/>
      <c r="AKL215" s="33"/>
      <c r="AKM215" s="33"/>
      <c r="AKN215" s="33"/>
      <c r="AKO215" s="33"/>
      <c r="AKP215" s="33"/>
      <c r="AKQ215" s="33"/>
      <c r="AKR215" s="33"/>
      <c r="AKS215" s="33"/>
      <c r="AKT215" s="33"/>
      <c r="AKU215" s="33"/>
      <c r="AKV215" s="33"/>
      <c r="AKW215" s="33"/>
      <c r="AKX215" s="33"/>
      <c r="AKY215" s="33"/>
      <c r="AKZ215" s="33"/>
      <c r="ALA215" s="33"/>
      <c r="ALB215" s="33"/>
      <c r="ALC215" s="33"/>
      <c r="ALD215" s="33"/>
      <c r="ALE215" s="33"/>
      <c r="ALF215" s="33"/>
      <c r="ALG215" s="33"/>
      <c r="ALH215" s="33"/>
      <c r="ALI215" s="33"/>
      <c r="ALJ215" s="33"/>
      <c r="ALK215" s="33"/>
      <c r="ALL215" s="33"/>
      <c r="ALM215" s="33"/>
      <c r="ALN215" s="33"/>
      <c r="ALO215" s="33"/>
      <c r="ALP215" s="33"/>
      <c r="ALQ215" s="33"/>
      <c r="ALR215" s="33"/>
      <c r="ALS215" s="33"/>
      <c r="ALT215" s="33"/>
      <c r="ALU215" s="33"/>
      <c r="ALV215" s="33"/>
      <c r="ALW215" s="33"/>
      <c r="ALX215" s="33"/>
      <c r="ALY215" s="33"/>
    </row>
    <row r="216" spans="1:1013" ht="23.25" customHeight="1" thickBot="1" x14ac:dyDescent="0.25">
      <c r="A216" s="702"/>
      <c r="B216" s="704"/>
      <c r="C216" s="700"/>
      <c r="D216" s="706"/>
      <c r="E216" s="708"/>
      <c r="F216" s="649"/>
      <c r="G216" s="694"/>
      <c r="H216" s="697"/>
      <c r="I216" s="691"/>
      <c r="J216" s="651"/>
      <c r="K216" s="199" t="s">
        <v>23</v>
      </c>
      <c r="L216" s="532">
        <f>M216+O216</f>
        <v>0</v>
      </c>
      <c r="M216" s="526">
        <v>0</v>
      </c>
      <c r="N216" s="526">
        <v>0</v>
      </c>
      <c r="O216" s="528">
        <v>0</v>
      </c>
      <c r="P216" s="532">
        <f>Q216+S216</f>
        <v>480</v>
      </c>
      <c r="Q216" s="526">
        <v>0</v>
      </c>
      <c r="R216" s="526">
        <v>0</v>
      </c>
      <c r="S216" s="528">
        <v>480</v>
      </c>
      <c r="T216" s="532">
        <f>U216+W216</f>
        <v>480</v>
      </c>
      <c r="U216" s="526">
        <v>0</v>
      </c>
      <c r="V216" s="526">
        <v>0</v>
      </c>
      <c r="W216" s="528">
        <v>480</v>
      </c>
      <c r="X216" s="532">
        <f>Y216+AA216</f>
        <v>0</v>
      </c>
      <c r="Y216" s="526">
        <v>0</v>
      </c>
      <c r="Z216" s="526">
        <v>0</v>
      </c>
      <c r="AA216" s="528">
        <v>0</v>
      </c>
      <c r="AB216" s="33"/>
      <c r="AC216" s="33"/>
      <c r="AD216" s="33"/>
      <c r="AE216" s="33"/>
      <c r="AF216" s="33"/>
      <c r="AG216" s="33"/>
      <c r="AH216" s="33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7"/>
      <c r="BB216" s="46"/>
      <c r="BC216" s="46"/>
      <c r="BD216" s="46"/>
      <c r="BE216" s="46"/>
      <c r="BF216" s="46"/>
      <c r="BG216" s="46"/>
      <c r="BH216" s="46"/>
      <c r="BI216" s="46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  <c r="FP216" s="33"/>
      <c r="FQ216" s="33"/>
      <c r="FR216" s="33"/>
      <c r="FS216" s="33"/>
      <c r="FT216" s="33"/>
      <c r="FU216" s="33"/>
      <c r="FV216" s="33"/>
      <c r="FW216" s="33"/>
      <c r="FX216" s="33"/>
      <c r="FY216" s="33"/>
      <c r="FZ216" s="33"/>
      <c r="GA216" s="33"/>
      <c r="GB216" s="33"/>
      <c r="GC216" s="33"/>
      <c r="GD216" s="33"/>
      <c r="GE216" s="33"/>
      <c r="GF216" s="33"/>
      <c r="GG216" s="33"/>
      <c r="GH216" s="33"/>
      <c r="GI216" s="33"/>
      <c r="GJ216" s="33"/>
      <c r="GK216" s="33"/>
      <c r="GL216" s="33"/>
      <c r="GM216" s="33"/>
      <c r="GN216" s="33"/>
      <c r="GO216" s="33"/>
      <c r="GP216" s="33"/>
      <c r="GQ216" s="33"/>
      <c r="GR216" s="33"/>
      <c r="GS216" s="33"/>
      <c r="GT216" s="33"/>
      <c r="GU216" s="33"/>
      <c r="GV216" s="33"/>
      <c r="GW216" s="33"/>
      <c r="GX216" s="33"/>
      <c r="GY216" s="33"/>
      <c r="GZ216" s="33"/>
      <c r="HA216" s="33"/>
      <c r="HB216" s="33"/>
      <c r="HC216" s="33"/>
      <c r="HD216" s="33"/>
      <c r="HE216" s="33"/>
      <c r="HF216" s="33"/>
      <c r="HG216" s="33"/>
      <c r="HH216" s="33"/>
      <c r="HI216" s="33"/>
      <c r="HJ216" s="33"/>
      <c r="HK216" s="33"/>
      <c r="HL216" s="33"/>
      <c r="HM216" s="33"/>
      <c r="HN216" s="33"/>
      <c r="HO216" s="33"/>
      <c r="HP216" s="33"/>
      <c r="HQ216" s="33"/>
      <c r="HR216" s="33"/>
      <c r="HS216" s="33"/>
      <c r="HT216" s="33"/>
      <c r="HU216" s="33"/>
      <c r="HV216" s="33"/>
      <c r="HW216" s="33"/>
      <c r="HX216" s="33"/>
      <c r="HY216" s="33"/>
      <c r="HZ216" s="33"/>
      <c r="IA216" s="33"/>
      <c r="IB216" s="33"/>
      <c r="IC216" s="33"/>
      <c r="ID216" s="33"/>
      <c r="IE216" s="33"/>
      <c r="IF216" s="33"/>
      <c r="IG216" s="33"/>
      <c r="IH216" s="33"/>
      <c r="II216" s="33"/>
      <c r="IJ216" s="33"/>
      <c r="IK216" s="33"/>
      <c r="IL216" s="33"/>
      <c r="IM216" s="33"/>
      <c r="IN216" s="33"/>
      <c r="IO216" s="33"/>
      <c r="IP216" s="33"/>
      <c r="IQ216" s="33"/>
      <c r="IR216" s="33"/>
      <c r="IS216" s="33"/>
      <c r="IT216" s="33"/>
      <c r="IU216" s="33"/>
      <c r="IV216" s="33"/>
      <c r="IW216" s="33"/>
      <c r="IX216" s="33"/>
      <c r="IY216" s="33"/>
      <c r="IZ216" s="33"/>
      <c r="JA216" s="33"/>
      <c r="JB216" s="33"/>
      <c r="JC216" s="33"/>
      <c r="JD216" s="33"/>
      <c r="JE216" s="33"/>
      <c r="JF216" s="33"/>
      <c r="JG216" s="33"/>
      <c r="JH216" s="33"/>
      <c r="JI216" s="33"/>
      <c r="JJ216" s="33"/>
      <c r="JK216" s="33"/>
      <c r="JL216" s="33"/>
      <c r="JM216" s="33"/>
      <c r="JN216" s="33"/>
      <c r="JO216" s="33"/>
      <c r="JP216" s="33"/>
      <c r="JQ216" s="33"/>
      <c r="JR216" s="33"/>
      <c r="JS216" s="33"/>
      <c r="JT216" s="33"/>
      <c r="JU216" s="33"/>
      <c r="JV216" s="33"/>
      <c r="JW216" s="33"/>
      <c r="JX216" s="33"/>
      <c r="JY216" s="33"/>
      <c r="JZ216" s="33"/>
      <c r="KA216" s="33"/>
      <c r="KB216" s="33"/>
      <c r="KC216" s="33"/>
      <c r="KD216" s="33"/>
      <c r="KE216" s="33"/>
      <c r="KF216" s="33"/>
      <c r="KG216" s="33"/>
      <c r="KH216" s="33"/>
      <c r="KI216" s="33"/>
      <c r="KJ216" s="33"/>
      <c r="KK216" s="33"/>
      <c r="KL216" s="33"/>
      <c r="KM216" s="33"/>
      <c r="KN216" s="33"/>
      <c r="KO216" s="33"/>
      <c r="KP216" s="33"/>
      <c r="KQ216" s="33"/>
      <c r="KR216" s="33"/>
      <c r="KS216" s="33"/>
      <c r="KT216" s="33"/>
      <c r="KU216" s="33"/>
      <c r="KV216" s="33"/>
      <c r="KW216" s="33"/>
      <c r="KX216" s="33"/>
      <c r="KY216" s="33"/>
      <c r="KZ216" s="33"/>
      <c r="LA216" s="33"/>
      <c r="LB216" s="33"/>
      <c r="LC216" s="33"/>
      <c r="LD216" s="33"/>
      <c r="LE216" s="33"/>
      <c r="LF216" s="33"/>
      <c r="LG216" s="33"/>
      <c r="LH216" s="33"/>
      <c r="LI216" s="33"/>
      <c r="LJ216" s="33"/>
      <c r="LK216" s="33"/>
      <c r="LL216" s="33"/>
      <c r="LM216" s="33"/>
      <c r="LN216" s="33"/>
      <c r="LO216" s="33"/>
      <c r="LP216" s="33"/>
      <c r="LQ216" s="33"/>
      <c r="LR216" s="33"/>
      <c r="LS216" s="33"/>
      <c r="LT216" s="33"/>
      <c r="LU216" s="33"/>
      <c r="LV216" s="33"/>
      <c r="LW216" s="33"/>
      <c r="LX216" s="33"/>
      <c r="LY216" s="33"/>
      <c r="LZ216" s="33"/>
      <c r="MA216" s="33"/>
      <c r="MB216" s="33"/>
      <c r="MC216" s="33"/>
      <c r="MD216" s="33"/>
      <c r="ME216" s="33"/>
      <c r="MF216" s="33"/>
      <c r="MG216" s="33"/>
      <c r="MH216" s="33"/>
      <c r="MI216" s="33"/>
      <c r="MJ216" s="33"/>
      <c r="MK216" s="33"/>
      <c r="ML216" s="33"/>
      <c r="MM216" s="33"/>
      <c r="MN216" s="33"/>
      <c r="MO216" s="33"/>
      <c r="MP216" s="33"/>
      <c r="MQ216" s="33"/>
      <c r="MR216" s="33"/>
      <c r="MS216" s="33"/>
      <c r="MT216" s="33"/>
      <c r="MU216" s="33"/>
      <c r="MV216" s="33"/>
      <c r="MW216" s="33"/>
      <c r="MX216" s="33"/>
      <c r="MY216" s="33"/>
      <c r="MZ216" s="33"/>
      <c r="NA216" s="33"/>
      <c r="NB216" s="33"/>
      <c r="NC216" s="33"/>
      <c r="ND216" s="33"/>
      <c r="NE216" s="33"/>
      <c r="NF216" s="33"/>
      <c r="NG216" s="33"/>
      <c r="NH216" s="33"/>
      <c r="NI216" s="33"/>
      <c r="NJ216" s="33"/>
      <c r="NK216" s="33"/>
      <c r="NL216" s="33"/>
      <c r="NM216" s="33"/>
      <c r="NN216" s="33"/>
      <c r="NO216" s="33"/>
      <c r="NP216" s="33"/>
      <c r="NQ216" s="33"/>
      <c r="NR216" s="33"/>
      <c r="NS216" s="33"/>
      <c r="NT216" s="33"/>
      <c r="NU216" s="33"/>
      <c r="NV216" s="33"/>
      <c r="NW216" s="33"/>
      <c r="NX216" s="33"/>
      <c r="NY216" s="33"/>
      <c r="NZ216" s="33"/>
      <c r="OA216" s="33"/>
      <c r="OB216" s="33"/>
      <c r="OC216" s="33"/>
      <c r="OD216" s="33"/>
      <c r="OE216" s="33"/>
      <c r="OF216" s="33"/>
      <c r="OG216" s="33"/>
      <c r="OH216" s="33"/>
      <c r="OI216" s="33"/>
      <c r="OJ216" s="33"/>
      <c r="OK216" s="33"/>
      <c r="OL216" s="33"/>
      <c r="OM216" s="33"/>
      <c r="ON216" s="33"/>
      <c r="OO216" s="33"/>
      <c r="OP216" s="33"/>
      <c r="OQ216" s="33"/>
      <c r="OR216" s="33"/>
      <c r="OS216" s="33"/>
      <c r="OT216" s="33"/>
      <c r="OU216" s="33"/>
      <c r="OV216" s="33"/>
      <c r="OW216" s="33"/>
      <c r="OX216" s="33"/>
      <c r="OY216" s="33"/>
      <c r="OZ216" s="33"/>
      <c r="PA216" s="33"/>
      <c r="PB216" s="33"/>
      <c r="PC216" s="33"/>
      <c r="PD216" s="33"/>
      <c r="PE216" s="33"/>
      <c r="PF216" s="33"/>
      <c r="PG216" s="33"/>
      <c r="PH216" s="33"/>
      <c r="PI216" s="33"/>
      <c r="PJ216" s="33"/>
      <c r="PK216" s="33"/>
      <c r="PL216" s="33"/>
      <c r="PM216" s="33"/>
      <c r="PN216" s="33"/>
      <c r="PO216" s="33"/>
      <c r="PP216" s="33"/>
      <c r="PQ216" s="33"/>
      <c r="PR216" s="33"/>
      <c r="PS216" s="33"/>
      <c r="PT216" s="33"/>
      <c r="PU216" s="33"/>
      <c r="PV216" s="33"/>
      <c r="PW216" s="33"/>
      <c r="PX216" s="33"/>
      <c r="PY216" s="33"/>
      <c r="PZ216" s="33"/>
      <c r="QA216" s="33"/>
      <c r="QB216" s="33"/>
      <c r="QC216" s="33"/>
      <c r="QD216" s="33"/>
      <c r="QE216" s="33"/>
      <c r="QF216" s="33"/>
      <c r="QG216" s="33"/>
      <c r="QH216" s="33"/>
      <c r="QI216" s="33"/>
      <c r="QJ216" s="33"/>
      <c r="QK216" s="33"/>
      <c r="QL216" s="33"/>
      <c r="QM216" s="33"/>
      <c r="QN216" s="33"/>
      <c r="QO216" s="33"/>
      <c r="QP216" s="33"/>
      <c r="QQ216" s="33"/>
      <c r="QR216" s="33"/>
      <c r="QS216" s="33"/>
      <c r="QT216" s="33"/>
      <c r="QU216" s="33"/>
      <c r="QV216" s="33"/>
      <c r="QW216" s="33"/>
      <c r="QX216" s="33"/>
      <c r="QY216" s="33"/>
      <c r="QZ216" s="33"/>
      <c r="RA216" s="33"/>
      <c r="RB216" s="33"/>
      <c r="RC216" s="33"/>
      <c r="RD216" s="33"/>
      <c r="RE216" s="33"/>
      <c r="RF216" s="33"/>
      <c r="RG216" s="33"/>
      <c r="RH216" s="33"/>
      <c r="RI216" s="33"/>
      <c r="RJ216" s="33"/>
      <c r="RK216" s="33"/>
      <c r="RL216" s="33"/>
      <c r="RM216" s="33"/>
      <c r="RN216" s="33"/>
      <c r="RO216" s="33"/>
      <c r="RP216" s="33"/>
      <c r="RQ216" s="33"/>
      <c r="RR216" s="33"/>
      <c r="RS216" s="33"/>
      <c r="RT216" s="33"/>
      <c r="RU216" s="33"/>
      <c r="RV216" s="33"/>
      <c r="RW216" s="33"/>
      <c r="RX216" s="33"/>
      <c r="RY216" s="33"/>
      <c r="RZ216" s="33"/>
      <c r="SA216" s="33"/>
      <c r="SB216" s="33"/>
      <c r="SC216" s="33"/>
      <c r="SD216" s="33"/>
      <c r="SE216" s="33"/>
      <c r="SF216" s="33"/>
      <c r="SG216" s="33"/>
      <c r="SH216" s="33"/>
      <c r="SI216" s="33"/>
      <c r="SJ216" s="33"/>
      <c r="SK216" s="33"/>
      <c r="SL216" s="33"/>
      <c r="SM216" s="33"/>
      <c r="SN216" s="33"/>
      <c r="SO216" s="33"/>
      <c r="SP216" s="33"/>
      <c r="SQ216" s="33"/>
      <c r="SR216" s="33"/>
      <c r="SS216" s="33"/>
      <c r="ST216" s="33"/>
      <c r="SU216" s="33"/>
      <c r="SV216" s="33"/>
      <c r="SW216" s="33"/>
      <c r="SX216" s="33"/>
      <c r="SY216" s="33"/>
      <c r="SZ216" s="33"/>
      <c r="TA216" s="33"/>
      <c r="TB216" s="33"/>
      <c r="TC216" s="33"/>
      <c r="TD216" s="33"/>
      <c r="TE216" s="33"/>
      <c r="TF216" s="33"/>
      <c r="TG216" s="33"/>
      <c r="TH216" s="33"/>
      <c r="TI216" s="33"/>
      <c r="TJ216" s="33"/>
      <c r="TK216" s="33"/>
      <c r="TL216" s="33"/>
      <c r="TM216" s="33"/>
      <c r="TN216" s="33"/>
      <c r="TO216" s="33"/>
      <c r="TP216" s="33"/>
      <c r="TQ216" s="33"/>
      <c r="TR216" s="33"/>
      <c r="TS216" s="33"/>
      <c r="TT216" s="33"/>
      <c r="TU216" s="33"/>
      <c r="TV216" s="33"/>
      <c r="TW216" s="33"/>
      <c r="TX216" s="33"/>
      <c r="TY216" s="33"/>
      <c r="TZ216" s="33"/>
      <c r="UA216" s="33"/>
      <c r="UB216" s="33"/>
      <c r="UC216" s="33"/>
      <c r="UD216" s="33"/>
      <c r="UE216" s="33"/>
      <c r="UF216" s="33"/>
      <c r="UG216" s="33"/>
      <c r="UH216" s="33"/>
      <c r="UI216" s="33"/>
      <c r="UJ216" s="33"/>
      <c r="UK216" s="33"/>
      <c r="UL216" s="33"/>
      <c r="UM216" s="33"/>
      <c r="UN216" s="33"/>
      <c r="UO216" s="33"/>
      <c r="UP216" s="33"/>
      <c r="UQ216" s="33"/>
      <c r="UR216" s="33"/>
      <c r="US216" s="33"/>
      <c r="UT216" s="33"/>
      <c r="UU216" s="33"/>
      <c r="UV216" s="33"/>
      <c r="UW216" s="33"/>
      <c r="UX216" s="33"/>
      <c r="UY216" s="33"/>
      <c r="UZ216" s="33"/>
      <c r="VA216" s="33"/>
      <c r="VB216" s="33"/>
      <c r="VC216" s="33"/>
      <c r="VD216" s="33"/>
      <c r="VE216" s="33"/>
      <c r="VF216" s="33"/>
      <c r="VG216" s="33"/>
      <c r="VH216" s="33"/>
      <c r="VI216" s="33"/>
      <c r="VJ216" s="33"/>
      <c r="VK216" s="33"/>
      <c r="VL216" s="33"/>
      <c r="VM216" s="33"/>
      <c r="VN216" s="33"/>
      <c r="VO216" s="33"/>
      <c r="VP216" s="33"/>
      <c r="VQ216" s="33"/>
      <c r="VR216" s="33"/>
      <c r="VS216" s="33"/>
      <c r="VT216" s="33"/>
      <c r="VU216" s="33"/>
      <c r="VV216" s="33"/>
      <c r="VW216" s="33"/>
      <c r="VX216" s="33"/>
      <c r="VY216" s="33"/>
      <c r="VZ216" s="33"/>
      <c r="WA216" s="33"/>
      <c r="WB216" s="33"/>
      <c r="WC216" s="33"/>
      <c r="WD216" s="33"/>
      <c r="WE216" s="33"/>
      <c r="WF216" s="33"/>
      <c r="WG216" s="33"/>
      <c r="WH216" s="33"/>
      <c r="WI216" s="33"/>
      <c r="WJ216" s="33"/>
      <c r="WK216" s="33"/>
      <c r="WL216" s="33"/>
      <c r="WM216" s="33"/>
      <c r="WN216" s="33"/>
      <c r="WO216" s="33"/>
      <c r="WP216" s="33"/>
      <c r="WQ216" s="33"/>
      <c r="WR216" s="33"/>
      <c r="WS216" s="33"/>
      <c r="WT216" s="33"/>
      <c r="WU216" s="33"/>
      <c r="WV216" s="33"/>
      <c r="WW216" s="33"/>
      <c r="WX216" s="33"/>
      <c r="WY216" s="33"/>
      <c r="WZ216" s="33"/>
      <c r="XA216" s="33"/>
      <c r="XB216" s="33"/>
      <c r="XC216" s="33"/>
      <c r="XD216" s="33"/>
      <c r="XE216" s="33"/>
      <c r="XF216" s="33"/>
      <c r="XG216" s="33"/>
      <c r="XH216" s="33"/>
      <c r="XI216" s="33"/>
      <c r="XJ216" s="33"/>
      <c r="XK216" s="33"/>
      <c r="XL216" s="33"/>
      <c r="XM216" s="33"/>
      <c r="XN216" s="33"/>
      <c r="XO216" s="33"/>
      <c r="XP216" s="33"/>
      <c r="XQ216" s="33"/>
      <c r="XR216" s="33"/>
      <c r="XS216" s="33"/>
      <c r="XT216" s="33"/>
      <c r="XU216" s="33"/>
      <c r="XV216" s="33"/>
      <c r="XW216" s="33"/>
      <c r="XX216" s="33"/>
      <c r="XY216" s="33"/>
      <c r="XZ216" s="33"/>
      <c r="YA216" s="33"/>
      <c r="YB216" s="33"/>
      <c r="YC216" s="33"/>
      <c r="YD216" s="33"/>
      <c r="YE216" s="33"/>
      <c r="YF216" s="33"/>
      <c r="YG216" s="33"/>
      <c r="YH216" s="33"/>
      <c r="YI216" s="33"/>
      <c r="YJ216" s="33"/>
      <c r="YK216" s="33"/>
      <c r="YL216" s="33"/>
      <c r="YM216" s="33"/>
      <c r="YN216" s="33"/>
      <c r="YO216" s="33"/>
      <c r="YP216" s="33"/>
      <c r="YQ216" s="33"/>
      <c r="YR216" s="33"/>
      <c r="YS216" s="33"/>
      <c r="YT216" s="33"/>
      <c r="YU216" s="33"/>
      <c r="YV216" s="33"/>
      <c r="YW216" s="33"/>
      <c r="YX216" s="33"/>
      <c r="YY216" s="33"/>
      <c r="YZ216" s="33"/>
      <c r="ZA216" s="33"/>
      <c r="ZB216" s="33"/>
      <c r="ZC216" s="33"/>
      <c r="ZD216" s="33"/>
      <c r="ZE216" s="33"/>
      <c r="ZF216" s="33"/>
      <c r="ZG216" s="33"/>
      <c r="ZH216" s="33"/>
      <c r="ZI216" s="33"/>
      <c r="ZJ216" s="33"/>
      <c r="ZK216" s="33"/>
      <c r="ZL216" s="33"/>
      <c r="ZM216" s="33"/>
      <c r="ZN216" s="33"/>
      <c r="ZO216" s="33"/>
      <c r="ZP216" s="33"/>
      <c r="ZQ216" s="33"/>
      <c r="ZR216" s="33"/>
      <c r="ZS216" s="33"/>
      <c r="ZT216" s="33"/>
      <c r="ZU216" s="33"/>
      <c r="ZV216" s="33"/>
      <c r="ZW216" s="33"/>
      <c r="ZX216" s="33"/>
      <c r="ZY216" s="33"/>
      <c r="ZZ216" s="33"/>
      <c r="AAA216" s="33"/>
      <c r="AAB216" s="33"/>
      <c r="AAC216" s="33"/>
      <c r="AAD216" s="33"/>
      <c r="AAE216" s="33"/>
      <c r="AAF216" s="33"/>
      <c r="AAG216" s="33"/>
      <c r="AAH216" s="33"/>
      <c r="AAI216" s="33"/>
      <c r="AAJ216" s="33"/>
      <c r="AAK216" s="33"/>
      <c r="AAL216" s="33"/>
      <c r="AAM216" s="33"/>
      <c r="AAN216" s="33"/>
      <c r="AAO216" s="33"/>
      <c r="AAP216" s="33"/>
      <c r="AAQ216" s="33"/>
      <c r="AAR216" s="33"/>
      <c r="AAS216" s="33"/>
      <c r="AAT216" s="33"/>
      <c r="AAU216" s="33"/>
      <c r="AAV216" s="33"/>
      <c r="AAW216" s="33"/>
      <c r="AAX216" s="33"/>
      <c r="AAY216" s="33"/>
      <c r="AAZ216" s="33"/>
      <c r="ABA216" s="33"/>
      <c r="ABB216" s="33"/>
      <c r="ABC216" s="33"/>
      <c r="ABD216" s="33"/>
      <c r="ABE216" s="33"/>
      <c r="ABF216" s="33"/>
      <c r="ABG216" s="33"/>
      <c r="ABH216" s="33"/>
      <c r="ABI216" s="33"/>
      <c r="ABJ216" s="33"/>
      <c r="ABK216" s="33"/>
      <c r="ABL216" s="33"/>
      <c r="ABM216" s="33"/>
      <c r="ABN216" s="33"/>
      <c r="ABO216" s="33"/>
      <c r="ABP216" s="33"/>
      <c r="ABQ216" s="33"/>
      <c r="ABR216" s="33"/>
      <c r="ABS216" s="33"/>
      <c r="ABT216" s="33"/>
      <c r="ABU216" s="33"/>
      <c r="ABV216" s="33"/>
      <c r="ABW216" s="33"/>
      <c r="ABX216" s="33"/>
      <c r="ABY216" s="33"/>
      <c r="ABZ216" s="33"/>
      <c r="ACA216" s="33"/>
      <c r="ACB216" s="33"/>
      <c r="ACC216" s="33"/>
      <c r="ACD216" s="33"/>
      <c r="ACE216" s="33"/>
      <c r="ACF216" s="33"/>
      <c r="ACG216" s="33"/>
      <c r="ACH216" s="33"/>
      <c r="ACI216" s="33"/>
      <c r="ACJ216" s="33"/>
      <c r="ACK216" s="33"/>
      <c r="ACL216" s="33"/>
      <c r="ACM216" s="33"/>
      <c r="ACN216" s="33"/>
      <c r="ACO216" s="33"/>
      <c r="ACP216" s="33"/>
      <c r="ACQ216" s="33"/>
      <c r="ACR216" s="33"/>
      <c r="ACS216" s="33"/>
      <c r="ACT216" s="33"/>
      <c r="ACU216" s="33"/>
      <c r="ACV216" s="33"/>
      <c r="ACW216" s="33"/>
      <c r="ACX216" s="33"/>
      <c r="ACY216" s="33"/>
      <c r="ACZ216" s="33"/>
      <c r="ADA216" s="33"/>
      <c r="ADB216" s="33"/>
      <c r="ADC216" s="33"/>
      <c r="ADD216" s="33"/>
      <c r="ADE216" s="33"/>
      <c r="ADF216" s="33"/>
      <c r="ADG216" s="33"/>
      <c r="ADH216" s="33"/>
      <c r="ADI216" s="33"/>
      <c r="ADJ216" s="33"/>
      <c r="ADK216" s="33"/>
      <c r="ADL216" s="33"/>
      <c r="ADM216" s="33"/>
      <c r="ADN216" s="33"/>
      <c r="ADO216" s="33"/>
      <c r="ADP216" s="33"/>
      <c r="ADQ216" s="33"/>
      <c r="ADR216" s="33"/>
      <c r="ADS216" s="33"/>
      <c r="ADT216" s="33"/>
      <c r="ADU216" s="33"/>
      <c r="ADV216" s="33"/>
      <c r="ADW216" s="33"/>
      <c r="ADX216" s="33"/>
      <c r="ADY216" s="33"/>
      <c r="ADZ216" s="33"/>
      <c r="AEA216" s="33"/>
      <c r="AEB216" s="33"/>
      <c r="AEC216" s="33"/>
      <c r="AED216" s="33"/>
      <c r="AEE216" s="33"/>
      <c r="AEF216" s="33"/>
      <c r="AEG216" s="33"/>
      <c r="AEH216" s="33"/>
      <c r="AEI216" s="33"/>
      <c r="AEJ216" s="33"/>
      <c r="AEK216" s="33"/>
      <c r="AEL216" s="33"/>
      <c r="AEM216" s="33"/>
      <c r="AEN216" s="33"/>
      <c r="AEO216" s="33"/>
      <c r="AEP216" s="33"/>
      <c r="AEQ216" s="33"/>
      <c r="AER216" s="33"/>
      <c r="AES216" s="33"/>
      <c r="AET216" s="33"/>
      <c r="AEU216" s="33"/>
      <c r="AEV216" s="33"/>
      <c r="AEW216" s="33"/>
      <c r="AEX216" s="33"/>
      <c r="AEY216" s="33"/>
      <c r="AEZ216" s="33"/>
      <c r="AFA216" s="33"/>
      <c r="AFB216" s="33"/>
      <c r="AFC216" s="33"/>
      <c r="AFD216" s="33"/>
      <c r="AFE216" s="33"/>
      <c r="AFF216" s="33"/>
      <c r="AFG216" s="33"/>
      <c r="AFH216" s="33"/>
      <c r="AFI216" s="33"/>
      <c r="AFJ216" s="33"/>
      <c r="AFK216" s="33"/>
      <c r="AFL216" s="33"/>
      <c r="AFM216" s="33"/>
      <c r="AFN216" s="33"/>
      <c r="AFO216" s="33"/>
      <c r="AFP216" s="33"/>
      <c r="AFQ216" s="33"/>
      <c r="AFR216" s="33"/>
      <c r="AFS216" s="33"/>
      <c r="AFT216" s="33"/>
      <c r="AFU216" s="33"/>
      <c r="AFV216" s="33"/>
      <c r="AFW216" s="33"/>
      <c r="AFX216" s="33"/>
      <c r="AFY216" s="33"/>
      <c r="AFZ216" s="33"/>
      <c r="AGA216" s="33"/>
      <c r="AGB216" s="33"/>
      <c r="AGC216" s="33"/>
      <c r="AGD216" s="33"/>
      <c r="AGE216" s="33"/>
      <c r="AGF216" s="33"/>
      <c r="AGG216" s="33"/>
      <c r="AGH216" s="33"/>
      <c r="AGI216" s="33"/>
      <c r="AGJ216" s="33"/>
      <c r="AGK216" s="33"/>
      <c r="AGL216" s="33"/>
      <c r="AGM216" s="33"/>
      <c r="AGN216" s="33"/>
      <c r="AGO216" s="33"/>
      <c r="AGP216" s="33"/>
      <c r="AGQ216" s="33"/>
      <c r="AGR216" s="33"/>
      <c r="AGS216" s="33"/>
      <c r="AGT216" s="33"/>
      <c r="AGU216" s="33"/>
      <c r="AGV216" s="33"/>
      <c r="AGW216" s="33"/>
      <c r="AGX216" s="33"/>
      <c r="AGY216" s="33"/>
      <c r="AGZ216" s="33"/>
      <c r="AHA216" s="33"/>
      <c r="AHB216" s="33"/>
      <c r="AHC216" s="33"/>
      <c r="AHD216" s="33"/>
      <c r="AHE216" s="33"/>
      <c r="AHF216" s="33"/>
      <c r="AHG216" s="33"/>
      <c r="AHH216" s="33"/>
      <c r="AHI216" s="33"/>
      <c r="AHJ216" s="33"/>
      <c r="AHK216" s="33"/>
      <c r="AHL216" s="33"/>
      <c r="AHM216" s="33"/>
      <c r="AHN216" s="33"/>
      <c r="AHO216" s="33"/>
      <c r="AHP216" s="33"/>
      <c r="AHQ216" s="33"/>
      <c r="AHR216" s="33"/>
      <c r="AHS216" s="33"/>
      <c r="AHT216" s="33"/>
      <c r="AHU216" s="33"/>
      <c r="AHV216" s="33"/>
      <c r="AHW216" s="33"/>
      <c r="AHX216" s="33"/>
      <c r="AHY216" s="33"/>
      <c r="AHZ216" s="33"/>
      <c r="AIA216" s="33"/>
      <c r="AIB216" s="33"/>
      <c r="AIC216" s="33"/>
      <c r="AID216" s="33"/>
      <c r="AIE216" s="33"/>
      <c r="AIF216" s="33"/>
      <c r="AIG216" s="33"/>
      <c r="AIH216" s="33"/>
      <c r="AII216" s="33"/>
      <c r="AIJ216" s="33"/>
      <c r="AIK216" s="33"/>
      <c r="AIL216" s="33"/>
      <c r="AIM216" s="33"/>
      <c r="AIN216" s="33"/>
      <c r="AIO216" s="33"/>
      <c r="AIP216" s="33"/>
      <c r="AIQ216" s="33"/>
      <c r="AIR216" s="33"/>
      <c r="AIS216" s="33"/>
      <c r="AIT216" s="33"/>
      <c r="AIU216" s="33"/>
      <c r="AIV216" s="33"/>
      <c r="AIW216" s="33"/>
      <c r="AIX216" s="33"/>
      <c r="AIY216" s="33"/>
      <c r="AIZ216" s="33"/>
      <c r="AJA216" s="33"/>
      <c r="AJB216" s="33"/>
      <c r="AJC216" s="33"/>
      <c r="AJD216" s="33"/>
      <c r="AJE216" s="33"/>
      <c r="AJF216" s="33"/>
      <c r="AJG216" s="33"/>
      <c r="AJH216" s="33"/>
      <c r="AJI216" s="33"/>
      <c r="AJJ216" s="33"/>
      <c r="AJK216" s="33"/>
      <c r="AJL216" s="33"/>
      <c r="AJM216" s="33"/>
      <c r="AJN216" s="33"/>
      <c r="AJO216" s="33"/>
      <c r="AJP216" s="33"/>
      <c r="AJQ216" s="33"/>
      <c r="AJR216" s="33"/>
      <c r="AJS216" s="33"/>
      <c r="AJT216" s="33"/>
      <c r="AJU216" s="33"/>
      <c r="AJV216" s="33"/>
      <c r="AJW216" s="33"/>
      <c r="AJX216" s="33"/>
      <c r="AJY216" s="33"/>
      <c r="AJZ216" s="33"/>
      <c r="AKA216" s="33"/>
      <c r="AKB216" s="33"/>
      <c r="AKC216" s="33"/>
      <c r="AKD216" s="33"/>
      <c r="AKE216" s="33"/>
      <c r="AKF216" s="33"/>
      <c r="AKG216" s="33"/>
      <c r="AKH216" s="33"/>
      <c r="AKI216" s="33"/>
      <c r="AKJ216" s="33"/>
      <c r="AKK216" s="33"/>
      <c r="AKL216" s="33"/>
      <c r="AKM216" s="33"/>
      <c r="AKN216" s="33"/>
      <c r="AKO216" s="33"/>
      <c r="AKP216" s="33"/>
      <c r="AKQ216" s="33"/>
      <c r="AKR216" s="33"/>
      <c r="AKS216" s="33"/>
      <c r="AKT216" s="33"/>
      <c r="AKU216" s="33"/>
      <c r="AKV216" s="33"/>
      <c r="AKW216" s="33"/>
      <c r="AKX216" s="33"/>
      <c r="AKY216" s="33"/>
      <c r="AKZ216" s="33"/>
      <c r="ALA216" s="33"/>
      <c r="ALB216" s="33"/>
      <c r="ALC216" s="33"/>
      <c r="ALD216" s="33"/>
      <c r="ALE216" s="33"/>
      <c r="ALF216" s="33"/>
      <c r="ALG216" s="33"/>
      <c r="ALH216" s="33"/>
      <c r="ALI216" s="33"/>
      <c r="ALJ216" s="33"/>
      <c r="ALK216" s="33"/>
      <c r="ALL216" s="33"/>
      <c r="ALM216" s="33"/>
      <c r="ALN216" s="33"/>
      <c r="ALO216" s="33"/>
      <c r="ALP216" s="33"/>
      <c r="ALQ216" s="33"/>
      <c r="ALR216" s="33"/>
      <c r="ALS216" s="33"/>
      <c r="ALT216" s="33"/>
      <c r="ALU216" s="33"/>
      <c r="ALV216" s="33"/>
      <c r="ALW216" s="33"/>
      <c r="ALX216" s="33"/>
      <c r="ALY216" s="33"/>
    </row>
    <row r="217" spans="1:1013" ht="24.75" customHeight="1" thickBot="1" x14ac:dyDescent="0.25">
      <c r="A217" s="702"/>
      <c r="B217" s="704"/>
      <c r="C217" s="700"/>
      <c r="D217" s="706"/>
      <c r="E217" s="708"/>
      <c r="F217" s="649"/>
      <c r="G217" s="694"/>
      <c r="H217" s="697"/>
      <c r="I217" s="691"/>
      <c r="J217" s="652"/>
      <c r="K217" s="256" t="s">
        <v>11</v>
      </c>
      <c r="L217" s="520">
        <f>SUM(L215:L216)</f>
        <v>0</v>
      </c>
      <c r="M217" s="521">
        <f t="shared" ref="M217:AA217" si="67">SUM(M215:M216)</f>
        <v>0</v>
      </c>
      <c r="N217" s="521">
        <f t="shared" si="67"/>
        <v>0</v>
      </c>
      <c r="O217" s="522">
        <f t="shared" si="67"/>
        <v>0</v>
      </c>
      <c r="P217" s="520">
        <f t="shared" si="67"/>
        <v>560</v>
      </c>
      <c r="Q217" s="521">
        <f t="shared" si="67"/>
        <v>80</v>
      </c>
      <c r="R217" s="521">
        <f t="shared" si="67"/>
        <v>0</v>
      </c>
      <c r="S217" s="522">
        <f t="shared" si="67"/>
        <v>480</v>
      </c>
      <c r="T217" s="520">
        <f t="shared" si="67"/>
        <v>574</v>
      </c>
      <c r="U217" s="521">
        <f t="shared" si="67"/>
        <v>94</v>
      </c>
      <c r="V217" s="521">
        <f t="shared" si="67"/>
        <v>0</v>
      </c>
      <c r="W217" s="522">
        <f t="shared" si="67"/>
        <v>480</v>
      </c>
      <c r="X217" s="520">
        <f t="shared" si="67"/>
        <v>0</v>
      </c>
      <c r="Y217" s="521">
        <f t="shared" si="67"/>
        <v>0</v>
      </c>
      <c r="Z217" s="521">
        <f t="shared" si="67"/>
        <v>0</v>
      </c>
      <c r="AA217" s="522">
        <f t="shared" si="67"/>
        <v>0</v>
      </c>
      <c r="AB217" s="33"/>
      <c r="AC217" s="33"/>
      <c r="AD217" s="33"/>
      <c r="AE217" s="33"/>
      <c r="AF217" s="33"/>
      <c r="AG217" s="33"/>
      <c r="AH217" s="33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7"/>
      <c r="BB217" s="46"/>
      <c r="BC217" s="46"/>
      <c r="BD217" s="46"/>
      <c r="BE217" s="46"/>
      <c r="BF217" s="46"/>
      <c r="BG217" s="46"/>
      <c r="BH217" s="46"/>
      <c r="BI217" s="46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  <c r="FP217" s="33"/>
      <c r="FQ217" s="33"/>
      <c r="FR217" s="33"/>
      <c r="FS217" s="33"/>
      <c r="FT217" s="33"/>
      <c r="FU217" s="33"/>
      <c r="FV217" s="33"/>
      <c r="FW217" s="33"/>
      <c r="FX217" s="33"/>
      <c r="FY217" s="33"/>
      <c r="FZ217" s="33"/>
      <c r="GA217" s="33"/>
      <c r="GB217" s="33"/>
      <c r="GC217" s="33"/>
      <c r="GD217" s="33"/>
      <c r="GE217" s="33"/>
      <c r="GF217" s="33"/>
      <c r="GG217" s="33"/>
      <c r="GH217" s="33"/>
      <c r="GI217" s="33"/>
      <c r="GJ217" s="33"/>
      <c r="GK217" s="33"/>
      <c r="GL217" s="33"/>
      <c r="GM217" s="33"/>
      <c r="GN217" s="33"/>
      <c r="GO217" s="33"/>
      <c r="GP217" s="33"/>
      <c r="GQ217" s="33"/>
      <c r="GR217" s="33"/>
      <c r="GS217" s="33"/>
      <c r="GT217" s="33"/>
      <c r="GU217" s="33"/>
      <c r="GV217" s="33"/>
      <c r="GW217" s="33"/>
      <c r="GX217" s="33"/>
      <c r="GY217" s="33"/>
      <c r="GZ217" s="33"/>
      <c r="HA217" s="33"/>
      <c r="HB217" s="33"/>
      <c r="HC217" s="33"/>
      <c r="HD217" s="33"/>
      <c r="HE217" s="33"/>
      <c r="HF217" s="33"/>
      <c r="HG217" s="33"/>
      <c r="HH217" s="33"/>
      <c r="HI217" s="33"/>
      <c r="HJ217" s="33"/>
      <c r="HK217" s="33"/>
      <c r="HL217" s="33"/>
      <c r="HM217" s="33"/>
      <c r="HN217" s="33"/>
      <c r="HO217" s="33"/>
      <c r="HP217" s="33"/>
      <c r="HQ217" s="33"/>
      <c r="HR217" s="33"/>
      <c r="HS217" s="33"/>
      <c r="HT217" s="33"/>
      <c r="HU217" s="33"/>
      <c r="HV217" s="33"/>
      <c r="HW217" s="33"/>
      <c r="HX217" s="33"/>
      <c r="HY217" s="33"/>
      <c r="HZ217" s="33"/>
      <c r="IA217" s="33"/>
      <c r="IB217" s="33"/>
      <c r="IC217" s="33"/>
      <c r="ID217" s="33"/>
      <c r="IE217" s="33"/>
      <c r="IF217" s="33"/>
      <c r="IG217" s="33"/>
      <c r="IH217" s="33"/>
      <c r="II217" s="33"/>
      <c r="IJ217" s="33"/>
      <c r="IK217" s="33"/>
      <c r="IL217" s="33"/>
      <c r="IM217" s="33"/>
      <c r="IN217" s="33"/>
      <c r="IO217" s="33"/>
      <c r="IP217" s="33"/>
      <c r="IQ217" s="33"/>
      <c r="IR217" s="33"/>
      <c r="IS217" s="33"/>
      <c r="IT217" s="33"/>
      <c r="IU217" s="33"/>
      <c r="IV217" s="33"/>
      <c r="IW217" s="33"/>
      <c r="IX217" s="33"/>
      <c r="IY217" s="33"/>
      <c r="IZ217" s="33"/>
      <c r="JA217" s="33"/>
      <c r="JB217" s="33"/>
      <c r="JC217" s="33"/>
      <c r="JD217" s="33"/>
      <c r="JE217" s="33"/>
      <c r="JF217" s="33"/>
      <c r="JG217" s="33"/>
      <c r="JH217" s="33"/>
      <c r="JI217" s="33"/>
      <c r="JJ217" s="33"/>
      <c r="JK217" s="33"/>
      <c r="JL217" s="33"/>
      <c r="JM217" s="33"/>
      <c r="JN217" s="33"/>
      <c r="JO217" s="33"/>
      <c r="JP217" s="33"/>
      <c r="JQ217" s="33"/>
      <c r="JR217" s="33"/>
      <c r="JS217" s="33"/>
      <c r="JT217" s="33"/>
      <c r="JU217" s="33"/>
      <c r="JV217" s="33"/>
      <c r="JW217" s="33"/>
      <c r="JX217" s="33"/>
      <c r="JY217" s="33"/>
      <c r="JZ217" s="33"/>
      <c r="KA217" s="33"/>
      <c r="KB217" s="33"/>
      <c r="KC217" s="33"/>
      <c r="KD217" s="33"/>
      <c r="KE217" s="33"/>
      <c r="KF217" s="33"/>
      <c r="KG217" s="33"/>
      <c r="KH217" s="33"/>
      <c r="KI217" s="33"/>
      <c r="KJ217" s="33"/>
      <c r="KK217" s="33"/>
      <c r="KL217" s="33"/>
      <c r="KM217" s="33"/>
      <c r="KN217" s="33"/>
      <c r="KO217" s="33"/>
      <c r="KP217" s="33"/>
      <c r="KQ217" s="33"/>
      <c r="KR217" s="33"/>
      <c r="KS217" s="33"/>
      <c r="KT217" s="33"/>
      <c r="KU217" s="33"/>
      <c r="KV217" s="33"/>
      <c r="KW217" s="33"/>
      <c r="KX217" s="33"/>
      <c r="KY217" s="33"/>
      <c r="KZ217" s="33"/>
      <c r="LA217" s="33"/>
      <c r="LB217" s="33"/>
      <c r="LC217" s="33"/>
      <c r="LD217" s="33"/>
      <c r="LE217" s="33"/>
      <c r="LF217" s="33"/>
      <c r="LG217" s="33"/>
      <c r="LH217" s="33"/>
      <c r="LI217" s="33"/>
      <c r="LJ217" s="33"/>
      <c r="LK217" s="33"/>
      <c r="LL217" s="33"/>
      <c r="LM217" s="33"/>
      <c r="LN217" s="33"/>
      <c r="LO217" s="33"/>
      <c r="LP217" s="33"/>
      <c r="LQ217" s="33"/>
      <c r="LR217" s="33"/>
      <c r="LS217" s="33"/>
      <c r="LT217" s="33"/>
      <c r="LU217" s="33"/>
      <c r="LV217" s="33"/>
      <c r="LW217" s="33"/>
      <c r="LX217" s="33"/>
      <c r="LY217" s="33"/>
      <c r="LZ217" s="33"/>
      <c r="MA217" s="33"/>
      <c r="MB217" s="33"/>
      <c r="MC217" s="33"/>
      <c r="MD217" s="33"/>
      <c r="ME217" s="33"/>
      <c r="MF217" s="33"/>
      <c r="MG217" s="33"/>
      <c r="MH217" s="33"/>
      <c r="MI217" s="33"/>
      <c r="MJ217" s="33"/>
      <c r="MK217" s="33"/>
      <c r="ML217" s="33"/>
      <c r="MM217" s="33"/>
      <c r="MN217" s="33"/>
      <c r="MO217" s="33"/>
      <c r="MP217" s="33"/>
      <c r="MQ217" s="33"/>
      <c r="MR217" s="33"/>
      <c r="MS217" s="33"/>
      <c r="MT217" s="33"/>
      <c r="MU217" s="33"/>
      <c r="MV217" s="33"/>
      <c r="MW217" s="33"/>
      <c r="MX217" s="33"/>
      <c r="MY217" s="33"/>
      <c r="MZ217" s="33"/>
      <c r="NA217" s="33"/>
      <c r="NB217" s="33"/>
      <c r="NC217" s="33"/>
      <c r="ND217" s="33"/>
      <c r="NE217" s="33"/>
      <c r="NF217" s="33"/>
      <c r="NG217" s="33"/>
      <c r="NH217" s="33"/>
      <c r="NI217" s="33"/>
      <c r="NJ217" s="33"/>
      <c r="NK217" s="33"/>
      <c r="NL217" s="33"/>
      <c r="NM217" s="33"/>
      <c r="NN217" s="33"/>
      <c r="NO217" s="33"/>
      <c r="NP217" s="33"/>
      <c r="NQ217" s="33"/>
      <c r="NR217" s="33"/>
      <c r="NS217" s="33"/>
      <c r="NT217" s="33"/>
      <c r="NU217" s="33"/>
      <c r="NV217" s="33"/>
      <c r="NW217" s="33"/>
      <c r="NX217" s="33"/>
      <c r="NY217" s="33"/>
      <c r="NZ217" s="33"/>
      <c r="OA217" s="33"/>
      <c r="OB217" s="33"/>
      <c r="OC217" s="33"/>
      <c r="OD217" s="33"/>
      <c r="OE217" s="33"/>
      <c r="OF217" s="33"/>
      <c r="OG217" s="33"/>
      <c r="OH217" s="33"/>
      <c r="OI217" s="33"/>
      <c r="OJ217" s="33"/>
      <c r="OK217" s="33"/>
      <c r="OL217" s="33"/>
      <c r="OM217" s="33"/>
      <c r="ON217" s="33"/>
      <c r="OO217" s="33"/>
      <c r="OP217" s="33"/>
      <c r="OQ217" s="33"/>
      <c r="OR217" s="33"/>
      <c r="OS217" s="33"/>
      <c r="OT217" s="33"/>
      <c r="OU217" s="33"/>
      <c r="OV217" s="33"/>
      <c r="OW217" s="33"/>
      <c r="OX217" s="33"/>
      <c r="OY217" s="33"/>
      <c r="OZ217" s="33"/>
      <c r="PA217" s="33"/>
      <c r="PB217" s="33"/>
      <c r="PC217" s="33"/>
      <c r="PD217" s="33"/>
      <c r="PE217" s="33"/>
      <c r="PF217" s="33"/>
      <c r="PG217" s="33"/>
      <c r="PH217" s="33"/>
      <c r="PI217" s="33"/>
      <c r="PJ217" s="33"/>
      <c r="PK217" s="33"/>
      <c r="PL217" s="33"/>
      <c r="PM217" s="33"/>
      <c r="PN217" s="33"/>
      <c r="PO217" s="33"/>
      <c r="PP217" s="33"/>
      <c r="PQ217" s="33"/>
      <c r="PR217" s="33"/>
      <c r="PS217" s="33"/>
      <c r="PT217" s="33"/>
      <c r="PU217" s="33"/>
      <c r="PV217" s="33"/>
      <c r="PW217" s="33"/>
      <c r="PX217" s="33"/>
      <c r="PY217" s="33"/>
      <c r="PZ217" s="33"/>
      <c r="QA217" s="33"/>
      <c r="QB217" s="33"/>
      <c r="QC217" s="33"/>
      <c r="QD217" s="33"/>
      <c r="QE217" s="33"/>
      <c r="QF217" s="33"/>
      <c r="QG217" s="33"/>
      <c r="QH217" s="33"/>
      <c r="QI217" s="33"/>
      <c r="QJ217" s="33"/>
      <c r="QK217" s="33"/>
      <c r="QL217" s="33"/>
      <c r="QM217" s="33"/>
      <c r="QN217" s="33"/>
      <c r="QO217" s="33"/>
      <c r="QP217" s="33"/>
      <c r="QQ217" s="33"/>
      <c r="QR217" s="33"/>
      <c r="QS217" s="33"/>
      <c r="QT217" s="33"/>
      <c r="QU217" s="33"/>
      <c r="QV217" s="33"/>
      <c r="QW217" s="33"/>
      <c r="QX217" s="33"/>
      <c r="QY217" s="33"/>
      <c r="QZ217" s="33"/>
      <c r="RA217" s="33"/>
      <c r="RB217" s="33"/>
      <c r="RC217" s="33"/>
      <c r="RD217" s="33"/>
      <c r="RE217" s="33"/>
      <c r="RF217" s="33"/>
      <c r="RG217" s="33"/>
      <c r="RH217" s="33"/>
      <c r="RI217" s="33"/>
      <c r="RJ217" s="33"/>
      <c r="RK217" s="33"/>
      <c r="RL217" s="33"/>
      <c r="RM217" s="33"/>
      <c r="RN217" s="33"/>
      <c r="RO217" s="33"/>
      <c r="RP217" s="33"/>
      <c r="RQ217" s="33"/>
      <c r="RR217" s="33"/>
      <c r="RS217" s="33"/>
      <c r="RT217" s="33"/>
      <c r="RU217" s="33"/>
      <c r="RV217" s="33"/>
      <c r="RW217" s="33"/>
      <c r="RX217" s="33"/>
      <c r="RY217" s="33"/>
      <c r="RZ217" s="33"/>
      <c r="SA217" s="33"/>
      <c r="SB217" s="33"/>
      <c r="SC217" s="33"/>
      <c r="SD217" s="33"/>
      <c r="SE217" s="33"/>
      <c r="SF217" s="33"/>
      <c r="SG217" s="33"/>
      <c r="SH217" s="33"/>
      <c r="SI217" s="33"/>
      <c r="SJ217" s="33"/>
      <c r="SK217" s="33"/>
      <c r="SL217" s="33"/>
      <c r="SM217" s="33"/>
      <c r="SN217" s="33"/>
      <c r="SO217" s="33"/>
      <c r="SP217" s="33"/>
      <c r="SQ217" s="33"/>
      <c r="SR217" s="33"/>
      <c r="SS217" s="33"/>
      <c r="ST217" s="33"/>
      <c r="SU217" s="33"/>
      <c r="SV217" s="33"/>
      <c r="SW217" s="33"/>
      <c r="SX217" s="33"/>
      <c r="SY217" s="33"/>
      <c r="SZ217" s="33"/>
      <c r="TA217" s="33"/>
      <c r="TB217" s="33"/>
      <c r="TC217" s="33"/>
      <c r="TD217" s="33"/>
      <c r="TE217" s="33"/>
      <c r="TF217" s="33"/>
      <c r="TG217" s="33"/>
      <c r="TH217" s="33"/>
      <c r="TI217" s="33"/>
      <c r="TJ217" s="33"/>
      <c r="TK217" s="33"/>
      <c r="TL217" s="33"/>
      <c r="TM217" s="33"/>
      <c r="TN217" s="33"/>
      <c r="TO217" s="33"/>
      <c r="TP217" s="33"/>
      <c r="TQ217" s="33"/>
      <c r="TR217" s="33"/>
      <c r="TS217" s="33"/>
      <c r="TT217" s="33"/>
      <c r="TU217" s="33"/>
      <c r="TV217" s="33"/>
      <c r="TW217" s="33"/>
      <c r="TX217" s="33"/>
      <c r="TY217" s="33"/>
      <c r="TZ217" s="33"/>
      <c r="UA217" s="33"/>
      <c r="UB217" s="33"/>
      <c r="UC217" s="33"/>
      <c r="UD217" s="33"/>
      <c r="UE217" s="33"/>
      <c r="UF217" s="33"/>
      <c r="UG217" s="33"/>
      <c r="UH217" s="33"/>
      <c r="UI217" s="33"/>
      <c r="UJ217" s="33"/>
      <c r="UK217" s="33"/>
      <c r="UL217" s="33"/>
      <c r="UM217" s="33"/>
      <c r="UN217" s="33"/>
      <c r="UO217" s="33"/>
      <c r="UP217" s="33"/>
      <c r="UQ217" s="33"/>
      <c r="UR217" s="33"/>
      <c r="US217" s="33"/>
      <c r="UT217" s="33"/>
      <c r="UU217" s="33"/>
      <c r="UV217" s="33"/>
      <c r="UW217" s="33"/>
      <c r="UX217" s="33"/>
      <c r="UY217" s="33"/>
      <c r="UZ217" s="33"/>
      <c r="VA217" s="33"/>
      <c r="VB217" s="33"/>
      <c r="VC217" s="33"/>
      <c r="VD217" s="33"/>
      <c r="VE217" s="33"/>
      <c r="VF217" s="33"/>
      <c r="VG217" s="33"/>
      <c r="VH217" s="33"/>
      <c r="VI217" s="33"/>
      <c r="VJ217" s="33"/>
      <c r="VK217" s="33"/>
      <c r="VL217" s="33"/>
      <c r="VM217" s="33"/>
      <c r="VN217" s="33"/>
      <c r="VO217" s="33"/>
      <c r="VP217" s="33"/>
      <c r="VQ217" s="33"/>
      <c r="VR217" s="33"/>
      <c r="VS217" s="33"/>
      <c r="VT217" s="33"/>
      <c r="VU217" s="33"/>
      <c r="VV217" s="33"/>
      <c r="VW217" s="33"/>
      <c r="VX217" s="33"/>
      <c r="VY217" s="33"/>
      <c r="VZ217" s="33"/>
      <c r="WA217" s="33"/>
      <c r="WB217" s="33"/>
      <c r="WC217" s="33"/>
      <c r="WD217" s="33"/>
      <c r="WE217" s="33"/>
      <c r="WF217" s="33"/>
      <c r="WG217" s="33"/>
      <c r="WH217" s="33"/>
      <c r="WI217" s="33"/>
      <c r="WJ217" s="33"/>
      <c r="WK217" s="33"/>
      <c r="WL217" s="33"/>
      <c r="WM217" s="33"/>
      <c r="WN217" s="33"/>
      <c r="WO217" s="33"/>
      <c r="WP217" s="33"/>
      <c r="WQ217" s="33"/>
      <c r="WR217" s="33"/>
      <c r="WS217" s="33"/>
      <c r="WT217" s="33"/>
      <c r="WU217" s="33"/>
      <c r="WV217" s="33"/>
      <c r="WW217" s="33"/>
      <c r="WX217" s="33"/>
      <c r="WY217" s="33"/>
      <c r="WZ217" s="33"/>
      <c r="XA217" s="33"/>
      <c r="XB217" s="33"/>
      <c r="XC217" s="33"/>
      <c r="XD217" s="33"/>
      <c r="XE217" s="33"/>
      <c r="XF217" s="33"/>
      <c r="XG217" s="33"/>
      <c r="XH217" s="33"/>
      <c r="XI217" s="33"/>
      <c r="XJ217" s="33"/>
      <c r="XK217" s="33"/>
      <c r="XL217" s="33"/>
      <c r="XM217" s="33"/>
      <c r="XN217" s="33"/>
      <c r="XO217" s="33"/>
      <c r="XP217" s="33"/>
      <c r="XQ217" s="33"/>
      <c r="XR217" s="33"/>
      <c r="XS217" s="33"/>
      <c r="XT217" s="33"/>
      <c r="XU217" s="33"/>
      <c r="XV217" s="33"/>
      <c r="XW217" s="33"/>
      <c r="XX217" s="33"/>
      <c r="XY217" s="33"/>
      <c r="XZ217" s="33"/>
      <c r="YA217" s="33"/>
      <c r="YB217" s="33"/>
      <c r="YC217" s="33"/>
      <c r="YD217" s="33"/>
      <c r="YE217" s="33"/>
      <c r="YF217" s="33"/>
      <c r="YG217" s="33"/>
      <c r="YH217" s="33"/>
      <c r="YI217" s="33"/>
      <c r="YJ217" s="33"/>
      <c r="YK217" s="33"/>
      <c r="YL217" s="33"/>
      <c r="YM217" s="33"/>
      <c r="YN217" s="33"/>
      <c r="YO217" s="33"/>
      <c r="YP217" s="33"/>
      <c r="YQ217" s="33"/>
      <c r="YR217" s="33"/>
      <c r="YS217" s="33"/>
      <c r="YT217" s="33"/>
      <c r="YU217" s="33"/>
      <c r="YV217" s="33"/>
      <c r="YW217" s="33"/>
      <c r="YX217" s="33"/>
      <c r="YY217" s="33"/>
      <c r="YZ217" s="33"/>
      <c r="ZA217" s="33"/>
      <c r="ZB217" s="33"/>
      <c r="ZC217" s="33"/>
      <c r="ZD217" s="33"/>
      <c r="ZE217" s="33"/>
      <c r="ZF217" s="33"/>
      <c r="ZG217" s="33"/>
      <c r="ZH217" s="33"/>
      <c r="ZI217" s="33"/>
      <c r="ZJ217" s="33"/>
      <c r="ZK217" s="33"/>
      <c r="ZL217" s="33"/>
      <c r="ZM217" s="33"/>
      <c r="ZN217" s="33"/>
      <c r="ZO217" s="33"/>
      <c r="ZP217" s="33"/>
      <c r="ZQ217" s="33"/>
      <c r="ZR217" s="33"/>
      <c r="ZS217" s="33"/>
      <c r="ZT217" s="33"/>
      <c r="ZU217" s="33"/>
      <c r="ZV217" s="33"/>
      <c r="ZW217" s="33"/>
      <c r="ZX217" s="33"/>
      <c r="ZY217" s="33"/>
      <c r="ZZ217" s="33"/>
      <c r="AAA217" s="33"/>
      <c r="AAB217" s="33"/>
      <c r="AAC217" s="33"/>
      <c r="AAD217" s="33"/>
      <c r="AAE217" s="33"/>
      <c r="AAF217" s="33"/>
      <c r="AAG217" s="33"/>
      <c r="AAH217" s="33"/>
      <c r="AAI217" s="33"/>
      <c r="AAJ217" s="33"/>
      <c r="AAK217" s="33"/>
      <c r="AAL217" s="33"/>
      <c r="AAM217" s="33"/>
      <c r="AAN217" s="33"/>
      <c r="AAO217" s="33"/>
      <c r="AAP217" s="33"/>
      <c r="AAQ217" s="33"/>
      <c r="AAR217" s="33"/>
      <c r="AAS217" s="33"/>
      <c r="AAT217" s="33"/>
      <c r="AAU217" s="33"/>
      <c r="AAV217" s="33"/>
      <c r="AAW217" s="33"/>
      <c r="AAX217" s="33"/>
      <c r="AAY217" s="33"/>
      <c r="AAZ217" s="33"/>
      <c r="ABA217" s="33"/>
      <c r="ABB217" s="33"/>
      <c r="ABC217" s="33"/>
      <c r="ABD217" s="33"/>
      <c r="ABE217" s="33"/>
      <c r="ABF217" s="33"/>
      <c r="ABG217" s="33"/>
      <c r="ABH217" s="33"/>
      <c r="ABI217" s="33"/>
      <c r="ABJ217" s="33"/>
      <c r="ABK217" s="33"/>
      <c r="ABL217" s="33"/>
      <c r="ABM217" s="33"/>
      <c r="ABN217" s="33"/>
      <c r="ABO217" s="33"/>
      <c r="ABP217" s="33"/>
      <c r="ABQ217" s="33"/>
      <c r="ABR217" s="33"/>
      <c r="ABS217" s="33"/>
      <c r="ABT217" s="33"/>
      <c r="ABU217" s="33"/>
      <c r="ABV217" s="33"/>
      <c r="ABW217" s="33"/>
      <c r="ABX217" s="33"/>
      <c r="ABY217" s="33"/>
      <c r="ABZ217" s="33"/>
      <c r="ACA217" s="33"/>
      <c r="ACB217" s="33"/>
      <c r="ACC217" s="33"/>
      <c r="ACD217" s="33"/>
      <c r="ACE217" s="33"/>
      <c r="ACF217" s="33"/>
      <c r="ACG217" s="33"/>
      <c r="ACH217" s="33"/>
      <c r="ACI217" s="33"/>
      <c r="ACJ217" s="33"/>
      <c r="ACK217" s="33"/>
      <c r="ACL217" s="33"/>
      <c r="ACM217" s="33"/>
      <c r="ACN217" s="33"/>
      <c r="ACO217" s="33"/>
      <c r="ACP217" s="33"/>
      <c r="ACQ217" s="33"/>
      <c r="ACR217" s="33"/>
      <c r="ACS217" s="33"/>
      <c r="ACT217" s="33"/>
      <c r="ACU217" s="33"/>
      <c r="ACV217" s="33"/>
      <c r="ACW217" s="33"/>
      <c r="ACX217" s="33"/>
      <c r="ACY217" s="33"/>
      <c r="ACZ217" s="33"/>
      <c r="ADA217" s="33"/>
      <c r="ADB217" s="33"/>
      <c r="ADC217" s="33"/>
      <c r="ADD217" s="33"/>
      <c r="ADE217" s="33"/>
      <c r="ADF217" s="33"/>
      <c r="ADG217" s="33"/>
      <c r="ADH217" s="33"/>
      <c r="ADI217" s="33"/>
      <c r="ADJ217" s="33"/>
      <c r="ADK217" s="33"/>
      <c r="ADL217" s="33"/>
      <c r="ADM217" s="33"/>
      <c r="ADN217" s="33"/>
      <c r="ADO217" s="33"/>
      <c r="ADP217" s="33"/>
      <c r="ADQ217" s="33"/>
      <c r="ADR217" s="33"/>
      <c r="ADS217" s="33"/>
      <c r="ADT217" s="33"/>
      <c r="ADU217" s="33"/>
      <c r="ADV217" s="33"/>
      <c r="ADW217" s="33"/>
      <c r="ADX217" s="33"/>
      <c r="ADY217" s="33"/>
      <c r="ADZ217" s="33"/>
      <c r="AEA217" s="33"/>
      <c r="AEB217" s="33"/>
      <c r="AEC217" s="33"/>
      <c r="AED217" s="33"/>
      <c r="AEE217" s="33"/>
      <c r="AEF217" s="33"/>
      <c r="AEG217" s="33"/>
      <c r="AEH217" s="33"/>
      <c r="AEI217" s="33"/>
      <c r="AEJ217" s="33"/>
      <c r="AEK217" s="33"/>
      <c r="AEL217" s="33"/>
      <c r="AEM217" s="33"/>
      <c r="AEN217" s="33"/>
      <c r="AEO217" s="33"/>
      <c r="AEP217" s="33"/>
      <c r="AEQ217" s="33"/>
      <c r="AER217" s="33"/>
      <c r="AES217" s="33"/>
      <c r="AET217" s="33"/>
      <c r="AEU217" s="33"/>
      <c r="AEV217" s="33"/>
      <c r="AEW217" s="33"/>
      <c r="AEX217" s="33"/>
      <c r="AEY217" s="33"/>
      <c r="AEZ217" s="33"/>
      <c r="AFA217" s="33"/>
      <c r="AFB217" s="33"/>
      <c r="AFC217" s="33"/>
      <c r="AFD217" s="33"/>
      <c r="AFE217" s="33"/>
      <c r="AFF217" s="33"/>
      <c r="AFG217" s="33"/>
      <c r="AFH217" s="33"/>
      <c r="AFI217" s="33"/>
      <c r="AFJ217" s="33"/>
      <c r="AFK217" s="33"/>
      <c r="AFL217" s="33"/>
      <c r="AFM217" s="33"/>
      <c r="AFN217" s="33"/>
      <c r="AFO217" s="33"/>
      <c r="AFP217" s="33"/>
      <c r="AFQ217" s="33"/>
      <c r="AFR217" s="33"/>
      <c r="AFS217" s="33"/>
      <c r="AFT217" s="33"/>
      <c r="AFU217" s="33"/>
      <c r="AFV217" s="33"/>
      <c r="AFW217" s="33"/>
      <c r="AFX217" s="33"/>
      <c r="AFY217" s="33"/>
      <c r="AFZ217" s="33"/>
      <c r="AGA217" s="33"/>
      <c r="AGB217" s="33"/>
      <c r="AGC217" s="33"/>
      <c r="AGD217" s="33"/>
      <c r="AGE217" s="33"/>
      <c r="AGF217" s="33"/>
      <c r="AGG217" s="33"/>
      <c r="AGH217" s="33"/>
      <c r="AGI217" s="33"/>
      <c r="AGJ217" s="33"/>
      <c r="AGK217" s="33"/>
      <c r="AGL217" s="33"/>
      <c r="AGM217" s="33"/>
      <c r="AGN217" s="33"/>
      <c r="AGO217" s="33"/>
      <c r="AGP217" s="33"/>
      <c r="AGQ217" s="33"/>
      <c r="AGR217" s="33"/>
      <c r="AGS217" s="33"/>
      <c r="AGT217" s="33"/>
      <c r="AGU217" s="33"/>
      <c r="AGV217" s="33"/>
      <c r="AGW217" s="33"/>
      <c r="AGX217" s="33"/>
      <c r="AGY217" s="33"/>
      <c r="AGZ217" s="33"/>
      <c r="AHA217" s="33"/>
      <c r="AHB217" s="33"/>
      <c r="AHC217" s="33"/>
      <c r="AHD217" s="33"/>
      <c r="AHE217" s="33"/>
      <c r="AHF217" s="33"/>
      <c r="AHG217" s="33"/>
      <c r="AHH217" s="33"/>
      <c r="AHI217" s="33"/>
      <c r="AHJ217" s="33"/>
      <c r="AHK217" s="33"/>
      <c r="AHL217" s="33"/>
      <c r="AHM217" s="33"/>
      <c r="AHN217" s="33"/>
      <c r="AHO217" s="33"/>
      <c r="AHP217" s="33"/>
      <c r="AHQ217" s="33"/>
      <c r="AHR217" s="33"/>
      <c r="AHS217" s="33"/>
      <c r="AHT217" s="33"/>
      <c r="AHU217" s="33"/>
      <c r="AHV217" s="33"/>
      <c r="AHW217" s="33"/>
      <c r="AHX217" s="33"/>
      <c r="AHY217" s="33"/>
      <c r="AHZ217" s="33"/>
      <c r="AIA217" s="33"/>
      <c r="AIB217" s="33"/>
      <c r="AIC217" s="33"/>
      <c r="AID217" s="33"/>
      <c r="AIE217" s="33"/>
      <c r="AIF217" s="33"/>
      <c r="AIG217" s="33"/>
      <c r="AIH217" s="33"/>
      <c r="AII217" s="33"/>
      <c r="AIJ217" s="33"/>
      <c r="AIK217" s="33"/>
      <c r="AIL217" s="33"/>
      <c r="AIM217" s="33"/>
      <c r="AIN217" s="33"/>
      <c r="AIO217" s="33"/>
      <c r="AIP217" s="33"/>
      <c r="AIQ217" s="33"/>
      <c r="AIR217" s="33"/>
      <c r="AIS217" s="33"/>
      <c r="AIT217" s="33"/>
      <c r="AIU217" s="33"/>
      <c r="AIV217" s="33"/>
      <c r="AIW217" s="33"/>
      <c r="AIX217" s="33"/>
      <c r="AIY217" s="33"/>
      <c r="AIZ217" s="33"/>
      <c r="AJA217" s="33"/>
      <c r="AJB217" s="33"/>
      <c r="AJC217" s="33"/>
      <c r="AJD217" s="33"/>
      <c r="AJE217" s="33"/>
      <c r="AJF217" s="33"/>
      <c r="AJG217" s="33"/>
      <c r="AJH217" s="33"/>
      <c r="AJI217" s="33"/>
      <c r="AJJ217" s="33"/>
      <c r="AJK217" s="33"/>
      <c r="AJL217" s="33"/>
      <c r="AJM217" s="33"/>
      <c r="AJN217" s="33"/>
      <c r="AJO217" s="33"/>
      <c r="AJP217" s="33"/>
      <c r="AJQ217" s="33"/>
      <c r="AJR217" s="33"/>
      <c r="AJS217" s="33"/>
      <c r="AJT217" s="33"/>
      <c r="AJU217" s="33"/>
      <c r="AJV217" s="33"/>
      <c r="AJW217" s="33"/>
      <c r="AJX217" s="33"/>
      <c r="AJY217" s="33"/>
      <c r="AJZ217" s="33"/>
      <c r="AKA217" s="33"/>
      <c r="AKB217" s="33"/>
      <c r="AKC217" s="33"/>
      <c r="AKD217" s="33"/>
      <c r="AKE217" s="33"/>
      <c r="AKF217" s="33"/>
      <c r="AKG217" s="33"/>
      <c r="AKH217" s="33"/>
      <c r="AKI217" s="33"/>
      <c r="AKJ217" s="33"/>
      <c r="AKK217" s="33"/>
      <c r="AKL217" s="33"/>
      <c r="AKM217" s="33"/>
      <c r="AKN217" s="33"/>
      <c r="AKO217" s="33"/>
      <c r="AKP217" s="33"/>
      <c r="AKQ217" s="33"/>
      <c r="AKR217" s="33"/>
      <c r="AKS217" s="33"/>
      <c r="AKT217" s="33"/>
      <c r="AKU217" s="33"/>
      <c r="AKV217" s="33"/>
      <c r="AKW217" s="33"/>
      <c r="AKX217" s="33"/>
      <c r="AKY217" s="33"/>
      <c r="AKZ217" s="33"/>
      <c r="ALA217" s="33"/>
      <c r="ALB217" s="33"/>
      <c r="ALC217" s="33"/>
      <c r="ALD217" s="33"/>
      <c r="ALE217" s="33"/>
      <c r="ALF217" s="33"/>
      <c r="ALG217" s="33"/>
      <c r="ALH217" s="33"/>
      <c r="ALI217" s="33"/>
      <c r="ALJ217" s="33"/>
      <c r="ALK217" s="33"/>
      <c r="ALL217" s="33"/>
      <c r="ALM217" s="33"/>
      <c r="ALN217" s="33"/>
      <c r="ALO217" s="33"/>
      <c r="ALP217" s="33"/>
      <c r="ALQ217" s="33"/>
      <c r="ALR217" s="33"/>
      <c r="ALS217" s="33"/>
      <c r="ALT217" s="33"/>
      <c r="ALU217" s="33"/>
      <c r="ALV217" s="33"/>
      <c r="ALW217" s="33"/>
      <c r="ALX217" s="33"/>
      <c r="ALY217" s="33"/>
    </row>
    <row r="218" spans="1:1013" ht="21" customHeight="1" thickBot="1" x14ac:dyDescent="0.25">
      <c r="A218" s="701" t="s">
        <v>15</v>
      </c>
      <c r="B218" s="703" t="s">
        <v>16</v>
      </c>
      <c r="C218" s="699" t="s">
        <v>16</v>
      </c>
      <c r="D218" s="705" t="s">
        <v>232</v>
      </c>
      <c r="E218" s="707" t="s">
        <v>234</v>
      </c>
      <c r="F218" s="647" t="s">
        <v>267</v>
      </c>
      <c r="G218" s="692" t="s">
        <v>233</v>
      </c>
      <c r="H218" s="695" t="s">
        <v>19</v>
      </c>
      <c r="I218" s="690" t="s">
        <v>20</v>
      </c>
      <c r="J218" s="650" t="s">
        <v>297</v>
      </c>
      <c r="K218" s="178" t="s">
        <v>26</v>
      </c>
      <c r="L218" s="524">
        <f>+M218+O218</f>
        <v>0</v>
      </c>
      <c r="M218" s="473">
        <v>0</v>
      </c>
      <c r="N218" s="473">
        <v>0</v>
      </c>
      <c r="O218" s="486">
        <v>0</v>
      </c>
      <c r="P218" s="524">
        <f>+Q218+S218</f>
        <v>150</v>
      </c>
      <c r="Q218" s="473">
        <v>0</v>
      </c>
      <c r="R218" s="473">
        <v>0</v>
      </c>
      <c r="S218" s="486">
        <v>150</v>
      </c>
      <c r="T218" s="524">
        <f>+U218+W218</f>
        <v>60</v>
      </c>
      <c r="U218" s="473">
        <v>0</v>
      </c>
      <c r="V218" s="473">
        <v>0</v>
      </c>
      <c r="W218" s="486">
        <v>60</v>
      </c>
      <c r="X218" s="524">
        <f>+Y218+AA218</f>
        <v>50</v>
      </c>
      <c r="Y218" s="473">
        <v>0</v>
      </c>
      <c r="Z218" s="473">
        <v>0</v>
      </c>
      <c r="AA218" s="486">
        <v>50</v>
      </c>
      <c r="AB218" s="33"/>
      <c r="AC218" s="33"/>
      <c r="AD218" s="33"/>
      <c r="AE218" s="33"/>
      <c r="AF218" s="33"/>
      <c r="AG218" s="33"/>
      <c r="AH218" s="33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7"/>
      <c r="BB218" s="46"/>
      <c r="BC218" s="46"/>
      <c r="BD218" s="46"/>
      <c r="BE218" s="46"/>
      <c r="BF218" s="46"/>
      <c r="BG218" s="46"/>
      <c r="BH218" s="46"/>
      <c r="BI218" s="46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  <c r="FP218" s="33"/>
      <c r="FQ218" s="33"/>
      <c r="FR218" s="33"/>
      <c r="FS218" s="33"/>
      <c r="FT218" s="33"/>
      <c r="FU218" s="33"/>
      <c r="FV218" s="33"/>
      <c r="FW218" s="33"/>
      <c r="FX218" s="33"/>
      <c r="FY218" s="33"/>
      <c r="FZ218" s="33"/>
      <c r="GA218" s="33"/>
      <c r="GB218" s="33"/>
      <c r="GC218" s="33"/>
      <c r="GD218" s="33"/>
      <c r="GE218" s="33"/>
      <c r="GF218" s="33"/>
      <c r="GG218" s="33"/>
      <c r="GH218" s="33"/>
      <c r="GI218" s="33"/>
      <c r="GJ218" s="33"/>
      <c r="GK218" s="33"/>
      <c r="GL218" s="33"/>
      <c r="GM218" s="33"/>
      <c r="GN218" s="33"/>
      <c r="GO218" s="33"/>
      <c r="GP218" s="33"/>
      <c r="GQ218" s="33"/>
      <c r="GR218" s="33"/>
      <c r="GS218" s="33"/>
      <c r="GT218" s="33"/>
      <c r="GU218" s="33"/>
      <c r="GV218" s="33"/>
      <c r="GW218" s="33"/>
      <c r="GX218" s="33"/>
      <c r="GY218" s="33"/>
      <c r="GZ218" s="33"/>
      <c r="HA218" s="33"/>
      <c r="HB218" s="33"/>
      <c r="HC218" s="33"/>
      <c r="HD218" s="33"/>
      <c r="HE218" s="33"/>
      <c r="HF218" s="33"/>
      <c r="HG218" s="33"/>
      <c r="HH218" s="33"/>
      <c r="HI218" s="33"/>
      <c r="HJ218" s="33"/>
      <c r="HK218" s="33"/>
      <c r="HL218" s="33"/>
      <c r="HM218" s="33"/>
      <c r="HN218" s="33"/>
      <c r="HO218" s="33"/>
      <c r="HP218" s="33"/>
      <c r="HQ218" s="33"/>
      <c r="HR218" s="33"/>
      <c r="HS218" s="33"/>
      <c r="HT218" s="33"/>
      <c r="HU218" s="33"/>
      <c r="HV218" s="33"/>
      <c r="HW218" s="33"/>
      <c r="HX218" s="33"/>
      <c r="HY218" s="33"/>
      <c r="HZ218" s="33"/>
      <c r="IA218" s="33"/>
      <c r="IB218" s="33"/>
      <c r="IC218" s="33"/>
      <c r="ID218" s="33"/>
      <c r="IE218" s="33"/>
      <c r="IF218" s="33"/>
      <c r="IG218" s="33"/>
      <c r="IH218" s="33"/>
      <c r="II218" s="33"/>
      <c r="IJ218" s="33"/>
      <c r="IK218" s="33"/>
      <c r="IL218" s="33"/>
      <c r="IM218" s="33"/>
      <c r="IN218" s="33"/>
      <c r="IO218" s="33"/>
      <c r="IP218" s="33"/>
      <c r="IQ218" s="33"/>
      <c r="IR218" s="33"/>
      <c r="IS218" s="33"/>
      <c r="IT218" s="33"/>
      <c r="IU218" s="33"/>
      <c r="IV218" s="33"/>
      <c r="IW218" s="33"/>
      <c r="IX218" s="33"/>
      <c r="IY218" s="33"/>
      <c r="IZ218" s="33"/>
      <c r="JA218" s="33"/>
      <c r="JB218" s="33"/>
      <c r="JC218" s="33"/>
      <c r="JD218" s="33"/>
      <c r="JE218" s="33"/>
      <c r="JF218" s="33"/>
      <c r="JG218" s="33"/>
      <c r="JH218" s="33"/>
      <c r="JI218" s="33"/>
      <c r="JJ218" s="33"/>
      <c r="JK218" s="33"/>
      <c r="JL218" s="33"/>
      <c r="JM218" s="33"/>
      <c r="JN218" s="33"/>
      <c r="JO218" s="33"/>
      <c r="JP218" s="33"/>
      <c r="JQ218" s="33"/>
      <c r="JR218" s="33"/>
      <c r="JS218" s="33"/>
      <c r="JT218" s="33"/>
      <c r="JU218" s="33"/>
      <c r="JV218" s="33"/>
      <c r="JW218" s="33"/>
      <c r="JX218" s="33"/>
      <c r="JY218" s="33"/>
      <c r="JZ218" s="33"/>
      <c r="KA218" s="33"/>
      <c r="KB218" s="33"/>
      <c r="KC218" s="33"/>
      <c r="KD218" s="33"/>
      <c r="KE218" s="33"/>
      <c r="KF218" s="33"/>
      <c r="KG218" s="33"/>
      <c r="KH218" s="33"/>
      <c r="KI218" s="33"/>
      <c r="KJ218" s="33"/>
      <c r="KK218" s="33"/>
      <c r="KL218" s="33"/>
      <c r="KM218" s="33"/>
      <c r="KN218" s="33"/>
      <c r="KO218" s="33"/>
      <c r="KP218" s="33"/>
      <c r="KQ218" s="33"/>
      <c r="KR218" s="33"/>
      <c r="KS218" s="33"/>
      <c r="KT218" s="33"/>
      <c r="KU218" s="33"/>
      <c r="KV218" s="33"/>
      <c r="KW218" s="33"/>
      <c r="KX218" s="33"/>
      <c r="KY218" s="33"/>
      <c r="KZ218" s="33"/>
      <c r="LA218" s="33"/>
      <c r="LB218" s="33"/>
      <c r="LC218" s="33"/>
      <c r="LD218" s="33"/>
      <c r="LE218" s="33"/>
      <c r="LF218" s="33"/>
      <c r="LG218" s="33"/>
      <c r="LH218" s="33"/>
      <c r="LI218" s="33"/>
      <c r="LJ218" s="33"/>
      <c r="LK218" s="33"/>
      <c r="LL218" s="33"/>
      <c r="LM218" s="33"/>
      <c r="LN218" s="33"/>
      <c r="LO218" s="33"/>
      <c r="LP218" s="33"/>
      <c r="LQ218" s="33"/>
      <c r="LR218" s="33"/>
      <c r="LS218" s="33"/>
      <c r="LT218" s="33"/>
      <c r="LU218" s="33"/>
      <c r="LV218" s="33"/>
      <c r="LW218" s="33"/>
      <c r="LX218" s="33"/>
      <c r="LY218" s="33"/>
      <c r="LZ218" s="33"/>
      <c r="MA218" s="33"/>
      <c r="MB218" s="33"/>
      <c r="MC218" s="33"/>
      <c r="MD218" s="33"/>
      <c r="ME218" s="33"/>
      <c r="MF218" s="33"/>
      <c r="MG218" s="33"/>
      <c r="MH218" s="33"/>
      <c r="MI218" s="33"/>
      <c r="MJ218" s="33"/>
      <c r="MK218" s="33"/>
      <c r="ML218" s="33"/>
      <c r="MM218" s="33"/>
      <c r="MN218" s="33"/>
      <c r="MO218" s="33"/>
      <c r="MP218" s="33"/>
      <c r="MQ218" s="33"/>
      <c r="MR218" s="33"/>
      <c r="MS218" s="33"/>
      <c r="MT218" s="33"/>
      <c r="MU218" s="33"/>
      <c r="MV218" s="33"/>
      <c r="MW218" s="33"/>
      <c r="MX218" s="33"/>
      <c r="MY218" s="33"/>
      <c r="MZ218" s="33"/>
      <c r="NA218" s="33"/>
      <c r="NB218" s="33"/>
      <c r="NC218" s="33"/>
      <c r="ND218" s="33"/>
      <c r="NE218" s="33"/>
      <c r="NF218" s="33"/>
      <c r="NG218" s="33"/>
      <c r="NH218" s="33"/>
      <c r="NI218" s="33"/>
      <c r="NJ218" s="33"/>
      <c r="NK218" s="33"/>
      <c r="NL218" s="33"/>
      <c r="NM218" s="33"/>
      <c r="NN218" s="33"/>
      <c r="NO218" s="33"/>
      <c r="NP218" s="33"/>
      <c r="NQ218" s="33"/>
      <c r="NR218" s="33"/>
      <c r="NS218" s="33"/>
      <c r="NT218" s="33"/>
      <c r="NU218" s="33"/>
      <c r="NV218" s="33"/>
      <c r="NW218" s="33"/>
      <c r="NX218" s="33"/>
      <c r="NY218" s="33"/>
      <c r="NZ218" s="33"/>
      <c r="OA218" s="33"/>
      <c r="OB218" s="33"/>
      <c r="OC218" s="33"/>
      <c r="OD218" s="33"/>
      <c r="OE218" s="33"/>
      <c r="OF218" s="33"/>
      <c r="OG218" s="33"/>
      <c r="OH218" s="33"/>
      <c r="OI218" s="33"/>
      <c r="OJ218" s="33"/>
      <c r="OK218" s="33"/>
      <c r="OL218" s="33"/>
      <c r="OM218" s="33"/>
      <c r="ON218" s="33"/>
      <c r="OO218" s="33"/>
      <c r="OP218" s="33"/>
      <c r="OQ218" s="33"/>
      <c r="OR218" s="33"/>
      <c r="OS218" s="33"/>
      <c r="OT218" s="33"/>
      <c r="OU218" s="33"/>
      <c r="OV218" s="33"/>
      <c r="OW218" s="33"/>
      <c r="OX218" s="33"/>
      <c r="OY218" s="33"/>
      <c r="OZ218" s="33"/>
      <c r="PA218" s="33"/>
      <c r="PB218" s="33"/>
      <c r="PC218" s="33"/>
      <c r="PD218" s="33"/>
      <c r="PE218" s="33"/>
      <c r="PF218" s="33"/>
      <c r="PG218" s="33"/>
      <c r="PH218" s="33"/>
      <c r="PI218" s="33"/>
      <c r="PJ218" s="33"/>
      <c r="PK218" s="33"/>
      <c r="PL218" s="33"/>
      <c r="PM218" s="33"/>
      <c r="PN218" s="33"/>
      <c r="PO218" s="33"/>
      <c r="PP218" s="33"/>
      <c r="PQ218" s="33"/>
      <c r="PR218" s="33"/>
      <c r="PS218" s="33"/>
      <c r="PT218" s="33"/>
      <c r="PU218" s="33"/>
      <c r="PV218" s="33"/>
      <c r="PW218" s="33"/>
      <c r="PX218" s="33"/>
      <c r="PY218" s="33"/>
      <c r="PZ218" s="33"/>
      <c r="QA218" s="33"/>
      <c r="QB218" s="33"/>
      <c r="QC218" s="33"/>
      <c r="QD218" s="33"/>
      <c r="QE218" s="33"/>
      <c r="QF218" s="33"/>
      <c r="QG218" s="33"/>
      <c r="QH218" s="33"/>
      <c r="QI218" s="33"/>
      <c r="QJ218" s="33"/>
      <c r="QK218" s="33"/>
      <c r="QL218" s="33"/>
      <c r="QM218" s="33"/>
      <c r="QN218" s="33"/>
      <c r="QO218" s="33"/>
      <c r="QP218" s="33"/>
      <c r="QQ218" s="33"/>
      <c r="QR218" s="33"/>
      <c r="QS218" s="33"/>
      <c r="QT218" s="33"/>
      <c r="QU218" s="33"/>
      <c r="QV218" s="33"/>
      <c r="QW218" s="33"/>
      <c r="QX218" s="33"/>
      <c r="QY218" s="33"/>
      <c r="QZ218" s="33"/>
      <c r="RA218" s="33"/>
      <c r="RB218" s="33"/>
      <c r="RC218" s="33"/>
      <c r="RD218" s="33"/>
      <c r="RE218" s="33"/>
      <c r="RF218" s="33"/>
      <c r="RG218" s="33"/>
      <c r="RH218" s="33"/>
      <c r="RI218" s="33"/>
      <c r="RJ218" s="33"/>
      <c r="RK218" s="33"/>
      <c r="RL218" s="33"/>
      <c r="RM218" s="33"/>
      <c r="RN218" s="33"/>
      <c r="RO218" s="33"/>
      <c r="RP218" s="33"/>
      <c r="RQ218" s="33"/>
      <c r="RR218" s="33"/>
      <c r="RS218" s="33"/>
      <c r="RT218" s="33"/>
      <c r="RU218" s="33"/>
      <c r="RV218" s="33"/>
      <c r="RW218" s="33"/>
      <c r="RX218" s="33"/>
      <c r="RY218" s="33"/>
      <c r="RZ218" s="33"/>
      <c r="SA218" s="33"/>
      <c r="SB218" s="33"/>
      <c r="SC218" s="33"/>
      <c r="SD218" s="33"/>
      <c r="SE218" s="33"/>
      <c r="SF218" s="33"/>
      <c r="SG218" s="33"/>
      <c r="SH218" s="33"/>
      <c r="SI218" s="33"/>
      <c r="SJ218" s="33"/>
      <c r="SK218" s="33"/>
      <c r="SL218" s="33"/>
      <c r="SM218" s="33"/>
      <c r="SN218" s="33"/>
      <c r="SO218" s="33"/>
      <c r="SP218" s="33"/>
      <c r="SQ218" s="33"/>
      <c r="SR218" s="33"/>
      <c r="SS218" s="33"/>
      <c r="ST218" s="33"/>
      <c r="SU218" s="33"/>
      <c r="SV218" s="33"/>
      <c r="SW218" s="33"/>
      <c r="SX218" s="33"/>
      <c r="SY218" s="33"/>
      <c r="SZ218" s="33"/>
      <c r="TA218" s="33"/>
      <c r="TB218" s="33"/>
      <c r="TC218" s="33"/>
      <c r="TD218" s="33"/>
      <c r="TE218" s="33"/>
      <c r="TF218" s="33"/>
      <c r="TG218" s="33"/>
      <c r="TH218" s="33"/>
      <c r="TI218" s="33"/>
      <c r="TJ218" s="33"/>
      <c r="TK218" s="33"/>
      <c r="TL218" s="33"/>
      <c r="TM218" s="33"/>
      <c r="TN218" s="33"/>
      <c r="TO218" s="33"/>
      <c r="TP218" s="33"/>
      <c r="TQ218" s="33"/>
      <c r="TR218" s="33"/>
      <c r="TS218" s="33"/>
      <c r="TT218" s="33"/>
      <c r="TU218" s="33"/>
      <c r="TV218" s="33"/>
      <c r="TW218" s="33"/>
      <c r="TX218" s="33"/>
      <c r="TY218" s="33"/>
      <c r="TZ218" s="33"/>
      <c r="UA218" s="33"/>
      <c r="UB218" s="33"/>
      <c r="UC218" s="33"/>
      <c r="UD218" s="33"/>
      <c r="UE218" s="33"/>
      <c r="UF218" s="33"/>
      <c r="UG218" s="33"/>
      <c r="UH218" s="33"/>
      <c r="UI218" s="33"/>
      <c r="UJ218" s="33"/>
      <c r="UK218" s="33"/>
      <c r="UL218" s="33"/>
      <c r="UM218" s="33"/>
      <c r="UN218" s="33"/>
      <c r="UO218" s="33"/>
      <c r="UP218" s="33"/>
      <c r="UQ218" s="33"/>
      <c r="UR218" s="33"/>
      <c r="US218" s="33"/>
      <c r="UT218" s="33"/>
      <c r="UU218" s="33"/>
      <c r="UV218" s="33"/>
      <c r="UW218" s="33"/>
      <c r="UX218" s="33"/>
      <c r="UY218" s="33"/>
      <c r="UZ218" s="33"/>
      <c r="VA218" s="33"/>
      <c r="VB218" s="33"/>
      <c r="VC218" s="33"/>
      <c r="VD218" s="33"/>
      <c r="VE218" s="33"/>
      <c r="VF218" s="33"/>
      <c r="VG218" s="33"/>
      <c r="VH218" s="33"/>
      <c r="VI218" s="33"/>
      <c r="VJ218" s="33"/>
      <c r="VK218" s="33"/>
      <c r="VL218" s="33"/>
      <c r="VM218" s="33"/>
      <c r="VN218" s="33"/>
      <c r="VO218" s="33"/>
      <c r="VP218" s="33"/>
      <c r="VQ218" s="33"/>
      <c r="VR218" s="33"/>
      <c r="VS218" s="33"/>
      <c r="VT218" s="33"/>
      <c r="VU218" s="33"/>
      <c r="VV218" s="33"/>
      <c r="VW218" s="33"/>
      <c r="VX218" s="33"/>
      <c r="VY218" s="33"/>
      <c r="VZ218" s="33"/>
      <c r="WA218" s="33"/>
      <c r="WB218" s="33"/>
      <c r="WC218" s="33"/>
      <c r="WD218" s="33"/>
      <c r="WE218" s="33"/>
      <c r="WF218" s="33"/>
      <c r="WG218" s="33"/>
      <c r="WH218" s="33"/>
      <c r="WI218" s="33"/>
      <c r="WJ218" s="33"/>
      <c r="WK218" s="33"/>
      <c r="WL218" s="33"/>
      <c r="WM218" s="33"/>
      <c r="WN218" s="33"/>
      <c r="WO218" s="33"/>
      <c r="WP218" s="33"/>
      <c r="WQ218" s="33"/>
      <c r="WR218" s="33"/>
      <c r="WS218" s="33"/>
      <c r="WT218" s="33"/>
      <c r="WU218" s="33"/>
      <c r="WV218" s="33"/>
      <c r="WW218" s="33"/>
      <c r="WX218" s="33"/>
      <c r="WY218" s="33"/>
      <c r="WZ218" s="33"/>
      <c r="XA218" s="33"/>
      <c r="XB218" s="33"/>
      <c r="XC218" s="33"/>
      <c r="XD218" s="33"/>
      <c r="XE218" s="33"/>
      <c r="XF218" s="33"/>
      <c r="XG218" s="33"/>
      <c r="XH218" s="33"/>
      <c r="XI218" s="33"/>
      <c r="XJ218" s="33"/>
      <c r="XK218" s="33"/>
      <c r="XL218" s="33"/>
      <c r="XM218" s="33"/>
      <c r="XN218" s="33"/>
      <c r="XO218" s="33"/>
      <c r="XP218" s="33"/>
      <c r="XQ218" s="33"/>
      <c r="XR218" s="33"/>
      <c r="XS218" s="33"/>
      <c r="XT218" s="33"/>
      <c r="XU218" s="33"/>
      <c r="XV218" s="33"/>
      <c r="XW218" s="33"/>
      <c r="XX218" s="33"/>
      <c r="XY218" s="33"/>
      <c r="XZ218" s="33"/>
      <c r="YA218" s="33"/>
      <c r="YB218" s="33"/>
      <c r="YC218" s="33"/>
      <c r="YD218" s="33"/>
      <c r="YE218" s="33"/>
      <c r="YF218" s="33"/>
      <c r="YG218" s="33"/>
      <c r="YH218" s="33"/>
      <c r="YI218" s="33"/>
      <c r="YJ218" s="33"/>
      <c r="YK218" s="33"/>
      <c r="YL218" s="33"/>
      <c r="YM218" s="33"/>
      <c r="YN218" s="33"/>
      <c r="YO218" s="33"/>
      <c r="YP218" s="33"/>
      <c r="YQ218" s="33"/>
      <c r="YR218" s="33"/>
      <c r="YS218" s="33"/>
      <c r="YT218" s="33"/>
      <c r="YU218" s="33"/>
      <c r="YV218" s="33"/>
      <c r="YW218" s="33"/>
      <c r="YX218" s="33"/>
      <c r="YY218" s="33"/>
      <c r="YZ218" s="33"/>
      <c r="ZA218" s="33"/>
      <c r="ZB218" s="33"/>
      <c r="ZC218" s="33"/>
      <c r="ZD218" s="33"/>
      <c r="ZE218" s="33"/>
      <c r="ZF218" s="33"/>
      <c r="ZG218" s="33"/>
      <c r="ZH218" s="33"/>
      <c r="ZI218" s="33"/>
      <c r="ZJ218" s="33"/>
      <c r="ZK218" s="33"/>
      <c r="ZL218" s="33"/>
      <c r="ZM218" s="33"/>
      <c r="ZN218" s="33"/>
      <c r="ZO218" s="33"/>
      <c r="ZP218" s="33"/>
      <c r="ZQ218" s="33"/>
      <c r="ZR218" s="33"/>
      <c r="ZS218" s="33"/>
      <c r="ZT218" s="33"/>
      <c r="ZU218" s="33"/>
      <c r="ZV218" s="33"/>
      <c r="ZW218" s="33"/>
      <c r="ZX218" s="33"/>
      <c r="ZY218" s="33"/>
      <c r="ZZ218" s="33"/>
      <c r="AAA218" s="33"/>
      <c r="AAB218" s="33"/>
      <c r="AAC218" s="33"/>
      <c r="AAD218" s="33"/>
      <c r="AAE218" s="33"/>
      <c r="AAF218" s="33"/>
      <c r="AAG218" s="33"/>
      <c r="AAH218" s="33"/>
      <c r="AAI218" s="33"/>
      <c r="AAJ218" s="33"/>
      <c r="AAK218" s="33"/>
      <c r="AAL218" s="33"/>
      <c r="AAM218" s="33"/>
      <c r="AAN218" s="33"/>
      <c r="AAO218" s="33"/>
      <c r="AAP218" s="33"/>
      <c r="AAQ218" s="33"/>
      <c r="AAR218" s="33"/>
      <c r="AAS218" s="33"/>
      <c r="AAT218" s="33"/>
      <c r="AAU218" s="33"/>
      <c r="AAV218" s="33"/>
      <c r="AAW218" s="33"/>
      <c r="AAX218" s="33"/>
      <c r="AAY218" s="33"/>
      <c r="AAZ218" s="33"/>
      <c r="ABA218" s="33"/>
      <c r="ABB218" s="33"/>
      <c r="ABC218" s="33"/>
      <c r="ABD218" s="33"/>
      <c r="ABE218" s="33"/>
      <c r="ABF218" s="33"/>
      <c r="ABG218" s="33"/>
      <c r="ABH218" s="33"/>
      <c r="ABI218" s="33"/>
      <c r="ABJ218" s="33"/>
      <c r="ABK218" s="33"/>
      <c r="ABL218" s="33"/>
      <c r="ABM218" s="33"/>
      <c r="ABN218" s="33"/>
      <c r="ABO218" s="33"/>
      <c r="ABP218" s="33"/>
      <c r="ABQ218" s="33"/>
      <c r="ABR218" s="33"/>
      <c r="ABS218" s="33"/>
      <c r="ABT218" s="33"/>
      <c r="ABU218" s="33"/>
      <c r="ABV218" s="33"/>
      <c r="ABW218" s="33"/>
      <c r="ABX218" s="33"/>
      <c r="ABY218" s="33"/>
      <c r="ABZ218" s="33"/>
      <c r="ACA218" s="33"/>
      <c r="ACB218" s="33"/>
      <c r="ACC218" s="33"/>
      <c r="ACD218" s="33"/>
      <c r="ACE218" s="33"/>
      <c r="ACF218" s="33"/>
      <c r="ACG218" s="33"/>
      <c r="ACH218" s="33"/>
      <c r="ACI218" s="33"/>
      <c r="ACJ218" s="33"/>
      <c r="ACK218" s="33"/>
      <c r="ACL218" s="33"/>
      <c r="ACM218" s="33"/>
      <c r="ACN218" s="33"/>
      <c r="ACO218" s="33"/>
      <c r="ACP218" s="33"/>
      <c r="ACQ218" s="33"/>
      <c r="ACR218" s="33"/>
      <c r="ACS218" s="33"/>
      <c r="ACT218" s="33"/>
      <c r="ACU218" s="33"/>
      <c r="ACV218" s="33"/>
      <c r="ACW218" s="33"/>
      <c r="ACX218" s="33"/>
      <c r="ACY218" s="33"/>
      <c r="ACZ218" s="33"/>
      <c r="ADA218" s="33"/>
      <c r="ADB218" s="33"/>
      <c r="ADC218" s="33"/>
      <c r="ADD218" s="33"/>
      <c r="ADE218" s="33"/>
      <c r="ADF218" s="33"/>
      <c r="ADG218" s="33"/>
      <c r="ADH218" s="33"/>
      <c r="ADI218" s="33"/>
      <c r="ADJ218" s="33"/>
      <c r="ADK218" s="33"/>
      <c r="ADL218" s="33"/>
      <c r="ADM218" s="33"/>
      <c r="ADN218" s="33"/>
      <c r="ADO218" s="33"/>
      <c r="ADP218" s="33"/>
      <c r="ADQ218" s="33"/>
      <c r="ADR218" s="33"/>
      <c r="ADS218" s="33"/>
      <c r="ADT218" s="33"/>
      <c r="ADU218" s="33"/>
      <c r="ADV218" s="33"/>
      <c r="ADW218" s="33"/>
      <c r="ADX218" s="33"/>
      <c r="ADY218" s="33"/>
      <c r="ADZ218" s="33"/>
      <c r="AEA218" s="33"/>
      <c r="AEB218" s="33"/>
      <c r="AEC218" s="33"/>
      <c r="AED218" s="33"/>
      <c r="AEE218" s="33"/>
      <c r="AEF218" s="33"/>
      <c r="AEG218" s="33"/>
      <c r="AEH218" s="33"/>
      <c r="AEI218" s="33"/>
      <c r="AEJ218" s="33"/>
      <c r="AEK218" s="33"/>
      <c r="AEL218" s="33"/>
      <c r="AEM218" s="33"/>
      <c r="AEN218" s="33"/>
      <c r="AEO218" s="33"/>
      <c r="AEP218" s="33"/>
      <c r="AEQ218" s="33"/>
      <c r="AER218" s="33"/>
      <c r="AES218" s="33"/>
      <c r="AET218" s="33"/>
      <c r="AEU218" s="33"/>
      <c r="AEV218" s="33"/>
      <c r="AEW218" s="33"/>
      <c r="AEX218" s="33"/>
      <c r="AEY218" s="33"/>
      <c r="AEZ218" s="33"/>
      <c r="AFA218" s="33"/>
      <c r="AFB218" s="33"/>
      <c r="AFC218" s="33"/>
      <c r="AFD218" s="33"/>
      <c r="AFE218" s="33"/>
      <c r="AFF218" s="33"/>
      <c r="AFG218" s="33"/>
      <c r="AFH218" s="33"/>
      <c r="AFI218" s="33"/>
      <c r="AFJ218" s="33"/>
      <c r="AFK218" s="33"/>
      <c r="AFL218" s="33"/>
      <c r="AFM218" s="33"/>
      <c r="AFN218" s="33"/>
      <c r="AFO218" s="33"/>
      <c r="AFP218" s="33"/>
      <c r="AFQ218" s="33"/>
      <c r="AFR218" s="33"/>
      <c r="AFS218" s="33"/>
      <c r="AFT218" s="33"/>
      <c r="AFU218" s="33"/>
      <c r="AFV218" s="33"/>
      <c r="AFW218" s="33"/>
      <c r="AFX218" s="33"/>
      <c r="AFY218" s="33"/>
      <c r="AFZ218" s="33"/>
      <c r="AGA218" s="33"/>
      <c r="AGB218" s="33"/>
      <c r="AGC218" s="33"/>
      <c r="AGD218" s="33"/>
      <c r="AGE218" s="33"/>
      <c r="AGF218" s="33"/>
      <c r="AGG218" s="33"/>
      <c r="AGH218" s="33"/>
      <c r="AGI218" s="33"/>
      <c r="AGJ218" s="33"/>
      <c r="AGK218" s="33"/>
      <c r="AGL218" s="33"/>
      <c r="AGM218" s="33"/>
      <c r="AGN218" s="33"/>
      <c r="AGO218" s="33"/>
      <c r="AGP218" s="33"/>
      <c r="AGQ218" s="33"/>
      <c r="AGR218" s="33"/>
      <c r="AGS218" s="33"/>
      <c r="AGT218" s="33"/>
      <c r="AGU218" s="33"/>
      <c r="AGV218" s="33"/>
      <c r="AGW218" s="33"/>
      <c r="AGX218" s="33"/>
      <c r="AGY218" s="33"/>
      <c r="AGZ218" s="33"/>
      <c r="AHA218" s="33"/>
      <c r="AHB218" s="33"/>
      <c r="AHC218" s="33"/>
      <c r="AHD218" s="33"/>
      <c r="AHE218" s="33"/>
      <c r="AHF218" s="33"/>
      <c r="AHG218" s="33"/>
      <c r="AHH218" s="33"/>
      <c r="AHI218" s="33"/>
      <c r="AHJ218" s="33"/>
      <c r="AHK218" s="33"/>
      <c r="AHL218" s="33"/>
      <c r="AHM218" s="33"/>
      <c r="AHN218" s="33"/>
      <c r="AHO218" s="33"/>
      <c r="AHP218" s="33"/>
      <c r="AHQ218" s="33"/>
      <c r="AHR218" s="33"/>
      <c r="AHS218" s="33"/>
      <c r="AHT218" s="33"/>
      <c r="AHU218" s="33"/>
      <c r="AHV218" s="33"/>
      <c r="AHW218" s="33"/>
      <c r="AHX218" s="33"/>
      <c r="AHY218" s="33"/>
      <c r="AHZ218" s="33"/>
      <c r="AIA218" s="33"/>
      <c r="AIB218" s="33"/>
      <c r="AIC218" s="33"/>
      <c r="AID218" s="33"/>
      <c r="AIE218" s="33"/>
      <c r="AIF218" s="33"/>
      <c r="AIG218" s="33"/>
      <c r="AIH218" s="33"/>
      <c r="AII218" s="33"/>
      <c r="AIJ218" s="33"/>
      <c r="AIK218" s="33"/>
      <c r="AIL218" s="33"/>
      <c r="AIM218" s="33"/>
      <c r="AIN218" s="33"/>
      <c r="AIO218" s="33"/>
      <c r="AIP218" s="33"/>
      <c r="AIQ218" s="33"/>
      <c r="AIR218" s="33"/>
      <c r="AIS218" s="33"/>
      <c r="AIT218" s="33"/>
      <c r="AIU218" s="33"/>
      <c r="AIV218" s="33"/>
      <c r="AIW218" s="33"/>
      <c r="AIX218" s="33"/>
      <c r="AIY218" s="33"/>
      <c r="AIZ218" s="33"/>
      <c r="AJA218" s="33"/>
      <c r="AJB218" s="33"/>
      <c r="AJC218" s="33"/>
      <c r="AJD218" s="33"/>
      <c r="AJE218" s="33"/>
      <c r="AJF218" s="33"/>
      <c r="AJG218" s="33"/>
      <c r="AJH218" s="33"/>
      <c r="AJI218" s="33"/>
      <c r="AJJ218" s="33"/>
      <c r="AJK218" s="33"/>
      <c r="AJL218" s="33"/>
      <c r="AJM218" s="33"/>
      <c r="AJN218" s="33"/>
      <c r="AJO218" s="33"/>
      <c r="AJP218" s="33"/>
      <c r="AJQ218" s="33"/>
      <c r="AJR218" s="33"/>
      <c r="AJS218" s="33"/>
      <c r="AJT218" s="33"/>
      <c r="AJU218" s="33"/>
      <c r="AJV218" s="33"/>
      <c r="AJW218" s="33"/>
      <c r="AJX218" s="33"/>
      <c r="AJY218" s="33"/>
      <c r="AJZ218" s="33"/>
      <c r="AKA218" s="33"/>
      <c r="AKB218" s="33"/>
      <c r="AKC218" s="33"/>
      <c r="AKD218" s="33"/>
      <c r="AKE218" s="33"/>
      <c r="AKF218" s="33"/>
      <c r="AKG218" s="33"/>
      <c r="AKH218" s="33"/>
      <c r="AKI218" s="33"/>
      <c r="AKJ218" s="33"/>
      <c r="AKK218" s="33"/>
      <c r="AKL218" s="33"/>
      <c r="AKM218" s="33"/>
      <c r="AKN218" s="33"/>
      <c r="AKO218" s="33"/>
      <c r="AKP218" s="33"/>
      <c r="AKQ218" s="33"/>
      <c r="AKR218" s="33"/>
      <c r="AKS218" s="33"/>
      <c r="AKT218" s="33"/>
      <c r="AKU218" s="33"/>
      <c r="AKV218" s="33"/>
      <c r="AKW218" s="33"/>
      <c r="AKX218" s="33"/>
      <c r="AKY218" s="33"/>
      <c r="AKZ218" s="33"/>
      <c r="ALA218" s="33"/>
      <c r="ALB218" s="33"/>
      <c r="ALC218" s="33"/>
      <c r="ALD218" s="33"/>
      <c r="ALE218" s="33"/>
      <c r="ALF218" s="33"/>
      <c r="ALG218" s="33"/>
      <c r="ALH218" s="33"/>
      <c r="ALI218" s="33"/>
      <c r="ALJ218" s="33"/>
      <c r="ALK218" s="33"/>
      <c r="ALL218" s="33"/>
      <c r="ALM218" s="33"/>
      <c r="ALN218" s="33"/>
      <c r="ALO218" s="33"/>
      <c r="ALP218" s="33"/>
      <c r="ALQ218" s="33"/>
      <c r="ALR218" s="33"/>
      <c r="ALS218" s="33"/>
      <c r="ALT218" s="33"/>
      <c r="ALU218" s="33"/>
      <c r="ALV218" s="33"/>
      <c r="ALW218" s="33"/>
      <c r="ALX218" s="33"/>
      <c r="ALY218" s="33"/>
    </row>
    <row r="219" spans="1:1013" ht="21" customHeight="1" thickBot="1" x14ac:dyDescent="0.25">
      <c r="A219" s="702"/>
      <c r="B219" s="704"/>
      <c r="C219" s="700"/>
      <c r="D219" s="706"/>
      <c r="E219" s="708"/>
      <c r="F219" s="649"/>
      <c r="G219" s="694"/>
      <c r="H219" s="697"/>
      <c r="I219" s="691"/>
      <c r="J219" s="651"/>
      <c r="K219" s="199" t="s">
        <v>23</v>
      </c>
      <c r="L219" s="532">
        <f>M219+O219</f>
        <v>0</v>
      </c>
      <c r="M219" s="526">
        <v>0</v>
      </c>
      <c r="N219" s="526">
        <v>0</v>
      </c>
      <c r="O219" s="528">
        <v>0</v>
      </c>
      <c r="P219" s="532">
        <f>Q219+S219</f>
        <v>800</v>
      </c>
      <c r="Q219" s="526">
        <v>0</v>
      </c>
      <c r="R219" s="526">
        <v>0</v>
      </c>
      <c r="S219" s="528">
        <v>800</v>
      </c>
      <c r="T219" s="532">
        <f>U219+W219</f>
        <v>350</v>
      </c>
      <c r="U219" s="526">
        <v>0</v>
      </c>
      <c r="V219" s="526">
        <v>0</v>
      </c>
      <c r="W219" s="528">
        <v>350</v>
      </c>
      <c r="X219" s="532">
        <f>Y219+AA219</f>
        <v>300</v>
      </c>
      <c r="Y219" s="526">
        <v>0</v>
      </c>
      <c r="Z219" s="526">
        <v>0</v>
      </c>
      <c r="AA219" s="528">
        <v>300</v>
      </c>
      <c r="AB219" s="33"/>
      <c r="AC219" s="33"/>
      <c r="AD219" s="33"/>
      <c r="AE219" s="33"/>
      <c r="AF219" s="33"/>
      <c r="AG219" s="33"/>
      <c r="AH219" s="33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7"/>
      <c r="BB219" s="46"/>
      <c r="BC219" s="46"/>
      <c r="BD219" s="46"/>
      <c r="BE219" s="46"/>
      <c r="BF219" s="46"/>
      <c r="BG219" s="46"/>
      <c r="BH219" s="46"/>
      <c r="BI219" s="46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  <c r="FP219" s="33"/>
      <c r="FQ219" s="33"/>
      <c r="FR219" s="33"/>
      <c r="FS219" s="33"/>
      <c r="FT219" s="33"/>
      <c r="FU219" s="33"/>
      <c r="FV219" s="33"/>
      <c r="FW219" s="33"/>
      <c r="FX219" s="33"/>
      <c r="FY219" s="33"/>
      <c r="FZ219" s="33"/>
      <c r="GA219" s="33"/>
      <c r="GB219" s="33"/>
      <c r="GC219" s="33"/>
      <c r="GD219" s="33"/>
      <c r="GE219" s="33"/>
      <c r="GF219" s="33"/>
      <c r="GG219" s="33"/>
      <c r="GH219" s="33"/>
      <c r="GI219" s="33"/>
      <c r="GJ219" s="33"/>
      <c r="GK219" s="33"/>
      <c r="GL219" s="33"/>
      <c r="GM219" s="33"/>
      <c r="GN219" s="33"/>
      <c r="GO219" s="33"/>
      <c r="GP219" s="33"/>
      <c r="GQ219" s="33"/>
      <c r="GR219" s="33"/>
      <c r="GS219" s="33"/>
      <c r="GT219" s="33"/>
      <c r="GU219" s="33"/>
      <c r="GV219" s="33"/>
      <c r="GW219" s="33"/>
      <c r="GX219" s="33"/>
      <c r="GY219" s="33"/>
      <c r="GZ219" s="33"/>
      <c r="HA219" s="33"/>
      <c r="HB219" s="33"/>
      <c r="HC219" s="33"/>
      <c r="HD219" s="33"/>
      <c r="HE219" s="33"/>
      <c r="HF219" s="33"/>
      <c r="HG219" s="33"/>
      <c r="HH219" s="33"/>
      <c r="HI219" s="33"/>
      <c r="HJ219" s="33"/>
      <c r="HK219" s="33"/>
      <c r="HL219" s="33"/>
      <c r="HM219" s="33"/>
      <c r="HN219" s="33"/>
      <c r="HO219" s="33"/>
      <c r="HP219" s="33"/>
      <c r="HQ219" s="33"/>
      <c r="HR219" s="33"/>
      <c r="HS219" s="33"/>
      <c r="HT219" s="33"/>
      <c r="HU219" s="33"/>
      <c r="HV219" s="33"/>
      <c r="HW219" s="33"/>
      <c r="HX219" s="33"/>
      <c r="HY219" s="33"/>
      <c r="HZ219" s="33"/>
      <c r="IA219" s="33"/>
      <c r="IB219" s="33"/>
      <c r="IC219" s="33"/>
      <c r="ID219" s="33"/>
      <c r="IE219" s="33"/>
      <c r="IF219" s="33"/>
      <c r="IG219" s="33"/>
      <c r="IH219" s="33"/>
      <c r="II219" s="33"/>
      <c r="IJ219" s="33"/>
      <c r="IK219" s="33"/>
      <c r="IL219" s="33"/>
      <c r="IM219" s="33"/>
      <c r="IN219" s="33"/>
      <c r="IO219" s="33"/>
      <c r="IP219" s="33"/>
      <c r="IQ219" s="33"/>
      <c r="IR219" s="33"/>
      <c r="IS219" s="33"/>
      <c r="IT219" s="33"/>
      <c r="IU219" s="33"/>
      <c r="IV219" s="33"/>
      <c r="IW219" s="33"/>
      <c r="IX219" s="33"/>
      <c r="IY219" s="33"/>
      <c r="IZ219" s="33"/>
      <c r="JA219" s="33"/>
      <c r="JB219" s="33"/>
      <c r="JC219" s="33"/>
      <c r="JD219" s="33"/>
      <c r="JE219" s="33"/>
      <c r="JF219" s="33"/>
      <c r="JG219" s="33"/>
      <c r="JH219" s="33"/>
      <c r="JI219" s="33"/>
      <c r="JJ219" s="33"/>
      <c r="JK219" s="33"/>
      <c r="JL219" s="33"/>
      <c r="JM219" s="33"/>
      <c r="JN219" s="33"/>
      <c r="JO219" s="33"/>
      <c r="JP219" s="33"/>
      <c r="JQ219" s="33"/>
      <c r="JR219" s="33"/>
      <c r="JS219" s="33"/>
      <c r="JT219" s="33"/>
      <c r="JU219" s="33"/>
      <c r="JV219" s="33"/>
      <c r="JW219" s="33"/>
      <c r="JX219" s="33"/>
      <c r="JY219" s="33"/>
      <c r="JZ219" s="33"/>
      <c r="KA219" s="33"/>
      <c r="KB219" s="33"/>
      <c r="KC219" s="33"/>
      <c r="KD219" s="33"/>
      <c r="KE219" s="33"/>
      <c r="KF219" s="33"/>
      <c r="KG219" s="33"/>
      <c r="KH219" s="33"/>
      <c r="KI219" s="33"/>
      <c r="KJ219" s="33"/>
      <c r="KK219" s="33"/>
      <c r="KL219" s="33"/>
      <c r="KM219" s="33"/>
      <c r="KN219" s="33"/>
      <c r="KO219" s="33"/>
      <c r="KP219" s="33"/>
      <c r="KQ219" s="33"/>
      <c r="KR219" s="33"/>
      <c r="KS219" s="33"/>
      <c r="KT219" s="33"/>
      <c r="KU219" s="33"/>
      <c r="KV219" s="33"/>
      <c r="KW219" s="33"/>
      <c r="KX219" s="33"/>
      <c r="KY219" s="33"/>
      <c r="KZ219" s="33"/>
      <c r="LA219" s="33"/>
      <c r="LB219" s="33"/>
      <c r="LC219" s="33"/>
      <c r="LD219" s="33"/>
      <c r="LE219" s="33"/>
      <c r="LF219" s="33"/>
      <c r="LG219" s="33"/>
      <c r="LH219" s="33"/>
      <c r="LI219" s="33"/>
      <c r="LJ219" s="33"/>
      <c r="LK219" s="33"/>
      <c r="LL219" s="33"/>
      <c r="LM219" s="33"/>
      <c r="LN219" s="33"/>
      <c r="LO219" s="33"/>
      <c r="LP219" s="33"/>
      <c r="LQ219" s="33"/>
      <c r="LR219" s="33"/>
      <c r="LS219" s="33"/>
      <c r="LT219" s="33"/>
      <c r="LU219" s="33"/>
      <c r="LV219" s="33"/>
      <c r="LW219" s="33"/>
      <c r="LX219" s="33"/>
      <c r="LY219" s="33"/>
      <c r="LZ219" s="33"/>
      <c r="MA219" s="33"/>
      <c r="MB219" s="33"/>
      <c r="MC219" s="33"/>
      <c r="MD219" s="33"/>
      <c r="ME219" s="33"/>
      <c r="MF219" s="33"/>
      <c r="MG219" s="33"/>
      <c r="MH219" s="33"/>
      <c r="MI219" s="33"/>
      <c r="MJ219" s="33"/>
      <c r="MK219" s="33"/>
      <c r="ML219" s="33"/>
      <c r="MM219" s="33"/>
      <c r="MN219" s="33"/>
      <c r="MO219" s="33"/>
      <c r="MP219" s="33"/>
      <c r="MQ219" s="33"/>
      <c r="MR219" s="33"/>
      <c r="MS219" s="33"/>
      <c r="MT219" s="33"/>
      <c r="MU219" s="33"/>
      <c r="MV219" s="33"/>
      <c r="MW219" s="33"/>
      <c r="MX219" s="33"/>
      <c r="MY219" s="33"/>
      <c r="MZ219" s="33"/>
      <c r="NA219" s="33"/>
      <c r="NB219" s="33"/>
      <c r="NC219" s="33"/>
      <c r="ND219" s="33"/>
      <c r="NE219" s="33"/>
      <c r="NF219" s="33"/>
      <c r="NG219" s="33"/>
      <c r="NH219" s="33"/>
      <c r="NI219" s="33"/>
      <c r="NJ219" s="33"/>
      <c r="NK219" s="33"/>
      <c r="NL219" s="33"/>
      <c r="NM219" s="33"/>
      <c r="NN219" s="33"/>
      <c r="NO219" s="33"/>
      <c r="NP219" s="33"/>
      <c r="NQ219" s="33"/>
      <c r="NR219" s="33"/>
      <c r="NS219" s="33"/>
      <c r="NT219" s="33"/>
      <c r="NU219" s="33"/>
      <c r="NV219" s="33"/>
      <c r="NW219" s="33"/>
      <c r="NX219" s="33"/>
      <c r="NY219" s="33"/>
      <c r="NZ219" s="33"/>
      <c r="OA219" s="33"/>
      <c r="OB219" s="33"/>
      <c r="OC219" s="33"/>
      <c r="OD219" s="33"/>
      <c r="OE219" s="33"/>
      <c r="OF219" s="33"/>
      <c r="OG219" s="33"/>
      <c r="OH219" s="33"/>
      <c r="OI219" s="33"/>
      <c r="OJ219" s="33"/>
      <c r="OK219" s="33"/>
      <c r="OL219" s="33"/>
      <c r="OM219" s="33"/>
      <c r="ON219" s="33"/>
      <c r="OO219" s="33"/>
      <c r="OP219" s="33"/>
      <c r="OQ219" s="33"/>
      <c r="OR219" s="33"/>
      <c r="OS219" s="33"/>
      <c r="OT219" s="33"/>
      <c r="OU219" s="33"/>
      <c r="OV219" s="33"/>
      <c r="OW219" s="33"/>
      <c r="OX219" s="33"/>
      <c r="OY219" s="33"/>
      <c r="OZ219" s="33"/>
      <c r="PA219" s="33"/>
      <c r="PB219" s="33"/>
      <c r="PC219" s="33"/>
      <c r="PD219" s="33"/>
      <c r="PE219" s="33"/>
      <c r="PF219" s="33"/>
      <c r="PG219" s="33"/>
      <c r="PH219" s="33"/>
      <c r="PI219" s="33"/>
      <c r="PJ219" s="33"/>
      <c r="PK219" s="33"/>
      <c r="PL219" s="33"/>
      <c r="PM219" s="33"/>
      <c r="PN219" s="33"/>
      <c r="PO219" s="33"/>
      <c r="PP219" s="33"/>
      <c r="PQ219" s="33"/>
      <c r="PR219" s="33"/>
      <c r="PS219" s="33"/>
      <c r="PT219" s="33"/>
      <c r="PU219" s="33"/>
      <c r="PV219" s="33"/>
      <c r="PW219" s="33"/>
      <c r="PX219" s="33"/>
      <c r="PY219" s="33"/>
      <c r="PZ219" s="33"/>
      <c r="QA219" s="33"/>
      <c r="QB219" s="33"/>
      <c r="QC219" s="33"/>
      <c r="QD219" s="33"/>
      <c r="QE219" s="33"/>
      <c r="QF219" s="33"/>
      <c r="QG219" s="33"/>
      <c r="QH219" s="33"/>
      <c r="QI219" s="33"/>
      <c r="QJ219" s="33"/>
      <c r="QK219" s="33"/>
      <c r="QL219" s="33"/>
      <c r="QM219" s="33"/>
      <c r="QN219" s="33"/>
      <c r="QO219" s="33"/>
      <c r="QP219" s="33"/>
      <c r="QQ219" s="33"/>
      <c r="QR219" s="33"/>
      <c r="QS219" s="33"/>
      <c r="QT219" s="33"/>
      <c r="QU219" s="33"/>
      <c r="QV219" s="33"/>
      <c r="QW219" s="33"/>
      <c r="QX219" s="33"/>
      <c r="QY219" s="33"/>
      <c r="QZ219" s="33"/>
      <c r="RA219" s="33"/>
      <c r="RB219" s="33"/>
      <c r="RC219" s="33"/>
      <c r="RD219" s="33"/>
      <c r="RE219" s="33"/>
      <c r="RF219" s="33"/>
      <c r="RG219" s="33"/>
      <c r="RH219" s="33"/>
      <c r="RI219" s="33"/>
      <c r="RJ219" s="33"/>
      <c r="RK219" s="33"/>
      <c r="RL219" s="33"/>
      <c r="RM219" s="33"/>
      <c r="RN219" s="33"/>
      <c r="RO219" s="33"/>
      <c r="RP219" s="33"/>
      <c r="RQ219" s="33"/>
      <c r="RR219" s="33"/>
      <c r="RS219" s="33"/>
      <c r="RT219" s="33"/>
      <c r="RU219" s="33"/>
      <c r="RV219" s="33"/>
      <c r="RW219" s="33"/>
      <c r="RX219" s="33"/>
      <c r="RY219" s="33"/>
      <c r="RZ219" s="33"/>
      <c r="SA219" s="33"/>
      <c r="SB219" s="33"/>
      <c r="SC219" s="33"/>
      <c r="SD219" s="33"/>
      <c r="SE219" s="33"/>
      <c r="SF219" s="33"/>
      <c r="SG219" s="33"/>
      <c r="SH219" s="33"/>
      <c r="SI219" s="33"/>
      <c r="SJ219" s="33"/>
      <c r="SK219" s="33"/>
      <c r="SL219" s="33"/>
      <c r="SM219" s="33"/>
      <c r="SN219" s="33"/>
      <c r="SO219" s="33"/>
      <c r="SP219" s="33"/>
      <c r="SQ219" s="33"/>
      <c r="SR219" s="33"/>
      <c r="SS219" s="33"/>
      <c r="ST219" s="33"/>
      <c r="SU219" s="33"/>
      <c r="SV219" s="33"/>
      <c r="SW219" s="33"/>
      <c r="SX219" s="33"/>
      <c r="SY219" s="33"/>
      <c r="SZ219" s="33"/>
      <c r="TA219" s="33"/>
      <c r="TB219" s="33"/>
      <c r="TC219" s="33"/>
      <c r="TD219" s="33"/>
      <c r="TE219" s="33"/>
      <c r="TF219" s="33"/>
      <c r="TG219" s="33"/>
      <c r="TH219" s="33"/>
      <c r="TI219" s="33"/>
      <c r="TJ219" s="33"/>
      <c r="TK219" s="33"/>
      <c r="TL219" s="33"/>
      <c r="TM219" s="33"/>
      <c r="TN219" s="33"/>
      <c r="TO219" s="33"/>
      <c r="TP219" s="33"/>
      <c r="TQ219" s="33"/>
      <c r="TR219" s="33"/>
      <c r="TS219" s="33"/>
      <c r="TT219" s="33"/>
      <c r="TU219" s="33"/>
      <c r="TV219" s="33"/>
      <c r="TW219" s="33"/>
      <c r="TX219" s="33"/>
      <c r="TY219" s="33"/>
      <c r="TZ219" s="33"/>
      <c r="UA219" s="33"/>
      <c r="UB219" s="33"/>
      <c r="UC219" s="33"/>
      <c r="UD219" s="33"/>
      <c r="UE219" s="33"/>
      <c r="UF219" s="33"/>
      <c r="UG219" s="33"/>
      <c r="UH219" s="33"/>
      <c r="UI219" s="33"/>
      <c r="UJ219" s="33"/>
      <c r="UK219" s="33"/>
      <c r="UL219" s="33"/>
      <c r="UM219" s="33"/>
      <c r="UN219" s="33"/>
      <c r="UO219" s="33"/>
      <c r="UP219" s="33"/>
      <c r="UQ219" s="33"/>
      <c r="UR219" s="33"/>
      <c r="US219" s="33"/>
      <c r="UT219" s="33"/>
      <c r="UU219" s="33"/>
      <c r="UV219" s="33"/>
      <c r="UW219" s="33"/>
      <c r="UX219" s="33"/>
      <c r="UY219" s="33"/>
      <c r="UZ219" s="33"/>
      <c r="VA219" s="33"/>
      <c r="VB219" s="33"/>
      <c r="VC219" s="33"/>
      <c r="VD219" s="33"/>
      <c r="VE219" s="33"/>
      <c r="VF219" s="33"/>
      <c r="VG219" s="33"/>
      <c r="VH219" s="33"/>
      <c r="VI219" s="33"/>
      <c r="VJ219" s="33"/>
      <c r="VK219" s="33"/>
      <c r="VL219" s="33"/>
      <c r="VM219" s="33"/>
      <c r="VN219" s="33"/>
      <c r="VO219" s="33"/>
      <c r="VP219" s="33"/>
      <c r="VQ219" s="33"/>
      <c r="VR219" s="33"/>
      <c r="VS219" s="33"/>
      <c r="VT219" s="33"/>
      <c r="VU219" s="33"/>
      <c r="VV219" s="33"/>
      <c r="VW219" s="33"/>
      <c r="VX219" s="33"/>
      <c r="VY219" s="33"/>
      <c r="VZ219" s="33"/>
      <c r="WA219" s="33"/>
      <c r="WB219" s="33"/>
      <c r="WC219" s="33"/>
      <c r="WD219" s="33"/>
      <c r="WE219" s="33"/>
      <c r="WF219" s="33"/>
      <c r="WG219" s="33"/>
      <c r="WH219" s="33"/>
      <c r="WI219" s="33"/>
      <c r="WJ219" s="33"/>
      <c r="WK219" s="33"/>
      <c r="WL219" s="33"/>
      <c r="WM219" s="33"/>
      <c r="WN219" s="33"/>
      <c r="WO219" s="33"/>
      <c r="WP219" s="33"/>
      <c r="WQ219" s="33"/>
      <c r="WR219" s="33"/>
      <c r="WS219" s="33"/>
      <c r="WT219" s="33"/>
      <c r="WU219" s="33"/>
      <c r="WV219" s="33"/>
      <c r="WW219" s="33"/>
      <c r="WX219" s="33"/>
      <c r="WY219" s="33"/>
      <c r="WZ219" s="33"/>
      <c r="XA219" s="33"/>
      <c r="XB219" s="33"/>
      <c r="XC219" s="33"/>
      <c r="XD219" s="33"/>
      <c r="XE219" s="33"/>
      <c r="XF219" s="33"/>
      <c r="XG219" s="33"/>
      <c r="XH219" s="33"/>
      <c r="XI219" s="33"/>
      <c r="XJ219" s="33"/>
      <c r="XK219" s="33"/>
      <c r="XL219" s="33"/>
      <c r="XM219" s="33"/>
      <c r="XN219" s="33"/>
      <c r="XO219" s="33"/>
      <c r="XP219" s="33"/>
      <c r="XQ219" s="33"/>
      <c r="XR219" s="33"/>
      <c r="XS219" s="33"/>
      <c r="XT219" s="33"/>
      <c r="XU219" s="33"/>
      <c r="XV219" s="33"/>
      <c r="XW219" s="33"/>
      <c r="XX219" s="33"/>
      <c r="XY219" s="33"/>
      <c r="XZ219" s="33"/>
      <c r="YA219" s="33"/>
      <c r="YB219" s="33"/>
      <c r="YC219" s="33"/>
      <c r="YD219" s="33"/>
      <c r="YE219" s="33"/>
      <c r="YF219" s="33"/>
      <c r="YG219" s="33"/>
      <c r="YH219" s="33"/>
      <c r="YI219" s="33"/>
      <c r="YJ219" s="33"/>
      <c r="YK219" s="33"/>
      <c r="YL219" s="33"/>
      <c r="YM219" s="33"/>
      <c r="YN219" s="33"/>
      <c r="YO219" s="33"/>
      <c r="YP219" s="33"/>
      <c r="YQ219" s="33"/>
      <c r="YR219" s="33"/>
      <c r="YS219" s="33"/>
      <c r="YT219" s="33"/>
      <c r="YU219" s="33"/>
      <c r="YV219" s="33"/>
      <c r="YW219" s="33"/>
      <c r="YX219" s="33"/>
      <c r="YY219" s="33"/>
      <c r="YZ219" s="33"/>
      <c r="ZA219" s="33"/>
      <c r="ZB219" s="33"/>
      <c r="ZC219" s="33"/>
      <c r="ZD219" s="33"/>
      <c r="ZE219" s="33"/>
      <c r="ZF219" s="33"/>
      <c r="ZG219" s="33"/>
      <c r="ZH219" s="33"/>
      <c r="ZI219" s="33"/>
      <c r="ZJ219" s="33"/>
      <c r="ZK219" s="33"/>
      <c r="ZL219" s="33"/>
      <c r="ZM219" s="33"/>
      <c r="ZN219" s="33"/>
      <c r="ZO219" s="33"/>
      <c r="ZP219" s="33"/>
      <c r="ZQ219" s="33"/>
      <c r="ZR219" s="33"/>
      <c r="ZS219" s="33"/>
      <c r="ZT219" s="33"/>
      <c r="ZU219" s="33"/>
      <c r="ZV219" s="33"/>
      <c r="ZW219" s="33"/>
      <c r="ZX219" s="33"/>
      <c r="ZY219" s="33"/>
      <c r="ZZ219" s="33"/>
      <c r="AAA219" s="33"/>
      <c r="AAB219" s="33"/>
      <c r="AAC219" s="33"/>
      <c r="AAD219" s="33"/>
      <c r="AAE219" s="33"/>
      <c r="AAF219" s="33"/>
      <c r="AAG219" s="33"/>
      <c r="AAH219" s="33"/>
      <c r="AAI219" s="33"/>
      <c r="AAJ219" s="33"/>
      <c r="AAK219" s="33"/>
      <c r="AAL219" s="33"/>
      <c r="AAM219" s="33"/>
      <c r="AAN219" s="33"/>
      <c r="AAO219" s="33"/>
      <c r="AAP219" s="33"/>
      <c r="AAQ219" s="33"/>
      <c r="AAR219" s="33"/>
      <c r="AAS219" s="33"/>
      <c r="AAT219" s="33"/>
      <c r="AAU219" s="33"/>
      <c r="AAV219" s="33"/>
      <c r="AAW219" s="33"/>
      <c r="AAX219" s="33"/>
      <c r="AAY219" s="33"/>
      <c r="AAZ219" s="33"/>
      <c r="ABA219" s="33"/>
      <c r="ABB219" s="33"/>
      <c r="ABC219" s="33"/>
      <c r="ABD219" s="33"/>
      <c r="ABE219" s="33"/>
      <c r="ABF219" s="33"/>
      <c r="ABG219" s="33"/>
      <c r="ABH219" s="33"/>
      <c r="ABI219" s="33"/>
      <c r="ABJ219" s="33"/>
      <c r="ABK219" s="33"/>
      <c r="ABL219" s="33"/>
      <c r="ABM219" s="33"/>
      <c r="ABN219" s="33"/>
      <c r="ABO219" s="33"/>
      <c r="ABP219" s="33"/>
      <c r="ABQ219" s="33"/>
      <c r="ABR219" s="33"/>
      <c r="ABS219" s="33"/>
      <c r="ABT219" s="33"/>
      <c r="ABU219" s="33"/>
      <c r="ABV219" s="33"/>
      <c r="ABW219" s="33"/>
      <c r="ABX219" s="33"/>
      <c r="ABY219" s="33"/>
      <c r="ABZ219" s="33"/>
      <c r="ACA219" s="33"/>
      <c r="ACB219" s="33"/>
      <c r="ACC219" s="33"/>
      <c r="ACD219" s="33"/>
      <c r="ACE219" s="33"/>
      <c r="ACF219" s="33"/>
      <c r="ACG219" s="33"/>
      <c r="ACH219" s="33"/>
      <c r="ACI219" s="33"/>
      <c r="ACJ219" s="33"/>
      <c r="ACK219" s="33"/>
      <c r="ACL219" s="33"/>
      <c r="ACM219" s="33"/>
      <c r="ACN219" s="33"/>
      <c r="ACO219" s="33"/>
      <c r="ACP219" s="33"/>
      <c r="ACQ219" s="33"/>
      <c r="ACR219" s="33"/>
      <c r="ACS219" s="33"/>
      <c r="ACT219" s="33"/>
      <c r="ACU219" s="33"/>
      <c r="ACV219" s="33"/>
      <c r="ACW219" s="33"/>
      <c r="ACX219" s="33"/>
      <c r="ACY219" s="33"/>
      <c r="ACZ219" s="33"/>
      <c r="ADA219" s="33"/>
      <c r="ADB219" s="33"/>
      <c r="ADC219" s="33"/>
      <c r="ADD219" s="33"/>
      <c r="ADE219" s="33"/>
      <c r="ADF219" s="33"/>
      <c r="ADG219" s="33"/>
      <c r="ADH219" s="33"/>
      <c r="ADI219" s="33"/>
      <c r="ADJ219" s="33"/>
      <c r="ADK219" s="33"/>
      <c r="ADL219" s="33"/>
      <c r="ADM219" s="33"/>
      <c r="ADN219" s="33"/>
      <c r="ADO219" s="33"/>
      <c r="ADP219" s="33"/>
      <c r="ADQ219" s="33"/>
      <c r="ADR219" s="33"/>
      <c r="ADS219" s="33"/>
      <c r="ADT219" s="33"/>
      <c r="ADU219" s="33"/>
      <c r="ADV219" s="33"/>
      <c r="ADW219" s="33"/>
      <c r="ADX219" s="33"/>
      <c r="ADY219" s="33"/>
      <c r="ADZ219" s="33"/>
      <c r="AEA219" s="33"/>
      <c r="AEB219" s="33"/>
      <c r="AEC219" s="33"/>
      <c r="AED219" s="33"/>
      <c r="AEE219" s="33"/>
      <c r="AEF219" s="33"/>
      <c r="AEG219" s="33"/>
      <c r="AEH219" s="33"/>
      <c r="AEI219" s="33"/>
      <c r="AEJ219" s="33"/>
      <c r="AEK219" s="33"/>
      <c r="AEL219" s="33"/>
      <c r="AEM219" s="33"/>
      <c r="AEN219" s="33"/>
      <c r="AEO219" s="33"/>
      <c r="AEP219" s="33"/>
      <c r="AEQ219" s="33"/>
      <c r="AER219" s="33"/>
      <c r="AES219" s="33"/>
      <c r="AET219" s="33"/>
      <c r="AEU219" s="33"/>
      <c r="AEV219" s="33"/>
      <c r="AEW219" s="33"/>
      <c r="AEX219" s="33"/>
      <c r="AEY219" s="33"/>
      <c r="AEZ219" s="33"/>
      <c r="AFA219" s="33"/>
      <c r="AFB219" s="33"/>
      <c r="AFC219" s="33"/>
      <c r="AFD219" s="33"/>
      <c r="AFE219" s="33"/>
      <c r="AFF219" s="33"/>
      <c r="AFG219" s="33"/>
      <c r="AFH219" s="33"/>
      <c r="AFI219" s="33"/>
      <c r="AFJ219" s="33"/>
      <c r="AFK219" s="33"/>
      <c r="AFL219" s="33"/>
      <c r="AFM219" s="33"/>
      <c r="AFN219" s="33"/>
      <c r="AFO219" s="33"/>
      <c r="AFP219" s="33"/>
      <c r="AFQ219" s="33"/>
      <c r="AFR219" s="33"/>
      <c r="AFS219" s="33"/>
      <c r="AFT219" s="33"/>
      <c r="AFU219" s="33"/>
      <c r="AFV219" s="33"/>
      <c r="AFW219" s="33"/>
      <c r="AFX219" s="33"/>
      <c r="AFY219" s="33"/>
      <c r="AFZ219" s="33"/>
      <c r="AGA219" s="33"/>
      <c r="AGB219" s="33"/>
      <c r="AGC219" s="33"/>
      <c r="AGD219" s="33"/>
      <c r="AGE219" s="33"/>
      <c r="AGF219" s="33"/>
      <c r="AGG219" s="33"/>
      <c r="AGH219" s="33"/>
      <c r="AGI219" s="33"/>
      <c r="AGJ219" s="33"/>
      <c r="AGK219" s="33"/>
      <c r="AGL219" s="33"/>
      <c r="AGM219" s="33"/>
      <c r="AGN219" s="33"/>
      <c r="AGO219" s="33"/>
      <c r="AGP219" s="33"/>
      <c r="AGQ219" s="33"/>
      <c r="AGR219" s="33"/>
      <c r="AGS219" s="33"/>
      <c r="AGT219" s="33"/>
      <c r="AGU219" s="33"/>
      <c r="AGV219" s="33"/>
      <c r="AGW219" s="33"/>
      <c r="AGX219" s="33"/>
      <c r="AGY219" s="33"/>
      <c r="AGZ219" s="33"/>
      <c r="AHA219" s="33"/>
      <c r="AHB219" s="33"/>
      <c r="AHC219" s="33"/>
      <c r="AHD219" s="33"/>
      <c r="AHE219" s="33"/>
      <c r="AHF219" s="33"/>
      <c r="AHG219" s="33"/>
      <c r="AHH219" s="33"/>
      <c r="AHI219" s="33"/>
      <c r="AHJ219" s="33"/>
      <c r="AHK219" s="33"/>
      <c r="AHL219" s="33"/>
      <c r="AHM219" s="33"/>
      <c r="AHN219" s="33"/>
      <c r="AHO219" s="33"/>
      <c r="AHP219" s="33"/>
      <c r="AHQ219" s="33"/>
      <c r="AHR219" s="33"/>
      <c r="AHS219" s="33"/>
      <c r="AHT219" s="33"/>
      <c r="AHU219" s="33"/>
      <c r="AHV219" s="33"/>
      <c r="AHW219" s="33"/>
      <c r="AHX219" s="33"/>
      <c r="AHY219" s="33"/>
      <c r="AHZ219" s="33"/>
      <c r="AIA219" s="33"/>
      <c r="AIB219" s="33"/>
      <c r="AIC219" s="33"/>
      <c r="AID219" s="33"/>
      <c r="AIE219" s="33"/>
      <c r="AIF219" s="33"/>
      <c r="AIG219" s="33"/>
      <c r="AIH219" s="33"/>
      <c r="AII219" s="33"/>
      <c r="AIJ219" s="33"/>
      <c r="AIK219" s="33"/>
      <c r="AIL219" s="33"/>
      <c r="AIM219" s="33"/>
      <c r="AIN219" s="33"/>
      <c r="AIO219" s="33"/>
      <c r="AIP219" s="33"/>
      <c r="AIQ219" s="33"/>
      <c r="AIR219" s="33"/>
      <c r="AIS219" s="33"/>
      <c r="AIT219" s="33"/>
      <c r="AIU219" s="33"/>
      <c r="AIV219" s="33"/>
      <c r="AIW219" s="33"/>
      <c r="AIX219" s="33"/>
      <c r="AIY219" s="33"/>
      <c r="AIZ219" s="33"/>
      <c r="AJA219" s="33"/>
      <c r="AJB219" s="33"/>
      <c r="AJC219" s="33"/>
      <c r="AJD219" s="33"/>
      <c r="AJE219" s="33"/>
      <c r="AJF219" s="33"/>
      <c r="AJG219" s="33"/>
      <c r="AJH219" s="33"/>
      <c r="AJI219" s="33"/>
      <c r="AJJ219" s="33"/>
      <c r="AJK219" s="33"/>
      <c r="AJL219" s="33"/>
      <c r="AJM219" s="33"/>
      <c r="AJN219" s="33"/>
      <c r="AJO219" s="33"/>
      <c r="AJP219" s="33"/>
      <c r="AJQ219" s="33"/>
      <c r="AJR219" s="33"/>
      <c r="AJS219" s="33"/>
      <c r="AJT219" s="33"/>
      <c r="AJU219" s="33"/>
      <c r="AJV219" s="33"/>
      <c r="AJW219" s="33"/>
      <c r="AJX219" s="33"/>
      <c r="AJY219" s="33"/>
      <c r="AJZ219" s="33"/>
      <c r="AKA219" s="33"/>
      <c r="AKB219" s="33"/>
      <c r="AKC219" s="33"/>
      <c r="AKD219" s="33"/>
      <c r="AKE219" s="33"/>
      <c r="AKF219" s="33"/>
      <c r="AKG219" s="33"/>
      <c r="AKH219" s="33"/>
      <c r="AKI219" s="33"/>
      <c r="AKJ219" s="33"/>
      <c r="AKK219" s="33"/>
      <c r="AKL219" s="33"/>
      <c r="AKM219" s="33"/>
      <c r="AKN219" s="33"/>
      <c r="AKO219" s="33"/>
      <c r="AKP219" s="33"/>
      <c r="AKQ219" s="33"/>
      <c r="AKR219" s="33"/>
      <c r="AKS219" s="33"/>
      <c r="AKT219" s="33"/>
      <c r="AKU219" s="33"/>
      <c r="AKV219" s="33"/>
      <c r="AKW219" s="33"/>
      <c r="AKX219" s="33"/>
      <c r="AKY219" s="33"/>
      <c r="AKZ219" s="33"/>
      <c r="ALA219" s="33"/>
      <c r="ALB219" s="33"/>
      <c r="ALC219" s="33"/>
      <c r="ALD219" s="33"/>
      <c r="ALE219" s="33"/>
      <c r="ALF219" s="33"/>
      <c r="ALG219" s="33"/>
      <c r="ALH219" s="33"/>
      <c r="ALI219" s="33"/>
      <c r="ALJ219" s="33"/>
      <c r="ALK219" s="33"/>
      <c r="ALL219" s="33"/>
      <c r="ALM219" s="33"/>
      <c r="ALN219" s="33"/>
      <c r="ALO219" s="33"/>
      <c r="ALP219" s="33"/>
      <c r="ALQ219" s="33"/>
      <c r="ALR219" s="33"/>
      <c r="ALS219" s="33"/>
      <c r="ALT219" s="33"/>
      <c r="ALU219" s="33"/>
      <c r="ALV219" s="33"/>
      <c r="ALW219" s="33"/>
      <c r="ALX219" s="33"/>
      <c r="ALY219" s="33"/>
    </row>
    <row r="220" spans="1:1013" ht="27" customHeight="1" thickBot="1" x14ac:dyDescent="0.25">
      <c r="A220" s="702"/>
      <c r="B220" s="704"/>
      <c r="C220" s="700"/>
      <c r="D220" s="706"/>
      <c r="E220" s="708"/>
      <c r="F220" s="649"/>
      <c r="G220" s="694"/>
      <c r="H220" s="697"/>
      <c r="I220" s="691"/>
      <c r="J220" s="652"/>
      <c r="K220" s="256" t="s">
        <v>11</v>
      </c>
      <c r="L220" s="18">
        <f t="shared" ref="L220:AA220" si="68">SUM(L218:L219)</f>
        <v>0</v>
      </c>
      <c r="M220" s="3">
        <f t="shared" si="68"/>
        <v>0</v>
      </c>
      <c r="N220" s="3">
        <f t="shared" si="68"/>
        <v>0</v>
      </c>
      <c r="O220" s="19">
        <f t="shared" si="68"/>
        <v>0</v>
      </c>
      <c r="P220" s="18">
        <f t="shared" si="68"/>
        <v>950</v>
      </c>
      <c r="Q220" s="3">
        <f t="shared" si="68"/>
        <v>0</v>
      </c>
      <c r="R220" s="3">
        <f t="shared" si="68"/>
        <v>0</v>
      </c>
      <c r="S220" s="19">
        <f t="shared" si="68"/>
        <v>950</v>
      </c>
      <c r="T220" s="18">
        <f t="shared" si="68"/>
        <v>410</v>
      </c>
      <c r="U220" s="3">
        <f t="shared" si="68"/>
        <v>0</v>
      </c>
      <c r="V220" s="3">
        <f t="shared" si="68"/>
        <v>0</v>
      </c>
      <c r="W220" s="19">
        <f t="shared" si="68"/>
        <v>410</v>
      </c>
      <c r="X220" s="18">
        <f t="shared" si="68"/>
        <v>350</v>
      </c>
      <c r="Y220" s="3">
        <f t="shared" si="68"/>
        <v>0</v>
      </c>
      <c r="Z220" s="3">
        <f t="shared" si="68"/>
        <v>0</v>
      </c>
      <c r="AA220" s="19">
        <f t="shared" si="68"/>
        <v>350</v>
      </c>
      <c r="AB220" s="33"/>
      <c r="AC220" s="33"/>
      <c r="AD220" s="33"/>
      <c r="AE220" s="33"/>
      <c r="AF220" s="33"/>
      <c r="AG220" s="33"/>
      <c r="AH220" s="33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7"/>
      <c r="BB220" s="46"/>
      <c r="BC220" s="46"/>
      <c r="BD220" s="46"/>
      <c r="BE220" s="46"/>
      <c r="BF220" s="46"/>
      <c r="BG220" s="46"/>
      <c r="BH220" s="46"/>
      <c r="BI220" s="46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  <c r="FP220" s="33"/>
      <c r="FQ220" s="33"/>
      <c r="FR220" s="33"/>
      <c r="FS220" s="33"/>
      <c r="FT220" s="33"/>
      <c r="FU220" s="33"/>
      <c r="FV220" s="33"/>
      <c r="FW220" s="33"/>
      <c r="FX220" s="33"/>
      <c r="FY220" s="33"/>
      <c r="FZ220" s="33"/>
      <c r="GA220" s="33"/>
      <c r="GB220" s="33"/>
      <c r="GC220" s="33"/>
      <c r="GD220" s="33"/>
      <c r="GE220" s="33"/>
      <c r="GF220" s="33"/>
      <c r="GG220" s="33"/>
      <c r="GH220" s="33"/>
      <c r="GI220" s="33"/>
      <c r="GJ220" s="33"/>
      <c r="GK220" s="33"/>
      <c r="GL220" s="33"/>
      <c r="GM220" s="33"/>
      <c r="GN220" s="33"/>
      <c r="GO220" s="33"/>
      <c r="GP220" s="33"/>
      <c r="GQ220" s="33"/>
      <c r="GR220" s="33"/>
      <c r="GS220" s="33"/>
      <c r="GT220" s="33"/>
      <c r="GU220" s="33"/>
      <c r="GV220" s="33"/>
      <c r="GW220" s="33"/>
      <c r="GX220" s="33"/>
      <c r="GY220" s="33"/>
      <c r="GZ220" s="33"/>
      <c r="HA220" s="33"/>
      <c r="HB220" s="33"/>
      <c r="HC220" s="33"/>
      <c r="HD220" s="33"/>
      <c r="HE220" s="33"/>
      <c r="HF220" s="33"/>
      <c r="HG220" s="33"/>
      <c r="HH220" s="33"/>
      <c r="HI220" s="33"/>
      <c r="HJ220" s="33"/>
      <c r="HK220" s="33"/>
      <c r="HL220" s="33"/>
      <c r="HM220" s="33"/>
      <c r="HN220" s="33"/>
      <c r="HO220" s="33"/>
      <c r="HP220" s="33"/>
      <c r="HQ220" s="33"/>
      <c r="HR220" s="33"/>
      <c r="HS220" s="33"/>
      <c r="HT220" s="33"/>
      <c r="HU220" s="33"/>
      <c r="HV220" s="33"/>
      <c r="HW220" s="33"/>
      <c r="HX220" s="33"/>
      <c r="HY220" s="33"/>
      <c r="HZ220" s="33"/>
      <c r="IA220" s="33"/>
      <c r="IB220" s="33"/>
      <c r="IC220" s="33"/>
      <c r="ID220" s="33"/>
      <c r="IE220" s="33"/>
      <c r="IF220" s="33"/>
      <c r="IG220" s="33"/>
      <c r="IH220" s="33"/>
      <c r="II220" s="33"/>
      <c r="IJ220" s="33"/>
      <c r="IK220" s="33"/>
      <c r="IL220" s="33"/>
      <c r="IM220" s="33"/>
      <c r="IN220" s="33"/>
      <c r="IO220" s="33"/>
      <c r="IP220" s="33"/>
      <c r="IQ220" s="33"/>
      <c r="IR220" s="33"/>
      <c r="IS220" s="33"/>
      <c r="IT220" s="33"/>
      <c r="IU220" s="33"/>
      <c r="IV220" s="33"/>
      <c r="IW220" s="33"/>
      <c r="IX220" s="33"/>
      <c r="IY220" s="33"/>
      <c r="IZ220" s="33"/>
      <c r="JA220" s="33"/>
      <c r="JB220" s="33"/>
      <c r="JC220" s="33"/>
      <c r="JD220" s="33"/>
      <c r="JE220" s="33"/>
      <c r="JF220" s="33"/>
      <c r="JG220" s="33"/>
      <c r="JH220" s="33"/>
      <c r="JI220" s="33"/>
      <c r="JJ220" s="33"/>
      <c r="JK220" s="33"/>
      <c r="JL220" s="33"/>
      <c r="JM220" s="33"/>
      <c r="JN220" s="33"/>
      <c r="JO220" s="33"/>
      <c r="JP220" s="33"/>
      <c r="JQ220" s="33"/>
      <c r="JR220" s="33"/>
      <c r="JS220" s="33"/>
      <c r="JT220" s="33"/>
      <c r="JU220" s="33"/>
      <c r="JV220" s="33"/>
      <c r="JW220" s="33"/>
      <c r="JX220" s="33"/>
      <c r="JY220" s="33"/>
      <c r="JZ220" s="33"/>
      <c r="KA220" s="33"/>
      <c r="KB220" s="33"/>
      <c r="KC220" s="33"/>
      <c r="KD220" s="33"/>
      <c r="KE220" s="33"/>
      <c r="KF220" s="33"/>
      <c r="KG220" s="33"/>
      <c r="KH220" s="33"/>
      <c r="KI220" s="33"/>
      <c r="KJ220" s="33"/>
      <c r="KK220" s="33"/>
      <c r="KL220" s="33"/>
      <c r="KM220" s="33"/>
      <c r="KN220" s="33"/>
      <c r="KO220" s="33"/>
      <c r="KP220" s="33"/>
      <c r="KQ220" s="33"/>
      <c r="KR220" s="33"/>
      <c r="KS220" s="33"/>
      <c r="KT220" s="33"/>
      <c r="KU220" s="33"/>
      <c r="KV220" s="33"/>
      <c r="KW220" s="33"/>
      <c r="KX220" s="33"/>
      <c r="KY220" s="33"/>
      <c r="KZ220" s="33"/>
      <c r="LA220" s="33"/>
      <c r="LB220" s="33"/>
      <c r="LC220" s="33"/>
      <c r="LD220" s="33"/>
      <c r="LE220" s="33"/>
      <c r="LF220" s="33"/>
      <c r="LG220" s="33"/>
      <c r="LH220" s="33"/>
      <c r="LI220" s="33"/>
      <c r="LJ220" s="33"/>
      <c r="LK220" s="33"/>
      <c r="LL220" s="33"/>
      <c r="LM220" s="33"/>
      <c r="LN220" s="33"/>
      <c r="LO220" s="33"/>
      <c r="LP220" s="33"/>
      <c r="LQ220" s="33"/>
      <c r="LR220" s="33"/>
      <c r="LS220" s="33"/>
      <c r="LT220" s="33"/>
      <c r="LU220" s="33"/>
      <c r="LV220" s="33"/>
      <c r="LW220" s="33"/>
      <c r="LX220" s="33"/>
      <c r="LY220" s="33"/>
      <c r="LZ220" s="33"/>
      <c r="MA220" s="33"/>
      <c r="MB220" s="33"/>
      <c r="MC220" s="33"/>
      <c r="MD220" s="33"/>
      <c r="ME220" s="33"/>
      <c r="MF220" s="33"/>
      <c r="MG220" s="33"/>
      <c r="MH220" s="33"/>
      <c r="MI220" s="33"/>
      <c r="MJ220" s="33"/>
      <c r="MK220" s="33"/>
      <c r="ML220" s="33"/>
      <c r="MM220" s="33"/>
      <c r="MN220" s="33"/>
      <c r="MO220" s="33"/>
      <c r="MP220" s="33"/>
      <c r="MQ220" s="33"/>
      <c r="MR220" s="33"/>
      <c r="MS220" s="33"/>
      <c r="MT220" s="33"/>
      <c r="MU220" s="33"/>
      <c r="MV220" s="33"/>
      <c r="MW220" s="33"/>
      <c r="MX220" s="33"/>
      <c r="MY220" s="33"/>
      <c r="MZ220" s="33"/>
      <c r="NA220" s="33"/>
      <c r="NB220" s="33"/>
      <c r="NC220" s="33"/>
      <c r="ND220" s="33"/>
      <c r="NE220" s="33"/>
      <c r="NF220" s="33"/>
      <c r="NG220" s="33"/>
      <c r="NH220" s="33"/>
      <c r="NI220" s="33"/>
      <c r="NJ220" s="33"/>
      <c r="NK220" s="33"/>
      <c r="NL220" s="33"/>
      <c r="NM220" s="33"/>
      <c r="NN220" s="33"/>
      <c r="NO220" s="33"/>
      <c r="NP220" s="33"/>
      <c r="NQ220" s="33"/>
      <c r="NR220" s="33"/>
      <c r="NS220" s="33"/>
      <c r="NT220" s="33"/>
      <c r="NU220" s="33"/>
      <c r="NV220" s="33"/>
      <c r="NW220" s="33"/>
      <c r="NX220" s="33"/>
      <c r="NY220" s="33"/>
      <c r="NZ220" s="33"/>
      <c r="OA220" s="33"/>
      <c r="OB220" s="33"/>
      <c r="OC220" s="33"/>
      <c r="OD220" s="33"/>
      <c r="OE220" s="33"/>
      <c r="OF220" s="33"/>
      <c r="OG220" s="33"/>
      <c r="OH220" s="33"/>
      <c r="OI220" s="33"/>
      <c r="OJ220" s="33"/>
      <c r="OK220" s="33"/>
      <c r="OL220" s="33"/>
      <c r="OM220" s="33"/>
      <c r="ON220" s="33"/>
      <c r="OO220" s="33"/>
      <c r="OP220" s="33"/>
      <c r="OQ220" s="33"/>
      <c r="OR220" s="33"/>
      <c r="OS220" s="33"/>
      <c r="OT220" s="33"/>
      <c r="OU220" s="33"/>
      <c r="OV220" s="33"/>
      <c r="OW220" s="33"/>
      <c r="OX220" s="33"/>
      <c r="OY220" s="33"/>
      <c r="OZ220" s="33"/>
      <c r="PA220" s="33"/>
      <c r="PB220" s="33"/>
      <c r="PC220" s="33"/>
      <c r="PD220" s="33"/>
      <c r="PE220" s="33"/>
      <c r="PF220" s="33"/>
      <c r="PG220" s="33"/>
      <c r="PH220" s="33"/>
      <c r="PI220" s="33"/>
      <c r="PJ220" s="33"/>
      <c r="PK220" s="33"/>
      <c r="PL220" s="33"/>
      <c r="PM220" s="33"/>
      <c r="PN220" s="33"/>
      <c r="PO220" s="33"/>
      <c r="PP220" s="33"/>
      <c r="PQ220" s="33"/>
      <c r="PR220" s="33"/>
      <c r="PS220" s="33"/>
      <c r="PT220" s="33"/>
      <c r="PU220" s="33"/>
      <c r="PV220" s="33"/>
      <c r="PW220" s="33"/>
      <c r="PX220" s="33"/>
      <c r="PY220" s="33"/>
      <c r="PZ220" s="33"/>
      <c r="QA220" s="33"/>
      <c r="QB220" s="33"/>
      <c r="QC220" s="33"/>
      <c r="QD220" s="33"/>
      <c r="QE220" s="33"/>
      <c r="QF220" s="33"/>
      <c r="QG220" s="33"/>
      <c r="QH220" s="33"/>
      <c r="QI220" s="33"/>
      <c r="QJ220" s="33"/>
      <c r="QK220" s="33"/>
      <c r="QL220" s="33"/>
      <c r="QM220" s="33"/>
      <c r="QN220" s="33"/>
      <c r="QO220" s="33"/>
      <c r="QP220" s="33"/>
      <c r="QQ220" s="33"/>
      <c r="QR220" s="33"/>
      <c r="QS220" s="33"/>
      <c r="QT220" s="33"/>
      <c r="QU220" s="33"/>
      <c r="QV220" s="33"/>
      <c r="QW220" s="33"/>
      <c r="QX220" s="33"/>
      <c r="QY220" s="33"/>
      <c r="QZ220" s="33"/>
      <c r="RA220" s="33"/>
      <c r="RB220" s="33"/>
      <c r="RC220" s="33"/>
      <c r="RD220" s="33"/>
      <c r="RE220" s="33"/>
      <c r="RF220" s="33"/>
      <c r="RG220" s="33"/>
      <c r="RH220" s="33"/>
      <c r="RI220" s="33"/>
      <c r="RJ220" s="33"/>
      <c r="RK220" s="33"/>
      <c r="RL220" s="33"/>
      <c r="RM220" s="33"/>
      <c r="RN220" s="33"/>
      <c r="RO220" s="33"/>
      <c r="RP220" s="33"/>
      <c r="RQ220" s="33"/>
      <c r="RR220" s="33"/>
      <c r="RS220" s="33"/>
      <c r="RT220" s="33"/>
      <c r="RU220" s="33"/>
      <c r="RV220" s="33"/>
      <c r="RW220" s="33"/>
      <c r="RX220" s="33"/>
      <c r="RY220" s="33"/>
      <c r="RZ220" s="33"/>
      <c r="SA220" s="33"/>
      <c r="SB220" s="33"/>
      <c r="SC220" s="33"/>
      <c r="SD220" s="33"/>
      <c r="SE220" s="33"/>
      <c r="SF220" s="33"/>
      <c r="SG220" s="33"/>
      <c r="SH220" s="33"/>
      <c r="SI220" s="33"/>
      <c r="SJ220" s="33"/>
      <c r="SK220" s="33"/>
      <c r="SL220" s="33"/>
      <c r="SM220" s="33"/>
      <c r="SN220" s="33"/>
      <c r="SO220" s="33"/>
      <c r="SP220" s="33"/>
      <c r="SQ220" s="33"/>
      <c r="SR220" s="33"/>
      <c r="SS220" s="33"/>
      <c r="ST220" s="33"/>
      <c r="SU220" s="33"/>
      <c r="SV220" s="33"/>
      <c r="SW220" s="33"/>
      <c r="SX220" s="33"/>
      <c r="SY220" s="33"/>
      <c r="SZ220" s="33"/>
      <c r="TA220" s="33"/>
      <c r="TB220" s="33"/>
      <c r="TC220" s="33"/>
      <c r="TD220" s="33"/>
      <c r="TE220" s="33"/>
      <c r="TF220" s="33"/>
      <c r="TG220" s="33"/>
      <c r="TH220" s="33"/>
      <c r="TI220" s="33"/>
      <c r="TJ220" s="33"/>
      <c r="TK220" s="33"/>
      <c r="TL220" s="33"/>
      <c r="TM220" s="33"/>
      <c r="TN220" s="33"/>
      <c r="TO220" s="33"/>
      <c r="TP220" s="33"/>
      <c r="TQ220" s="33"/>
      <c r="TR220" s="33"/>
      <c r="TS220" s="33"/>
      <c r="TT220" s="33"/>
      <c r="TU220" s="33"/>
      <c r="TV220" s="33"/>
      <c r="TW220" s="33"/>
      <c r="TX220" s="33"/>
      <c r="TY220" s="33"/>
      <c r="TZ220" s="33"/>
      <c r="UA220" s="33"/>
      <c r="UB220" s="33"/>
      <c r="UC220" s="33"/>
      <c r="UD220" s="33"/>
      <c r="UE220" s="33"/>
      <c r="UF220" s="33"/>
      <c r="UG220" s="33"/>
      <c r="UH220" s="33"/>
      <c r="UI220" s="33"/>
      <c r="UJ220" s="33"/>
      <c r="UK220" s="33"/>
      <c r="UL220" s="33"/>
      <c r="UM220" s="33"/>
      <c r="UN220" s="33"/>
      <c r="UO220" s="33"/>
      <c r="UP220" s="33"/>
      <c r="UQ220" s="33"/>
      <c r="UR220" s="33"/>
      <c r="US220" s="33"/>
      <c r="UT220" s="33"/>
      <c r="UU220" s="33"/>
      <c r="UV220" s="33"/>
      <c r="UW220" s="33"/>
      <c r="UX220" s="33"/>
      <c r="UY220" s="33"/>
      <c r="UZ220" s="33"/>
      <c r="VA220" s="33"/>
      <c r="VB220" s="33"/>
      <c r="VC220" s="33"/>
      <c r="VD220" s="33"/>
      <c r="VE220" s="33"/>
      <c r="VF220" s="33"/>
      <c r="VG220" s="33"/>
      <c r="VH220" s="33"/>
      <c r="VI220" s="33"/>
      <c r="VJ220" s="33"/>
      <c r="VK220" s="33"/>
      <c r="VL220" s="33"/>
      <c r="VM220" s="33"/>
      <c r="VN220" s="33"/>
      <c r="VO220" s="33"/>
      <c r="VP220" s="33"/>
      <c r="VQ220" s="33"/>
      <c r="VR220" s="33"/>
      <c r="VS220" s="33"/>
      <c r="VT220" s="33"/>
      <c r="VU220" s="33"/>
      <c r="VV220" s="33"/>
      <c r="VW220" s="33"/>
      <c r="VX220" s="33"/>
      <c r="VY220" s="33"/>
      <c r="VZ220" s="33"/>
      <c r="WA220" s="33"/>
      <c r="WB220" s="33"/>
      <c r="WC220" s="33"/>
      <c r="WD220" s="33"/>
      <c r="WE220" s="33"/>
      <c r="WF220" s="33"/>
      <c r="WG220" s="33"/>
      <c r="WH220" s="33"/>
      <c r="WI220" s="33"/>
      <c r="WJ220" s="33"/>
      <c r="WK220" s="33"/>
      <c r="WL220" s="33"/>
      <c r="WM220" s="33"/>
      <c r="WN220" s="33"/>
      <c r="WO220" s="33"/>
      <c r="WP220" s="33"/>
      <c r="WQ220" s="33"/>
      <c r="WR220" s="33"/>
      <c r="WS220" s="33"/>
      <c r="WT220" s="33"/>
      <c r="WU220" s="33"/>
      <c r="WV220" s="33"/>
      <c r="WW220" s="33"/>
      <c r="WX220" s="33"/>
      <c r="WY220" s="33"/>
      <c r="WZ220" s="33"/>
      <c r="XA220" s="33"/>
      <c r="XB220" s="33"/>
      <c r="XC220" s="33"/>
      <c r="XD220" s="33"/>
      <c r="XE220" s="33"/>
      <c r="XF220" s="33"/>
      <c r="XG220" s="33"/>
      <c r="XH220" s="33"/>
      <c r="XI220" s="33"/>
      <c r="XJ220" s="33"/>
      <c r="XK220" s="33"/>
      <c r="XL220" s="33"/>
      <c r="XM220" s="33"/>
      <c r="XN220" s="33"/>
      <c r="XO220" s="33"/>
      <c r="XP220" s="33"/>
      <c r="XQ220" s="33"/>
      <c r="XR220" s="33"/>
      <c r="XS220" s="33"/>
      <c r="XT220" s="33"/>
      <c r="XU220" s="33"/>
      <c r="XV220" s="33"/>
      <c r="XW220" s="33"/>
      <c r="XX220" s="33"/>
      <c r="XY220" s="33"/>
      <c r="XZ220" s="33"/>
      <c r="YA220" s="33"/>
      <c r="YB220" s="33"/>
      <c r="YC220" s="33"/>
      <c r="YD220" s="33"/>
      <c r="YE220" s="33"/>
      <c r="YF220" s="33"/>
      <c r="YG220" s="33"/>
      <c r="YH220" s="33"/>
      <c r="YI220" s="33"/>
      <c r="YJ220" s="33"/>
      <c r="YK220" s="33"/>
      <c r="YL220" s="33"/>
      <c r="YM220" s="33"/>
      <c r="YN220" s="33"/>
      <c r="YO220" s="33"/>
      <c r="YP220" s="33"/>
      <c r="YQ220" s="33"/>
      <c r="YR220" s="33"/>
      <c r="YS220" s="33"/>
      <c r="YT220" s="33"/>
      <c r="YU220" s="33"/>
      <c r="YV220" s="33"/>
      <c r="YW220" s="33"/>
      <c r="YX220" s="33"/>
      <c r="YY220" s="33"/>
      <c r="YZ220" s="33"/>
      <c r="ZA220" s="33"/>
      <c r="ZB220" s="33"/>
      <c r="ZC220" s="33"/>
      <c r="ZD220" s="33"/>
      <c r="ZE220" s="33"/>
      <c r="ZF220" s="33"/>
      <c r="ZG220" s="33"/>
      <c r="ZH220" s="33"/>
      <c r="ZI220" s="33"/>
      <c r="ZJ220" s="33"/>
      <c r="ZK220" s="33"/>
      <c r="ZL220" s="33"/>
      <c r="ZM220" s="33"/>
      <c r="ZN220" s="33"/>
      <c r="ZO220" s="33"/>
      <c r="ZP220" s="33"/>
      <c r="ZQ220" s="33"/>
      <c r="ZR220" s="33"/>
      <c r="ZS220" s="33"/>
      <c r="ZT220" s="33"/>
      <c r="ZU220" s="33"/>
      <c r="ZV220" s="33"/>
      <c r="ZW220" s="33"/>
      <c r="ZX220" s="33"/>
      <c r="ZY220" s="33"/>
      <c r="ZZ220" s="33"/>
      <c r="AAA220" s="33"/>
      <c r="AAB220" s="33"/>
      <c r="AAC220" s="33"/>
      <c r="AAD220" s="33"/>
      <c r="AAE220" s="33"/>
      <c r="AAF220" s="33"/>
      <c r="AAG220" s="33"/>
      <c r="AAH220" s="33"/>
      <c r="AAI220" s="33"/>
      <c r="AAJ220" s="33"/>
      <c r="AAK220" s="33"/>
      <c r="AAL220" s="33"/>
      <c r="AAM220" s="33"/>
      <c r="AAN220" s="33"/>
      <c r="AAO220" s="33"/>
      <c r="AAP220" s="33"/>
      <c r="AAQ220" s="33"/>
      <c r="AAR220" s="33"/>
      <c r="AAS220" s="33"/>
      <c r="AAT220" s="33"/>
      <c r="AAU220" s="33"/>
      <c r="AAV220" s="33"/>
      <c r="AAW220" s="33"/>
      <c r="AAX220" s="33"/>
      <c r="AAY220" s="33"/>
      <c r="AAZ220" s="33"/>
      <c r="ABA220" s="33"/>
      <c r="ABB220" s="33"/>
      <c r="ABC220" s="33"/>
      <c r="ABD220" s="33"/>
      <c r="ABE220" s="33"/>
      <c r="ABF220" s="33"/>
      <c r="ABG220" s="33"/>
      <c r="ABH220" s="33"/>
      <c r="ABI220" s="33"/>
      <c r="ABJ220" s="33"/>
      <c r="ABK220" s="33"/>
      <c r="ABL220" s="33"/>
      <c r="ABM220" s="33"/>
      <c r="ABN220" s="33"/>
      <c r="ABO220" s="33"/>
      <c r="ABP220" s="33"/>
      <c r="ABQ220" s="33"/>
      <c r="ABR220" s="33"/>
      <c r="ABS220" s="33"/>
      <c r="ABT220" s="33"/>
      <c r="ABU220" s="33"/>
      <c r="ABV220" s="33"/>
      <c r="ABW220" s="33"/>
      <c r="ABX220" s="33"/>
      <c r="ABY220" s="33"/>
      <c r="ABZ220" s="33"/>
      <c r="ACA220" s="33"/>
      <c r="ACB220" s="33"/>
      <c r="ACC220" s="33"/>
      <c r="ACD220" s="33"/>
      <c r="ACE220" s="33"/>
      <c r="ACF220" s="33"/>
      <c r="ACG220" s="33"/>
      <c r="ACH220" s="33"/>
      <c r="ACI220" s="33"/>
      <c r="ACJ220" s="33"/>
      <c r="ACK220" s="33"/>
      <c r="ACL220" s="33"/>
      <c r="ACM220" s="33"/>
      <c r="ACN220" s="33"/>
      <c r="ACO220" s="33"/>
      <c r="ACP220" s="33"/>
      <c r="ACQ220" s="33"/>
      <c r="ACR220" s="33"/>
      <c r="ACS220" s="33"/>
      <c r="ACT220" s="33"/>
      <c r="ACU220" s="33"/>
      <c r="ACV220" s="33"/>
      <c r="ACW220" s="33"/>
      <c r="ACX220" s="33"/>
      <c r="ACY220" s="33"/>
      <c r="ACZ220" s="33"/>
      <c r="ADA220" s="33"/>
      <c r="ADB220" s="33"/>
      <c r="ADC220" s="33"/>
      <c r="ADD220" s="33"/>
      <c r="ADE220" s="33"/>
      <c r="ADF220" s="33"/>
      <c r="ADG220" s="33"/>
      <c r="ADH220" s="33"/>
      <c r="ADI220" s="33"/>
      <c r="ADJ220" s="33"/>
      <c r="ADK220" s="33"/>
      <c r="ADL220" s="33"/>
      <c r="ADM220" s="33"/>
      <c r="ADN220" s="33"/>
      <c r="ADO220" s="33"/>
      <c r="ADP220" s="33"/>
      <c r="ADQ220" s="33"/>
      <c r="ADR220" s="33"/>
      <c r="ADS220" s="33"/>
      <c r="ADT220" s="33"/>
      <c r="ADU220" s="33"/>
      <c r="ADV220" s="33"/>
      <c r="ADW220" s="33"/>
      <c r="ADX220" s="33"/>
      <c r="ADY220" s="33"/>
      <c r="ADZ220" s="33"/>
      <c r="AEA220" s="33"/>
      <c r="AEB220" s="33"/>
      <c r="AEC220" s="33"/>
      <c r="AED220" s="33"/>
      <c r="AEE220" s="33"/>
      <c r="AEF220" s="33"/>
      <c r="AEG220" s="33"/>
      <c r="AEH220" s="33"/>
      <c r="AEI220" s="33"/>
      <c r="AEJ220" s="33"/>
      <c r="AEK220" s="33"/>
      <c r="AEL220" s="33"/>
      <c r="AEM220" s="33"/>
      <c r="AEN220" s="33"/>
      <c r="AEO220" s="33"/>
      <c r="AEP220" s="33"/>
      <c r="AEQ220" s="33"/>
      <c r="AER220" s="33"/>
      <c r="AES220" s="33"/>
      <c r="AET220" s="33"/>
      <c r="AEU220" s="33"/>
      <c r="AEV220" s="33"/>
      <c r="AEW220" s="33"/>
      <c r="AEX220" s="33"/>
      <c r="AEY220" s="33"/>
      <c r="AEZ220" s="33"/>
      <c r="AFA220" s="33"/>
      <c r="AFB220" s="33"/>
      <c r="AFC220" s="33"/>
      <c r="AFD220" s="33"/>
      <c r="AFE220" s="33"/>
      <c r="AFF220" s="33"/>
      <c r="AFG220" s="33"/>
      <c r="AFH220" s="33"/>
      <c r="AFI220" s="33"/>
      <c r="AFJ220" s="33"/>
      <c r="AFK220" s="33"/>
      <c r="AFL220" s="33"/>
      <c r="AFM220" s="33"/>
      <c r="AFN220" s="33"/>
      <c r="AFO220" s="33"/>
      <c r="AFP220" s="33"/>
      <c r="AFQ220" s="33"/>
      <c r="AFR220" s="33"/>
      <c r="AFS220" s="33"/>
      <c r="AFT220" s="33"/>
      <c r="AFU220" s="33"/>
      <c r="AFV220" s="33"/>
      <c r="AFW220" s="33"/>
      <c r="AFX220" s="33"/>
      <c r="AFY220" s="33"/>
      <c r="AFZ220" s="33"/>
      <c r="AGA220" s="33"/>
      <c r="AGB220" s="33"/>
      <c r="AGC220" s="33"/>
      <c r="AGD220" s="33"/>
      <c r="AGE220" s="33"/>
      <c r="AGF220" s="33"/>
      <c r="AGG220" s="33"/>
      <c r="AGH220" s="33"/>
      <c r="AGI220" s="33"/>
      <c r="AGJ220" s="33"/>
      <c r="AGK220" s="33"/>
      <c r="AGL220" s="33"/>
      <c r="AGM220" s="33"/>
      <c r="AGN220" s="33"/>
      <c r="AGO220" s="33"/>
      <c r="AGP220" s="33"/>
      <c r="AGQ220" s="33"/>
      <c r="AGR220" s="33"/>
      <c r="AGS220" s="33"/>
      <c r="AGT220" s="33"/>
      <c r="AGU220" s="33"/>
      <c r="AGV220" s="33"/>
      <c r="AGW220" s="33"/>
      <c r="AGX220" s="33"/>
      <c r="AGY220" s="33"/>
      <c r="AGZ220" s="33"/>
      <c r="AHA220" s="33"/>
      <c r="AHB220" s="33"/>
      <c r="AHC220" s="33"/>
      <c r="AHD220" s="33"/>
      <c r="AHE220" s="33"/>
      <c r="AHF220" s="33"/>
      <c r="AHG220" s="33"/>
      <c r="AHH220" s="33"/>
      <c r="AHI220" s="33"/>
      <c r="AHJ220" s="33"/>
      <c r="AHK220" s="33"/>
      <c r="AHL220" s="33"/>
      <c r="AHM220" s="33"/>
      <c r="AHN220" s="33"/>
      <c r="AHO220" s="33"/>
      <c r="AHP220" s="33"/>
      <c r="AHQ220" s="33"/>
      <c r="AHR220" s="33"/>
      <c r="AHS220" s="33"/>
      <c r="AHT220" s="33"/>
      <c r="AHU220" s="33"/>
      <c r="AHV220" s="33"/>
      <c r="AHW220" s="33"/>
      <c r="AHX220" s="33"/>
      <c r="AHY220" s="33"/>
      <c r="AHZ220" s="33"/>
      <c r="AIA220" s="33"/>
      <c r="AIB220" s="33"/>
      <c r="AIC220" s="33"/>
      <c r="AID220" s="33"/>
      <c r="AIE220" s="33"/>
      <c r="AIF220" s="33"/>
      <c r="AIG220" s="33"/>
      <c r="AIH220" s="33"/>
      <c r="AII220" s="33"/>
      <c r="AIJ220" s="33"/>
      <c r="AIK220" s="33"/>
      <c r="AIL220" s="33"/>
      <c r="AIM220" s="33"/>
      <c r="AIN220" s="33"/>
      <c r="AIO220" s="33"/>
      <c r="AIP220" s="33"/>
      <c r="AIQ220" s="33"/>
      <c r="AIR220" s="33"/>
      <c r="AIS220" s="33"/>
      <c r="AIT220" s="33"/>
      <c r="AIU220" s="33"/>
      <c r="AIV220" s="33"/>
      <c r="AIW220" s="33"/>
      <c r="AIX220" s="33"/>
      <c r="AIY220" s="33"/>
      <c r="AIZ220" s="33"/>
      <c r="AJA220" s="33"/>
      <c r="AJB220" s="33"/>
      <c r="AJC220" s="33"/>
      <c r="AJD220" s="33"/>
      <c r="AJE220" s="33"/>
      <c r="AJF220" s="33"/>
      <c r="AJG220" s="33"/>
      <c r="AJH220" s="33"/>
      <c r="AJI220" s="33"/>
      <c r="AJJ220" s="33"/>
      <c r="AJK220" s="33"/>
      <c r="AJL220" s="33"/>
      <c r="AJM220" s="33"/>
      <c r="AJN220" s="33"/>
      <c r="AJO220" s="33"/>
      <c r="AJP220" s="33"/>
      <c r="AJQ220" s="33"/>
      <c r="AJR220" s="33"/>
      <c r="AJS220" s="33"/>
      <c r="AJT220" s="33"/>
      <c r="AJU220" s="33"/>
      <c r="AJV220" s="33"/>
      <c r="AJW220" s="33"/>
      <c r="AJX220" s="33"/>
      <c r="AJY220" s="33"/>
      <c r="AJZ220" s="33"/>
      <c r="AKA220" s="33"/>
      <c r="AKB220" s="33"/>
      <c r="AKC220" s="33"/>
      <c r="AKD220" s="33"/>
      <c r="AKE220" s="33"/>
      <c r="AKF220" s="33"/>
      <c r="AKG220" s="33"/>
      <c r="AKH220" s="33"/>
      <c r="AKI220" s="33"/>
      <c r="AKJ220" s="33"/>
      <c r="AKK220" s="33"/>
      <c r="AKL220" s="33"/>
      <c r="AKM220" s="33"/>
      <c r="AKN220" s="33"/>
      <c r="AKO220" s="33"/>
      <c r="AKP220" s="33"/>
      <c r="AKQ220" s="33"/>
      <c r="AKR220" s="33"/>
      <c r="AKS220" s="33"/>
      <c r="AKT220" s="33"/>
      <c r="AKU220" s="33"/>
      <c r="AKV220" s="33"/>
      <c r="AKW220" s="33"/>
      <c r="AKX220" s="33"/>
      <c r="AKY220" s="33"/>
      <c r="AKZ220" s="33"/>
      <c r="ALA220" s="33"/>
      <c r="ALB220" s="33"/>
      <c r="ALC220" s="33"/>
      <c r="ALD220" s="33"/>
      <c r="ALE220" s="33"/>
      <c r="ALF220" s="33"/>
      <c r="ALG220" s="33"/>
      <c r="ALH220" s="33"/>
      <c r="ALI220" s="33"/>
      <c r="ALJ220" s="33"/>
      <c r="ALK220" s="33"/>
      <c r="ALL220" s="33"/>
      <c r="ALM220" s="33"/>
      <c r="ALN220" s="33"/>
      <c r="ALO220" s="33"/>
      <c r="ALP220" s="33"/>
      <c r="ALQ220" s="33"/>
      <c r="ALR220" s="33"/>
      <c r="ALS220" s="33"/>
      <c r="ALT220" s="33"/>
      <c r="ALU220" s="33"/>
      <c r="ALV220" s="33"/>
      <c r="ALW220" s="33"/>
      <c r="ALX220" s="33"/>
      <c r="ALY220" s="33"/>
    </row>
    <row r="221" spans="1:1013" ht="21" customHeight="1" thickBot="1" x14ac:dyDescent="0.25">
      <c r="A221" s="701" t="s">
        <v>15</v>
      </c>
      <c r="B221" s="703" t="s">
        <v>16</v>
      </c>
      <c r="C221" s="699" t="s">
        <v>16</v>
      </c>
      <c r="D221" s="705" t="s">
        <v>235</v>
      </c>
      <c r="E221" s="707" t="s">
        <v>236</v>
      </c>
      <c r="F221" s="647" t="s">
        <v>267</v>
      </c>
      <c r="G221" s="692" t="s">
        <v>237</v>
      </c>
      <c r="H221" s="695" t="s">
        <v>19</v>
      </c>
      <c r="I221" s="690" t="s">
        <v>20</v>
      </c>
      <c r="J221" s="650" t="s">
        <v>298</v>
      </c>
      <c r="K221" s="178" t="s">
        <v>26</v>
      </c>
      <c r="L221" s="524">
        <f>+M221+O221</f>
        <v>0</v>
      </c>
      <c r="M221" s="473">
        <v>0</v>
      </c>
      <c r="N221" s="473">
        <v>0</v>
      </c>
      <c r="O221" s="486">
        <v>0</v>
      </c>
      <c r="P221" s="524">
        <f>+Q221+S221</f>
        <v>0</v>
      </c>
      <c r="Q221" s="473">
        <v>0</v>
      </c>
      <c r="R221" s="473">
        <v>0</v>
      </c>
      <c r="S221" s="486">
        <v>0</v>
      </c>
      <c r="T221" s="524">
        <f>+U221+W221</f>
        <v>100</v>
      </c>
      <c r="U221" s="473">
        <v>0</v>
      </c>
      <c r="V221" s="473">
        <v>0</v>
      </c>
      <c r="W221" s="486">
        <v>100</v>
      </c>
      <c r="X221" s="524">
        <f>+Y221+AA221</f>
        <v>117.7</v>
      </c>
      <c r="Y221" s="473">
        <v>0</v>
      </c>
      <c r="Z221" s="473">
        <v>0</v>
      </c>
      <c r="AA221" s="486">
        <v>117.7</v>
      </c>
      <c r="AB221" s="33"/>
      <c r="AC221" s="33"/>
      <c r="AD221" s="33"/>
      <c r="AE221" s="33"/>
      <c r="AF221" s="33"/>
      <c r="AG221" s="33"/>
      <c r="AH221" s="33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7"/>
      <c r="BB221" s="46"/>
      <c r="BC221" s="46"/>
      <c r="BD221" s="46"/>
      <c r="BE221" s="46"/>
      <c r="BF221" s="46"/>
      <c r="BG221" s="46"/>
      <c r="BH221" s="46"/>
      <c r="BI221" s="46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  <c r="FP221" s="33"/>
      <c r="FQ221" s="33"/>
      <c r="FR221" s="33"/>
      <c r="FS221" s="33"/>
      <c r="FT221" s="33"/>
      <c r="FU221" s="33"/>
      <c r="FV221" s="33"/>
      <c r="FW221" s="33"/>
      <c r="FX221" s="33"/>
      <c r="FY221" s="33"/>
      <c r="FZ221" s="33"/>
      <c r="GA221" s="33"/>
      <c r="GB221" s="33"/>
      <c r="GC221" s="33"/>
      <c r="GD221" s="33"/>
      <c r="GE221" s="33"/>
      <c r="GF221" s="33"/>
      <c r="GG221" s="33"/>
      <c r="GH221" s="33"/>
      <c r="GI221" s="33"/>
      <c r="GJ221" s="33"/>
      <c r="GK221" s="33"/>
      <c r="GL221" s="33"/>
      <c r="GM221" s="33"/>
      <c r="GN221" s="33"/>
      <c r="GO221" s="33"/>
      <c r="GP221" s="33"/>
      <c r="GQ221" s="33"/>
      <c r="GR221" s="33"/>
      <c r="GS221" s="33"/>
      <c r="GT221" s="33"/>
      <c r="GU221" s="33"/>
      <c r="GV221" s="33"/>
      <c r="GW221" s="33"/>
      <c r="GX221" s="33"/>
      <c r="GY221" s="33"/>
      <c r="GZ221" s="33"/>
      <c r="HA221" s="33"/>
      <c r="HB221" s="33"/>
      <c r="HC221" s="33"/>
      <c r="HD221" s="33"/>
      <c r="HE221" s="33"/>
      <c r="HF221" s="33"/>
      <c r="HG221" s="33"/>
      <c r="HH221" s="33"/>
      <c r="HI221" s="33"/>
      <c r="HJ221" s="33"/>
      <c r="HK221" s="33"/>
      <c r="HL221" s="33"/>
      <c r="HM221" s="33"/>
      <c r="HN221" s="33"/>
      <c r="HO221" s="33"/>
      <c r="HP221" s="33"/>
      <c r="HQ221" s="33"/>
      <c r="HR221" s="33"/>
      <c r="HS221" s="33"/>
      <c r="HT221" s="33"/>
      <c r="HU221" s="33"/>
      <c r="HV221" s="33"/>
      <c r="HW221" s="33"/>
      <c r="HX221" s="33"/>
      <c r="HY221" s="33"/>
      <c r="HZ221" s="33"/>
      <c r="IA221" s="33"/>
      <c r="IB221" s="33"/>
      <c r="IC221" s="33"/>
      <c r="ID221" s="33"/>
      <c r="IE221" s="33"/>
      <c r="IF221" s="33"/>
      <c r="IG221" s="33"/>
      <c r="IH221" s="33"/>
      <c r="II221" s="33"/>
      <c r="IJ221" s="33"/>
      <c r="IK221" s="33"/>
      <c r="IL221" s="33"/>
      <c r="IM221" s="33"/>
      <c r="IN221" s="33"/>
      <c r="IO221" s="33"/>
      <c r="IP221" s="33"/>
      <c r="IQ221" s="33"/>
      <c r="IR221" s="33"/>
      <c r="IS221" s="33"/>
      <c r="IT221" s="33"/>
      <c r="IU221" s="33"/>
      <c r="IV221" s="33"/>
      <c r="IW221" s="33"/>
      <c r="IX221" s="33"/>
      <c r="IY221" s="33"/>
      <c r="IZ221" s="33"/>
      <c r="JA221" s="33"/>
      <c r="JB221" s="33"/>
      <c r="JC221" s="33"/>
      <c r="JD221" s="33"/>
      <c r="JE221" s="33"/>
      <c r="JF221" s="33"/>
      <c r="JG221" s="33"/>
      <c r="JH221" s="33"/>
      <c r="JI221" s="33"/>
      <c r="JJ221" s="33"/>
      <c r="JK221" s="33"/>
      <c r="JL221" s="33"/>
      <c r="JM221" s="33"/>
      <c r="JN221" s="33"/>
      <c r="JO221" s="33"/>
      <c r="JP221" s="33"/>
      <c r="JQ221" s="33"/>
      <c r="JR221" s="33"/>
      <c r="JS221" s="33"/>
      <c r="JT221" s="33"/>
      <c r="JU221" s="33"/>
      <c r="JV221" s="33"/>
      <c r="JW221" s="33"/>
      <c r="JX221" s="33"/>
      <c r="JY221" s="33"/>
      <c r="JZ221" s="33"/>
      <c r="KA221" s="33"/>
      <c r="KB221" s="33"/>
      <c r="KC221" s="33"/>
      <c r="KD221" s="33"/>
      <c r="KE221" s="33"/>
      <c r="KF221" s="33"/>
      <c r="KG221" s="33"/>
      <c r="KH221" s="33"/>
      <c r="KI221" s="33"/>
      <c r="KJ221" s="33"/>
      <c r="KK221" s="33"/>
      <c r="KL221" s="33"/>
      <c r="KM221" s="33"/>
      <c r="KN221" s="33"/>
      <c r="KO221" s="33"/>
      <c r="KP221" s="33"/>
      <c r="KQ221" s="33"/>
      <c r="KR221" s="33"/>
      <c r="KS221" s="33"/>
      <c r="KT221" s="33"/>
      <c r="KU221" s="33"/>
      <c r="KV221" s="33"/>
      <c r="KW221" s="33"/>
      <c r="KX221" s="33"/>
      <c r="KY221" s="33"/>
      <c r="KZ221" s="33"/>
      <c r="LA221" s="33"/>
      <c r="LB221" s="33"/>
      <c r="LC221" s="33"/>
      <c r="LD221" s="33"/>
      <c r="LE221" s="33"/>
      <c r="LF221" s="33"/>
      <c r="LG221" s="33"/>
      <c r="LH221" s="33"/>
      <c r="LI221" s="33"/>
      <c r="LJ221" s="33"/>
      <c r="LK221" s="33"/>
      <c r="LL221" s="33"/>
      <c r="LM221" s="33"/>
      <c r="LN221" s="33"/>
      <c r="LO221" s="33"/>
      <c r="LP221" s="33"/>
      <c r="LQ221" s="33"/>
      <c r="LR221" s="33"/>
      <c r="LS221" s="33"/>
      <c r="LT221" s="33"/>
      <c r="LU221" s="33"/>
      <c r="LV221" s="33"/>
      <c r="LW221" s="33"/>
      <c r="LX221" s="33"/>
      <c r="LY221" s="33"/>
      <c r="LZ221" s="33"/>
      <c r="MA221" s="33"/>
      <c r="MB221" s="33"/>
      <c r="MC221" s="33"/>
      <c r="MD221" s="33"/>
      <c r="ME221" s="33"/>
      <c r="MF221" s="33"/>
      <c r="MG221" s="33"/>
      <c r="MH221" s="33"/>
      <c r="MI221" s="33"/>
      <c r="MJ221" s="33"/>
      <c r="MK221" s="33"/>
      <c r="ML221" s="33"/>
      <c r="MM221" s="33"/>
      <c r="MN221" s="33"/>
      <c r="MO221" s="33"/>
      <c r="MP221" s="33"/>
      <c r="MQ221" s="33"/>
      <c r="MR221" s="33"/>
      <c r="MS221" s="33"/>
      <c r="MT221" s="33"/>
      <c r="MU221" s="33"/>
      <c r="MV221" s="33"/>
      <c r="MW221" s="33"/>
      <c r="MX221" s="33"/>
      <c r="MY221" s="33"/>
      <c r="MZ221" s="33"/>
      <c r="NA221" s="33"/>
      <c r="NB221" s="33"/>
      <c r="NC221" s="33"/>
      <c r="ND221" s="33"/>
      <c r="NE221" s="33"/>
      <c r="NF221" s="33"/>
      <c r="NG221" s="33"/>
      <c r="NH221" s="33"/>
      <c r="NI221" s="33"/>
      <c r="NJ221" s="33"/>
      <c r="NK221" s="33"/>
      <c r="NL221" s="33"/>
      <c r="NM221" s="33"/>
      <c r="NN221" s="33"/>
      <c r="NO221" s="33"/>
      <c r="NP221" s="33"/>
      <c r="NQ221" s="33"/>
      <c r="NR221" s="33"/>
      <c r="NS221" s="33"/>
      <c r="NT221" s="33"/>
      <c r="NU221" s="33"/>
      <c r="NV221" s="33"/>
      <c r="NW221" s="33"/>
      <c r="NX221" s="33"/>
      <c r="NY221" s="33"/>
      <c r="NZ221" s="33"/>
      <c r="OA221" s="33"/>
      <c r="OB221" s="33"/>
      <c r="OC221" s="33"/>
      <c r="OD221" s="33"/>
      <c r="OE221" s="33"/>
      <c r="OF221" s="33"/>
      <c r="OG221" s="33"/>
      <c r="OH221" s="33"/>
      <c r="OI221" s="33"/>
      <c r="OJ221" s="33"/>
      <c r="OK221" s="33"/>
      <c r="OL221" s="33"/>
      <c r="OM221" s="33"/>
      <c r="ON221" s="33"/>
      <c r="OO221" s="33"/>
      <c r="OP221" s="33"/>
      <c r="OQ221" s="33"/>
      <c r="OR221" s="33"/>
      <c r="OS221" s="33"/>
      <c r="OT221" s="33"/>
      <c r="OU221" s="33"/>
      <c r="OV221" s="33"/>
      <c r="OW221" s="33"/>
      <c r="OX221" s="33"/>
      <c r="OY221" s="33"/>
      <c r="OZ221" s="33"/>
      <c r="PA221" s="33"/>
      <c r="PB221" s="33"/>
      <c r="PC221" s="33"/>
      <c r="PD221" s="33"/>
      <c r="PE221" s="33"/>
      <c r="PF221" s="33"/>
      <c r="PG221" s="33"/>
      <c r="PH221" s="33"/>
      <c r="PI221" s="33"/>
      <c r="PJ221" s="33"/>
      <c r="PK221" s="33"/>
      <c r="PL221" s="33"/>
      <c r="PM221" s="33"/>
      <c r="PN221" s="33"/>
      <c r="PO221" s="33"/>
      <c r="PP221" s="33"/>
      <c r="PQ221" s="33"/>
      <c r="PR221" s="33"/>
      <c r="PS221" s="33"/>
      <c r="PT221" s="33"/>
      <c r="PU221" s="33"/>
      <c r="PV221" s="33"/>
      <c r="PW221" s="33"/>
      <c r="PX221" s="33"/>
      <c r="PY221" s="33"/>
      <c r="PZ221" s="33"/>
      <c r="QA221" s="33"/>
      <c r="QB221" s="33"/>
      <c r="QC221" s="33"/>
      <c r="QD221" s="33"/>
      <c r="QE221" s="33"/>
      <c r="QF221" s="33"/>
      <c r="QG221" s="33"/>
      <c r="QH221" s="33"/>
      <c r="QI221" s="33"/>
      <c r="QJ221" s="33"/>
      <c r="QK221" s="33"/>
      <c r="QL221" s="33"/>
      <c r="QM221" s="33"/>
      <c r="QN221" s="33"/>
      <c r="QO221" s="33"/>
      <c r="QP221" s="33"/>
      <c r="QQ221" s="33"/>
      <c r="QR221" s="33"/>
      <c r="QS221" s="33"/>
      <c r="QT221" s="33"/>
      <c r="QU221" s="33"/>
      <c r="QV221" s="33"/>
      <c r="QW221" s="33"/>
      <c r="QX221" s="33"/>
      <c r="QY221" s="33"/>
      <c r="QZ221" s="33"/>
      <c r="RA221" s="33"/>
      <c r="RB221" s="33"/>
      <c r="RC221" s="33"/>
      <c r="RD221" s="33"/>
      <c r="RE221" s="33"/>
      <c r="RF221" s="33"/>
      <c r="RG221" s="33"/>
      <c r="RH221" s="33"/>
      <c r="RI221" s="33"/>
      <c r="RJ221" s="33"/>
      <c r="RK221" s="33"/>
      <c r="RL221" s="33"/>
      <c r="RM221" s="33"/>
      <c r="RN221" s="33"/>
      <c r="RO221" s="33"/>
      <c r="RP221" s="33"/>
      <c r="RQ221" s="33"/>
      <c r="RR221" s="33"/>
      <c r="RS221" s="33"/>
      <c r="RT221" s="33"/>
      <c r="RU221" s="33"/>
      <c r="RV221" s="33"/>
      <c r="RW221" s="33"/>
      <c r="RX221" s="33"/>
      <c r="RY221" s="33"/>
      <c r="RZ221" s="33"/>
      <c r="SA221" s="33"/>
      <c r="SB221" s="33"/>
      <c r="SC221" s="33"/>
      <c r="SD221" s="33"/>
      <c r="SE221" s="33"/>
      <c r="SF221" s="33"/>
      <c r="SG221" s="33"/>
      <c r="SH221" s="33"/>
      <c r="SI221" s="33"/>
      <c r="SJ221" s="33"/>
      <c r="SK221" s="33"/>
      <c r="SL221" s="33"/>
      <c r="SM221" s="33"/>
      <c r="SN221" s="33"/>
      <c r="SO221" s="33"/>
      <c r="SP221" s="33"/>
      <c r="SQ221" s="33"/>
      <c r="SR221" s="33"/>
      <c r="SS221" s="33"/>
      <c r="ST221" s="33"/>
      <c r="SU221" s="33"/>
      <c r="SV221" s="33"/>
      <c r="SW221" s="33"/>
      <c r="SX221" s="33"/>
      <c r="SY221" s="33"/>
      <c r="SZ221" s="33"/>
      <c r="TA221" s="33"/>
      <c r="TB221" s="33"/>
      <c r="TC221" s="33"/>
      <c r="TD221" s="33"/>
      <c r="TE221" s="33"/>
      <c r="TF221" s="33"/>
      <c r="TG221" s="33"/>
      <c r="TH221" s="33"/>
      <c r="TI221" s="33"/>
      <c r="TJ221" s="33"/>
      <c r="TK221" s="33"/>
      <c r="TL221" s="33"/>
      <c r="TM221" s="33"/>
      <c r="TN221" s="33"/>
      <c r="TO221" s="33"/>
      <c r="TP221" s="33"/>
      <c r="TQ221" s="33"/>
      <c r="TR221" s="33"/>
      <c r="TS221" s="33"/>
      <c r="TT221" s="33"/>
      <c r="TU221" s="33"/>
      <c r="TV221" s="33"/>
      <c r="TW221" s="33"/>
      <c r="TX221" s="33"/>
      <c r="TY221" s="33"/>
      <c r="TZ221" s="33"/>
      <c r="UA221" s="33"/>
      <c r="UB221" s="33"/>
      <c r="UC221" s="33"/>
      <c r="UD221" s="33"/>
      <c r="UE221" s="33"/>
      <c r="UF221" s="33"/>
      <c r="UG221" s="33"/>
      <c r="UH221" s="33"/>
      <c r="UI221" s="33"/>
      <c r="UJ221" s="33"/>
      <c r="UK221" s="33"/>
      <c r="UL221" s="33"/>
      <c r="UM221" s="33"/>
      <c r="UN221" s="33"/>
      <c r="UO221" s="33"/>
      <c r="UP221" s="33"/>
      <c r="UQ221" s="33"/>
      <c r="UR221" s="33"/>
      <c r="US221" s="33"/>
      <c r="UT221" s="33"/>
      <c r="UU221" s="33"/>
      <c r="UV221" s="33"/>
      <c r="UW221" s="33"/>
      <c r="UX221" s="33"/>
      <c r="UY221" s="33"/>
      <c r="UZ221" s="33"/>
      <c r="VA221" s="33"/>
      <c r="VB221" s="33"/>
      <c r="VC221" s="33"/>
      <c r="VD221" s="33"/>
      <c r="VE221" s="33"/>
      <c r="VF221" s="33"/>
      <c r="VG221" s="33"/>
      <c r="VH221" s="33"/>
      <c r="VI221" s="33"/>
      <c r="VJ221" s="33"/>
      <c r="VK221" s="33"/>
      <c r="VL221" s="33"/>
      <c r="VM221" s="33"/>
      <c r="VN221" s="33"/>
      <c r="VO221" s="33"/>
      <c r="VP221" s="33"/>
      <c r="VQ221" s="33"/>
      <c r="VR221" s="33"/>
      <c r="VS221" s="33"/>
      <c r="VT221" s="33"/>
      <c r="VU221" s="33"/>
      <c r="VV221" s="33"/>
      <c r="VW221" s="33"/>
      <c r="VX221" s="33"/>
      <c r="VY221" s="33"/>
      <c r="VZ221" s="33"/>
      <c r="WA221" s="33"/>
      <c r="WB221" s="33"/>
      <c r="WC221" s="33"/>
      <c r="WD221" s="33"/>
      <c r="WE221" s="33"/>
      <c r="WF221" s="33"/>
      <c r="WG221" s="33"/>
      <c r="WH221" s="33"/>
      <c r="WI221" s="33"/>
      <c r="WJ221" s="33"/>
      <c r="WK221" s="33"/>
      <c r="WL221" s="33"/>
      <c r="WM221" s="33"/>
      <c r="WN221" s="33"/>
      <c r="WO221" s="33"/>
      <c r="WP221" s="33"/>
      <c r="WQ221" s="33"/>
      <c r="WR221" s="33"/>
      <c r="WS221" s="33"/>
      <c r="WT221" s="33"/>
      <c r="WU221" s="33"/>
      <c r="WV221" s="33"/>
      <c r="WW221" s="33"/>
      <c r="WX221" s="33"/>
      <c r="WY221" s="33"/>
      <c r="WZ221" s="33"/>
      <c r="XA221" s="33"/>
      <c r="XB221" s="33"/>
      <c r="XC221" s="33"/>
      <c r="XD221" s="33"/>
      <c r="XE221" s="33"/>
      <c r="XF221" s="33"/>
      <c r="XG221" s="33"/>
      <c r="XH221" s="33"/>
      <c r="XI221" s="33"/>
      <c r="XJ221" s="33"/>
      <c r="XK221" s="33"/>
      <c r="XL221" s="33"/>
      <c r="XM221" s="33"/>
      <c r="XN221" s="33"/>
      <c r="XO221" s="33"/>
      <c r="XP221" s="33"/>
      <c r="XQ221" s="33"/>
      <c r="XR221" s="33"/>
      <c r="XS221" s="33"/>
      <c r="XT221" s="33"/>
      <c r="XU221" s="33"/>
      <c r="XV221" s="33"/>
      <c r="XW221" s="33"/>
      <c r="XX221" s="33"/>
      <c r="XY221" s="33"/>
      <c r="XZ221" s="33"/>
      <c r="YA221" s="33"/>
      <c r="YB221" s="33"/>
      <c r="YC221" s="33"/>
      <c r="YD221" s="33"/>
      <c r="YE221" s="33"/>
      <c r="YF221" s="33"/>
      <c r="YG221" s="33"/>
      <c r="YH221" s="33"/>
      <c r="YI221" s="33"/>
      <c r="YJ221" s="33"/>
      <c r="YK221" s="33"/>
      <c r="YL221" s="33"/>
      <c r="YM221" s="33"/>
      <c r="YN221" s="33"/>
      <c r="YO221" s="33"/>
      <c r="YP221" s="33"/>
      <c r="YQ221" s="33"/>
      <c r="YR221" s="33"/>
      <c r="YS221" s="33"/>
      <c r="YT221" s="33"/>
      <c r="YU221" s="33"/>
      <c r="YV221" s="33"/>
      <c r="YW221" s="33"/>
      <c r="YX221" s="33"/>
      <c r="YY221" s="33"/>
      <c r="YZ221" s="33"/>
      <c r="ZA221" s="33"/>
      <c r="ZB221" s="33"/>
      <c r="ZC221" s="33"/>
      <c r="ZD221" s="33"/>
      <c r="ZE221" s="33"/>
      <c r="ZF221" s="33"/>
      <c r="ZG221" s="33"/>
      <c r="ZH221" s="33"/>
      <c r="ZI221" s="33"/>
      <c r="ZJ221" s="33"/>
      <c r="ZK221" s="33"/>
      <c r="ZL221" s="33"/>
      <c r="ZM221" s="33"/>
      <c r="ZN221" s="33"/>
      <c r="ZO221" s="33"/>
      <c r="ZP221" s="33"/>
      <c r="ZQ221" s="33"/>
      <c r="ZR221" s="33"/>
      <c r="ZS221" s="33"/>
      <c r="ZT221" s="33"/>
      <c r="ZU221" s="33"/>
      <c r="ZV221" s="33"/>
      <c r="ZW221" s="33"/>
      <c r="ZX221" s="33"/>
      <c r="ZY221" s="33"/>
      <c r="ZZ221" s="33"/>
      <c r="AAA221" s="33"/>
      <c r="AAB221" s="33"/>
      <c r="AAC221" s="33"/>
      <c r="AAD221" s="33"/>
      <c r="AAE221" s="33"/>
      <c r="AAF221" s="33"/>
      <c r="AAG221" s="33"/>
      <c r="AAH221" s="33"/>
      <c r="AAI221" s="33"/>
      <c r="AAJ221" s="33"/>
      <c r="AAK221" s="33"/>
      <c r="AAL221" s="33"/>
      <c r="AAM221" s="33"/>
      <c r="AAN221" s="33"/>
      <c r="AAO221" s="33"/>
      <c r="AAP221" s="33"/>
      <c r="AAQ221" s="33"/>
      <c r="AAR221" s="33"/>
      <c r="AAS221" s="33"/>
      <c r="AAT221" s="33"/>
      <c r="AAU221" s="33"/>
      <c r="AAV221" s="33"/>
      <c r="AAW221" s="33"/>
      <c r="AAX221" s="33"/>
      <c r="AAY221" s="33"/>
      <c r="AAZ221" s="33"/>
      <c r="ABA221" s="33"/>
      <c r="ABB221" s="33"/>
      <c r="ABC221" s="33"/>
      <c r="ABD221" s="33"/>
      <c r="ABE221" s="33"/>
      <c r="ABF221" s="33"/>
      <c r="ABG221" s="33"/>
      <c r="ABH221" s="33"/>
      <c r="ABI221" s="33"/>
      <c r="ABJ221" s="33"/>
      <c r="ABK221" s="33"/>
      <c r="ABL221" s="33"/>
      <c r="ABM221" s="33"/>
      <c r="ABN221" s="33"/>
      <c r="ABO221" s="33"/>
      <c r="ABP221" s="33"/>
      <c r="ABQ221" s="33"/>
      <c r="ABR221" s="33"/>
      <c r="ABS221" s="33"/>
      <c r="ABT221" s="33"/>
      <c r="ABU221" s="33"/>
      <c r="ABV221" s="33"/>
      <c r="ABW221" s="33"/>
      <c r="ABX221" s="33"/>
      <c r="ABY221" s="33"/>
      <c r="ABZ221" s="33"/>
      <c r="ACA221" s="33"/>
      <c r="ACB221" s="33"/>
      <c r="ACC221" s="33"/>
      <c r="ACD221" s="33"/>
      <c r="ACE221" s="33"/>
      <c r="ACF221" s="33"/>
      <c r="ACG221" s="33"/>
      <c r="ACH221" s="33"/>
      <c r="ACI221" s="33"/>
      <c r="ACJ221" s="33"/>
      <c r="ACK221" s="33"/>
      <c r="ACL221" s="33"/>
      <c r="ACM221" s="33"/>
      <c r="ACN221" s="33"/>
      <c r="ACO221" s="33"/>
      <c r="ACP221" s="33"/>
      <c r="ACQ221" s="33"/>
      <c r="ACR221" s="33"/>
      <c r="ACS221" s="33"/>
      <c r="ACT221" s="33"/>
      <c r="ACU221" s="33"/>
      <c r="ACV221" s="33"/>
      <c r="ACW221" s="33"/>
      <c r="ACX221" s="33"/>
      <c r="ACY221" s="33"/>
      <c r="ACZ221" s="33"/>
      <c r="ADA221" s="33"/>
      <c r="ADB221" s="33"/>
      <c r="ADC221" s="33"/>
      <c r="ADD221" s="33"/>
      <c r="ADE221" s="33"/>
      <c r="ADF221" s="33"/>
      <c r="ADG221" s="33"/>
      <c r="ADH221" s="33"/>
      <c r="ADI221" s="33"/>
      <c r="ADJ221" s="33"/>
      <c r="ADK221" s="33"/>
      <c r="ADL221" s="33"/>
      <c r="ADM221" s="33"/>
      <c r="ADN221" s="33"/>
      <c r="ADO221" s="33"/>
      <c r="ADP221" s="33"/>
      <c r="ADQ221" s="33"/>
      <c r="ADR221" s="33"/>
      <c r="ADS221" s="33"/>
      <c r="ADT221" s="33"/>
      <c r="ADU221" s="33"/>
      <c r="ADV221" s="33"/>
      <c r="ADW221" s="33"/>
      <c r="ADX221" s="33"/>
      <c r="ADY221" s="33"/>
      <c r="ADZ221" s="33"/>
      <c r="AEA221" s="33"/>
      <c r="AEB221" s="33"/>
      <c r="AEC221" s="33"/>
      <c r="AED221" s="33"/>
      <c r="AEE221" s="33"/>
      <c r="AEF221" s="33"/>
      <c r="AEG221" s="33"/>
      <c r="AEH221" s="33"/>
      <c r="AEI221" s="33"/>
      <c r="AEJ221" s="33"/>
      <c r="AEK221" s="33"/>
      <c r="AEL221" s="33"/>
      <c r="AEM221" s="33"/>
      <c r="AEN221" s="33"/>
      <c r="AEO221" s="33"/>
      <c r="AEP221" s="33"/>
      <c r="AEQ221" s="33"/>
      <c r="AER221" s="33"/>
      <c r="AES221" s="33"/>
      <c r="AET221" s="33"/>
      <c r="AEU221" s="33"/>
      <c r="AEV221" s="33"/>
      <c r="AEW221" s="33"/>
      <c r="AEX221" s="33"/>
      <c r="AEY221" s="33"/>
      <c r="AEZ221" s="33"/>
      <c r="AFA221" s="33"/>
      <c r="AFB221" s="33"/>
      <c r="AFC221" s="33"/>
      <c r="AFD221" s="33"/>
      <c r="AFE221" s="33"/>
      <c r="AFF221" s="33"/>
      <c r="AFG221" s="33"/>
      <c r="AFH221" s="33"/>
      <c r="AFI221" s="33"/>
      <c r="AFJ221" s="33"/>
      <c r="AFK221" s="33"/>
      <c r="AFL221" s="33"/>
      <c r="AFM221" s="33"/>
      <c r="AFN221" s="33"/>
      <c r="AFO221" s="33"/>
      <c r="AFP221" s="33"/>
      <c r="AFQ221" s="33"/>
      <c r="AFR221" s="33"/>
      <c r="AFS221" s="33"/>
      <c r="AFT221" s="33"/>
      <c r="AFU221" s="33"/>
      <c r="AFV221" s="33"/>
      <c r="AFW221" s="33"/>
      <c r="AFX221" s="33"/>
      <c r="AFY221" s="33"/>
      <c r="AFZ221" s="33"/>
      <c r="AGA221" s="33"/>
      <c r="AGB221" s="33"/>
      <c r="AGC221" s="33"/>
      <c r="AGD221" s="33"/>
      <c r="AGE221" s="33"/>
      <c r="AGF221" s="33"/>
      <c r="AGG221" s="33"/>
      <c r="AGH221" s="33"/>
      <c r="AGI221" s="33"/>
      <c r="AGJ221" s="33"/>
      <c r="AGK221" s="33"/>
      <c r="AGL221" s="33"/>
      <c r="AGM221" s="33"/>
      <c r="AGN221" s="33"/>
      <c r="AGO221" s="33"/>
      <c r="AGP221" s="33"/>
      <c r="AGQ221" s="33"/>
      <c r="AGR221" s="33"/>
      <c r="AGS221" s="33"/>
      <c r="AGT221" s="33"/>
      <c r="AGU221" s="33"/>
      <c r="AGV221" s="33"/>
      <c r="AGW221" s="33"/>
      <c r="AGX221" s="33"/>
      <c r="AGY221" s="33"/>
      <c r="AGZ221" s="33"/>
      <c r="AHA221" s="33"/>
      <c r="AHB221" s="33"/>
      <c r="AHC221" s="33"/>
      <c r="AHD221" s="33"/>
      <c r="AHE221" s="33"/>
      <c r="AHF221" s="33"/>
      <c r="AHG221" s="33"/>
      <c r="AHH221" s="33"/>
      <c r="AHI221" s="33"/>
      <c r="AHJ221" s="33"/>
      <c r="AHK221" s="33"/>
      <c r="AHL221" s="33"/>
      <c r="AHM221" s="33"/>
      <c r="AHN221" s="33"/>
      <c r="AHO221" s="33"/>
      <c r="AHP221" s="33"/>
      <c r="AHQ221" s="33"/>
      <c r="AHR221" s="33"/>
      <c r="AHS221" s="33"/>
      <c r="AHT221" s="33"/>
      <c r="AHU221" s="33"/>
      <c r="AHV221" s="33"/>
      <c r="AHW221" s="33"/>
      <c r="AHX221" s="33"/>
      <c r="AHY221" s="33"/>
      <c r="AHZ221" s="33"/>
      <c r="AIA221" s="33"/>
      <c r="AIB221" s="33"/>
      <c r="AIC221" s="33"/>
      <c r="AID221" s="33"/>
      <c r="AIE221" s="33"/>
      <c r="AIF221" s="33"/>
      <c r="AIG221" s="33"/>
      <c r="AIH221" s="33"/>
      <c r="AII221" s="33"/>
      <c r="AIJ221" s="33"/>
      <c r="AIK221" s="33"/>
      <c r="AIL221" s="33"/>
      <c r="AIM221" s="33"/>
      <c r="AIN221" s="33"/>
      <c r="AIO221" s="33"/>
      <c r="AIP221" s="33"/>
      <c r="AIQ221" s="33"/>
      <c r="AIR221" s="33"/>
      <c r="AIS221" s="33"/>
      <c r="AIT221" s="33"/>
      <c r="AIU221" s="33"/>
      <c r="AIV221" s="33"/>
      <c r="AIW221" s="33"/>
      <c r="AIX221" s="33"/>
      <c r="AIY221" s="33"/>
      <c r="AIZ221" s="33"/>
      <c r="AJA221" s="33"/>
      <c r="AJB221" s="33"/>
      <c r="AJC221" s="33"/>
      <c r="AJD221" s="33"/>
      <c r="AJE221" s="33"/>
      <c r="AJF221" s="33"/>
      <c r="AJG221" s="33"/>
      <c r="AJH221" s="33"/>
      <c r="AJI221" s="33"/>
      <c r="AJJ221" s="33"/>
      <c r="AJK221" s="33"/>
      <c r="AJL221" s="33"/>
      <c r="AJM221" s="33"/>
      <c r="AJN221" s="33"/>
      <c r="AJO221" s="33"/>
      <c r="AJP221" s="33"/>
      <c r="AJQ221" s="33"/>
      <c r="AJR221" s="33"/>
      <c r="AJS221" s="33"/>
      <c r="AJT221" s="33"/>
      <c r="AJU221" s="33"/>
      <c r="AJV221" s="33"/>
      <c r="AJW221" s="33"/>
      <c r="AJX221" s="33"/>
      <c r="AJY221" s="33"/>
      <c r="AJZ221" s="33"/>
      <c r="AKA221" s="33"/>
      <c r="AKB221" s="33"/>
      <c r="AKC221" s="33"/>
      <c r="AKD221" s="33"/>
      <c r="AKE221" s="33"/>
      <c r="AKF221" s="33"/>
      <c r="AKG221" s="33"/>
      <c r="AKH221" s="33"/>
      <c r="AKI221" s="33"/>
      <c r="AKJ221" s="33"/>
      <c r="AKK221" s="33"/>
      <c r="AKL221" s="33"/>
      <c r="AKM221" s="33"/>
      <c r="AKN221" s="33"/>
      <c r="AKO221" s="33"/>
      <c r="AKP221" s="33"/>
      <c r="AKQ221" s="33"/>
      <c r="AKR221" s="33"/>
      <c r="AKS221" s="33"/>
      <c r="AKT221" s="33"/>
      <c r="AKU221" s="33"/>
      <c r="AKV221" s="33"/>
      <c r="AKW221" s="33"/>
      <c r="AKX221" s="33"/>
      <c r="AKY221" s="33"/>
      <c r="AKZ221" s="33"/>
      <c r="ALA221" s="33"/>
      <c r="ALB221" s="33"/>
      <c r="ALC221" s="33"/>
      <c r="ALD221" s="33"/>
      <c r="ALE221" s="33"/>
      <c r="ALF221" s="33"/>
      <c r="ALG221" s="33"/>
      <c r="ALH221" s="33"/>
      <c r="ALI221" s="33"/>
      <c r="ALJ221" s="33"/>
      <c r="ALK221" s="33"/>
      <c r="ALL221" s="33"/>
      <c r="ALM221" s="33"/>
      <c r="ALN221" s="33"/>
      <c r="ALO221" s="33"/>
      <c r="ALP221" s="33"/>
      <c r="ALQ221" s="33"/>
      <c r="ALR221" s="33"/>
      <c r="ALS221" s="33"/>
      <c r="ALT221" s="33"/>
      <c r="ALU221" s="33"/>
      <c r="ALV221" s="33"/>
      <c r="ALW221" s="33"/>
      <c r="ALX221" s="33"/>
      <c r="ALY221" s="33"/>
    </row>
    <row r="222" spans="1:1013" ht="20.25" customHeight="1" thickBot="1" x14ac:dyDescent="0.25">
      <c r="A222" s="702"/>
      <c r="B222" s="704"/>
      <c r="C222" s="700"/>
      <c r="D222" s="706"/>
      <c r="E222" s="708"/>
      <c r="F222" s="649"/>
      <c r="G222" s="694"/>
      <c r="H222" s="697"/>
      <c r="I222" s="691"/>
      <c r="J222" s="651"/>
      <c r="K222" s="199" t="s">
        <v>23</v>
      </c>
      <c r="L222" s="532">
        <f>M222+O222</f>
        <v>0</v>
      </c>
      <c r="M222" s="526">
        <v>0</v>
      </c>
      <c r="N222" s="526">
        <v>0</v>
      </c>
      <c r="O222" s="528">
        <v>0</v>
      </c>
      <c r="P222" s="532">
        <f>Q222+S222</f>
        <v>0</v>
      </c>
      <c r="Q222" s="526">
        <v>0</v>
      </c>
      <c r="R222" s="526">
        <v>0</v>
      </c>
      <c r="S222" s="528">
        <v>0</v>
      </c>
      <c r="T222" s="532">
        <f>U222+W222</f>
        <v>600</v>
      </c>
      <c r="U222" s="526">
        <v>0</v>
      </c>
      <c r="V222" s="526">
        <v>0</v>
      </c>
      <c r="W222" s="528">
        <v>600</v>
      </c>
      <c r="X222" s="532">
        <f>Y222+AA222</f>
        <v>600</v>
      </c>
      <c r="Y222" s="526">
        <v>0</v>
      </c>
      <c r="Z222" s="526">
        <v>0</v>
      </c>
      <c r="AA222" s="528">
        <v>600</v>
      </c>
      <c r="AB222" s="33"/>
      <c r="AC222" s="33"/>
      <c r="AD222" s="33"/>
      <c r="AE222" s="33"/>
      <c r="AF222" s="33"/>
      <c r="AG222" s="33"/>
      <c r="AH222" s="33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7"/>
      <c r="BB222" s="46"/>
      <c r="BC222" s="46"/>
      <c r="BD222" s="46"/>
      <c r="BE222" s="46"/>
      <c r="BF222" s="46"/>
      <c r="BG222" s="46"/>
      <c r="BH222" s="46"/>
      <c r="BI222" s="46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  <c r="FP222" s="33"/>
      <c r="FQ222" s="33"/>
      <c r="FR222" s="33"/>
      <c r="FS222" s="33"/>
      <c r="FT222" s="33"/>
      <c r="FU222" s="33"/>
      <c r="FV222" s="33"/>
      <c r="FW222" s="33"/>
      <c r="FX222" s="33"/>
      <c r="FY222" s="33"/>
      <c r="FZ222" s="33"/>
      <c r="GA222" s="33"/>
      <c r="GB222" s="33"/>
      <c r="GC222" s="33"/>
      <c r="GD222" s="33"/>
      <c r="GE222" s="33"/>
      <c r="GF222" s="33"/>
      <c r="GG222" s="33"/>
      <c r="GH222" s="33"/>
      <c r="GI222" s="33"/>
      <c r="GJ222" s="33"/>
      <c r="GK222" s="33"/>
      <c r="GL222" s="33"/>
      <c r="GM222" s="33"/>
      <c r="GN222" s="33"/>
      <c r="GO222" s="33"/>
      <c r="GP222" s="33"/>
      <c r="GQ222" s="33"/>
      <c r="GR222" s="33"/>
      <c r="GS222" s="33"/>
      <c r="GT222" s="33"/>
      <c r="GU222" s="33"/>
      <c r="GV222" s="33"/>
      <c r="GW222" s="33"/>
      <c r="GX222" s="33"/>
      <c r="GY222" s="33"/>
      <c r="GZ222" s="33"/>
      <c r="HA222" s="33"/>
      <c r="HB222" s="33"/>
      <c r="HC222" s="33"/>
      <c r="HD222" s="33"/>
      <c r="HE222" s="33"/>
      <c r="HF222" s="33"/>
      <c r="HG222" s="33"/>
      <c r="HH222" s="33"/>
      <c r="HI222" s="33"/>
      <c r="HJ222" s="33"/>
      <c r="HK222" s="33"/>
      <c r="HL222" s="33"/>
      <c r="HM222" s="33"/>
      <c r="HN222" s="33"/>
      <c r="HO222" s="33"/>
      <c r="HP222" s="33"/>
      <c r="HQ222" s="33"/>
      <c r="HR222" s="33"/>
      <c r="HS222" s="33"/>
      <c r="HT222" s="33"/>
      <c r="HU222" s="33"/>
      <c r="HV222" s="33"/>
      <c r="HW222" s="33"/>
      <c r="HX222" s="33"/>
      <c r="HY222" s="33"/>
      <c r="HZ222" s="33"/>
      <c r="IA222" s="33"/>
      <c r="IB222" s="33"/>
      <c r="IC222" s="33"/>
      <c r="ID222" s="33"/>
      <c r="IE222" s="33"/>
      <c r="IF222" s="33"/>
      <c r="IG222" s="33"/>
      <c r="IH222" s="33"/>
      <c r="II222" s="33"/>
      <c r="IJ222" s="33"/>
      <c r="IK222" s="33"/>
      <c r="IL222" s="33"/>
      <c r="IM222" s="33"/>
      <c r="IN222" s="33"/>
      <c r="IO222" s="33"/>
      <c r="IP222" s="33"/>
      <c r="IQ222" s="33"/>
      <c r="IR222" s="33"/>
      <c r="IS222" s="33"/>
      <c r="IT222" s="33"/>
      <c r="IU222" s="33"/>
      <c r="IV222" s="33"/>
      <c r="IW222" s="33"/>
      <c r="IX222" s="33"/>
      <c r="IY222" s="33"/>
      <c r="IZ222" s="33"/>
      <c r="JA222" s="33"/>
      <c r="JB222" s="33"/>
      <c r="JC222" s="33"/>
      <c r="JD222" s="33"/>
      <c r="JE222" s="33"/>
      <c r="JF222" s="33"/>
      <c r="JG222" s="33"/>
      <c r="JH222" s="33"/>
      <c r="JI222" s="33"/>
      <c r="JJ222" s="33"/>
      <c r="JK222" s="33"/>
      <c r="JL222" s="33"/>
      <c r="JM222" s="33"/>
      <c r="JN222" s="33"/>
      <c r="JO222" s="33"/>
      <c r="JP222" s="33"/>
      <c r="JQ222" s="33"/>
      <c r="JR222" s="33"/>
      <c r="JS222" s="33"/>
      <c r="JT222" s="33"/>
      <c r="JU222" s="33"/>
      <c r="JV222" s="33"/>
      <c r="JW222" s="33"/>
      <c r="JX222" s="33"/>
      <c r="JY222" s="33"/>
      <c r="JZ222" s="33"/>
      <c r="KA222" s="33"/>
      <c r="KB222" s="33"/>
      <c r="KC222" s="33"/>
      <c r="KD222" s="33"/>
      <c r="KE222" s="33"/>
      <c r="KF222" s="33"/>
      <c r="KG222" s="33"/>
      <c r="KH222" s="33"/>
      <c r="KI222" s="33"/>
      <c r="KJ222" s="33"/>
      <c r="KK222" s="33"/>
      <c r="KL222" s="33"/>
      <c r="KM222" s="33"/>
      <c r="KN222" s="33"/>
      <c r="KO222" s="33"/>
      <c r="KP222" s="33"/>
      <c r="KQ222" s="33"/>
      <c r="KR222" s="33"/>
      <c r="KS222" s="33"/>
      <c r="KT222" s="33"/>
      <c r="KU222" s="33"/>
      <c r="KV222" s="33"/>
      <c r="KW222" s="33"/>
      <c r="KX222" s="33"/>
      <c r="KY222" s="33"/>
      <c r="KZ222" s="33"/>
      <c r="LA222" s="33"/>
      <c r="LB222" s="33"/>
      <c r="LC222" s="33"/>
      <c r="LD222" s="33"/>
      <c r="LE222" s="33"/>
      <c r="LF222" s="33"/>
      <c r="LG222" s="33"/>
      <c r="LH222" s="33"/>
      <c r="LI222" s="33"/>
      <c r="LJ222" s="33"/>
      <c r="LK222" s="33"/>
      <c r="LL222" s="33"/>
      <c r="LM222" s="33"/>
      <c r="LN222" s="33"/>
      <c r="LO222" s="33"/>
      <c r="LP222" s="33"/>
      <c r="LQ222" s="33"/>
      <c r="LR222" s="33"/>
      <c r="LS222" s="33"/>
      <c r="LT222" s="33"/>
      <c r="LU222" s="33"/>
      <c r="LV222" s="33"/>
      <c r="LW222" s="33"/>
      <c r="LX222" s="33"/>
      <c r="LY222" s="33"/>
      <c r="LZ222" s="33"/>
      <c r="MA222" s="33"/>
      <c r="MB222" s="33"/>
      <c r="MC222" s="33"/>
      <c r="MD222" s="33"/>
      <c r="ME222" s="33"/>
      <c r="MF222" s="33"/>
      <c r="MG222" s="33"/>
      <c r="MH222" s="33"/>
      <c r="MI222" s="33"/>
      <c r="MJ222" s="33"/>
      <c r="MK222" s="33"/>
      <c r="ML222" s="33"/>
      <c r="MM222" s="33"/>
      <c r="MN222" s="33"/>
      <c r="MO222" s="33"/>
      <c r="MP222" s="33"/>
      <c r="MQ222" s="33"/>
      <c r="MR222" s="33"/>
      <c r="MS222" s="33"/>
      <c r="MT222" s="33"/>
      <c r="MU222" s="33"/>
      <c r="MV222" s="33"/>
      <c r="MW222" s="33"/>
      <c r="MX222" s="33"/>
      <c r="MY222" s="33"/>
      <c r="MZ222" s="33"/>
      <c r="NA222" s="33"/>
      <c r="NB222" s="33"/>
      <c r="NC222" s="33"/>
      <c r="ND222" s="33"/>
      <c r="NE222" s="33"/>
      <c r="NF222" s="33"/>
      <c r="NG222" s="33"/>
      <c r="NH222" s="33"/>
      <c r="NI222" s="33"/>
      <c r="NJ222" s="33"/>
      <c r="NK222" s="33"/>
      <c r="NL222" s="33"/>
      <c r="NM222" s="33"/>
      <c r="NN222" s="33"/>
      <c r="NO222" s="33"/>
      <c r="NP222" s="33"/>
      <c r="NQ222" s="33"/>
      <c r="NR222" s="33"/>
      <c r="NS222" s="33"/>
      <c r="NT222" s="33"/>
      <c r="NU222" s="33"/>
      <c r="NV222" s="33"/>
      <c r="NW222" s="33"/>
      <c r="NX222" s="33"/>
      <c r="NY222" s="33"/>
      <c r="NZ222" s="33"/>
      <c r="OA222" s="33"/>
      <c r="OB222" s="33"/>
      <c r="OC222" s="33"/>
      <c r="OD222" s="33"/>
      <c r="OE222" s="33"/>
      <c r="OF222" s="33"/>
      <c r="OG222" s="33"/>
      <c r="OH222" s="33"/>
      <c r="OI222" s="33"/>
      <c r="OJ222" s="33"/>
      <c r="OK222" s="33"/>
      <c r="OL222" s="33"/>
      <c r="OM222" s="33"/>
      <c r="ON222" s="33"/>
      <c r="OO222" s="33"/>
      <c r="OP222" s="33"/>
      <c r="OQ222" s="33"/>
      <c r="OR222" s="33"/>
      <c r="OS222" s="33"/>
      <c r="OT222" s="33"/>
      <c r="OU222" s="33"/>
      <c r="OV222" s="33"/>
      <c r="OW222" s="33"/>
      <c r="OX222" s="33"/>
      <c r="OY222" s="33"/>
      <c r="OZ222" s="33"/>
      <c r="PA222" s="33"/>
      <c r="PB222" s="33"/>
      <c r="PC222" s="33"/>
      <c r="PD222" s="33"/>
      <c r="PE222" s="33"/>
      <c r="PF222" s="33"/>
      <c r="PG222" s="33"/>
      <c r="PH222" s="33"/>
      <c r="PI222" s="33"/>
      <c r="PJ222" s="33"/>
      <c r="PK222" s="33"/>
      <c r="PL222" s="33"/>
      <c r="PM222" s="33"/>
      <c r="PN222" s="33"/>
      <c r="PO222" s="33"/>
      <c r="PP222" s="33"/>
      <c r="PQ222" s="33"/>
      <c r="PR222" s="33"/>
      <c r="PS222" s="33"/>
      <c r="PT222" s="33"/>
      <c r="PU222" s="33"/>
      <c r="PV222" s="33"/>
      <c r="PW222" s="33"/>
      <c r="PX222" s="33"/>
      <c r="PY222" s="33"/>
      <c r="PZ222" s="33"/>
      <c r="QA222" s="33"/>
      <c r="QB222" s="33"/>
      <c r="QC222" s="33"/>
      <c r="QD222" s="33"/>
      <c r="QE222" s="33"/>
      <c r="QF222" s="33"/>
      <c r="QG222" s="33"/>
      <c r="QH222" s="33"/>
      <c r="QI222" s="33"/>
      <c r="QJ222" s="33"/>
      <c r="QK222" s="33"/>
      <c r="QL222" s="33"/>
      <c r="QM222" s="33"/>
      <c r="QN222" s="33"/>
      <c r="QO222" s="33"/>
      <c r="QP222" s="33"/>
      <c r="QQ222" s="33"/>
      <c r="QR222" s="33"/>
      <c r="QS222" s="33"/>
      <c r="QT222" s="33"/>
      <c r="QU222" s="33"/>
      <c r="QV222" s="33"/>
      <c r="QW222" s="33"/>
      <c r="QX222" s="33"/>
      <c r="QY222" s="33"/>
      <c r="QZ222" s="33"/>
      <c r="RA222" s="33"/>
      <c r="RB222" s="33"/>
      <c r="RC222" s="33"/>
      <c r="RD222" s="33"/>
      <c r="RE222" s="33"/>
      <c r="RF222" s="33"/>
      <c r="RG222" s="33"/>
      <c r="RH222" s="33"/>
      <c r="RI222" s="33"/>
      <c r="RJ222" s="33"/>
      <c r="RK222" s="33"/>
      <c r="RL222" s="33"/>
      <c r="RM222" s="33"/>
      <c r="RN222" s="33"/>
      <c r="RO222" s="33"/>
      <c r="RP222" s="33"/>
      <c r="RQ222" s="33"/>
      <c r="RR222" s="33"/>
      <c r="RS222" s="33"/>
      <c r="RT222" s="33"/>
      <c r="RU222" s="33"/>
      <c r="RV222" s="33"/>
      <c r="RW222" s="33"/>
      <c r="RX222" s="33"/>
      <c r="RY222" s="33"/>
      <c r="RZ222" s="33"/>
      <c r="SA222" s="33"/>
      <c r="SB222" s="33"/>
      <c r="SC222" s="33"/>
      <c r="SD222" s="33"/>
      <c r="SE222" s="33"/>
      <c r="SF222" s="33"/>
      <c r="SG222" s="33"/>
      <c r="SH222" s="33"/>
      <c r="SI222" s="33"/>
      <c r="SJ222" s="33"/>
      <c r="SK222" s="33"/>
      <c r="SL222" s="33"/>
      <c r="SM222" s="33"/>
      <c r="SN222" s="33"/>
      <c r="SO222" s="33"/>
      <c r="SP222" s="33"/>
      <c r="SQ222" s="33"/>
      <c r="SR222" s="33"/>
      <c r="SS222" s="33"/>
      <c r="ST222" s="33"/>
      <c r="SU222" s="33"/>
      <c r="SV222" s="33"/>
      <c r="SW222" s="33"/>
      <c r="SX222" s="33"/>
      <c r="SY222" s="33"/>
      <c r="SZ222" s="33"/>
      <c r="TA222" s="33"/>
      <c r="TB222" s="33"/>
      <c r="TC222" s="33"/>
      <c r="TD222" s="33"/>
      <c r="TE222" s="33"/>
      <c r="TF222" s="33"/>
      <c r="TG222" s="33"/>
      <c r="TH222" s="33"/>
      <c r="TI222" s="33"/>
      <c r="TJ222" s="33"/>
      <c r="TK222" s="33"/>
      <c r="TL222" s="33"/>
      <c r="TM222" s="33"/>
      <c r="TN222" s="33"/>
      <c r="TO222" s="33"/>
      <c r="TP222" s="33"/>
      <c r="TQ222" s="33"/>
      <c r="TR222" s="33"/>
      <c r="TS222" s="33"/>
      <c r="TT222" s="33"/>
      <c r="TU222" s="33"/>
      <c r="TV222" s="33"/>
      <c r="TW222" s="33"/>
      <c r="TX222" s="33"/>
      <c r="TY222" s="33"/>
      <c r="TZ222" s="33"/>
      <c r="UA222" s="33"/>
      <c r="UB222" s="33"/>
      <c r="UC222" s="33"/>
      <c r="UD222" s="33"/>
      <c r="UE222" s="33"/>
      <c r="UF222" s="33"/>
      <c r="UG222" s="33"/>
      <c r="UH222" s="33"/>
      <c r="UI222" s="33"/>
      <c r="UJ222" s="33"/>
      <c r="UK222" s="33"/>
      <c r="UL222" s="33"/>
      <c r="UM222" s="33"/>
      <c r="UN222" s="33"/>
      <c r="UO222" s="33"/>
      <c r="UP222" s="33"/>
      <c r="UQ222" s="33"/>
      <c r="UR222" s="33"/>
      <c r="US222" s="33"/>
      <c r="UT222" s="33"/>
      <c r="UU222" s="33"/>
      <c r="UV222" s="33"/>
      <c r="UW222" s="33"/>
      <c r="UX222" s="33"/>
      <c r="UY222" s="33"/>
      <c r="UZ222" s="33"/>
      <c r="VA222" s="33"/>
      <c r="VB222" s="33"/>
      <c r="VC222" s="33"/>
      <c r="VD222" s="33"/>
      <c r="VE222" s="33"/>
      <c r="VF222" s="33"/>
      <c r="VG222" s="33"/>
      <c r="VH222" s="33"/>
      <c r="VI222" s="33"/>
      <c r="VJ222" s="33"/>
      <c r="VK222" s="33"/>
      <c r="VL222" s="33"/>
      <c r="VM222" s="33"/>
      <c r="VN222" s="33"/>
      <c r="VO222" s="33"/>
      <c r="VP222" s="33"/>
      <c r="VQ222" s="33"/>
      <c r="VR222" s="33"/>
      <c r="VS222" s="33"/>
      <c r="VT222" s="33"/>
      <c r="VU222" s="33"/>
      <c r="VV222" s="33"/>
      <c r="VW222" s="33"/>
      <c r="VX222" s="33"/>
      <c r="VY222" s="33"/>
      <c r="VZ222" s="33"/>
      <c r="WA222" s="33"/>
      <c r="WB222" s="33"/>
      <c r="WC222" s="33"/>
      <c r="WD222" s="33"/>
      <c r="WE222" s="33"/>
      <c r="WF222" s="33"/>
      <c r="WG222" s="33"/>
      <c r="WH222" s="33"/>
      <c r="WI222" s="33"/>
      <c r="WJ222" s="33"/>
      <c r="WK222" s="33"/>
      <c r="WL222" s="33"/>
      <c r="WM222" s="33"/>
      <c r="WN222" s="33"/>
      <c r="WO222" s="33"/>
      <c r="WP222" s="33"/>
      <c r="WQ222" s="33"/>
      <c r="WR222" s="33"/>
      <c r="WS222" s="33"/>
      <c r="WT222" s="33"/>
      <c r="WU222" s="33"/>
      <c r="WV222" s="33"/>
      <c r="WW222" s="33"/>
      <c r="WX222" s="33"/>
      <c r="WY222" s="33"/>
      <c r="WZ222" s="33"/>
      <c r="XA222" s="33"/>
      <c r="XB222" s="33"/>
      <c r="XC222" s="33"/>
      <c r="XD222" s="33"/>
      <c r="XE222" s="33"/>
      <c r="XF222" s="33"/>
      <c r="XG222" s="33"/>
      <c r="XH222" s="33"/>
      <c r="XI222" s="33"/>
      <c r="XJ222" s="33"/>
      <c r="XK222" s="33"/>
      <c r="XL222" s="33"/>
      <c r="XM222" s="33"/>
      <c r="XN222" s="33"/>
      <c r="XO222" s="33"/>
      <c r="XP222" s="33"/>
      <c r="XQ222" s="33"/>
      <c r="XR222" s="33"/>
      <c r="XS222" s="33"/>
      <c r="XT222" s="33"/>
      <c r="XU222" s="33"/>
      <c r="XV222" s="33"/>
      <c r="XW222" s="33"/>
      <c r="XX222" s="33"/>
      <c r="XY222" s="33"/>
      <c r="XZ222" s="33"/>
      <c r="YA222" s="33"/>
      <c r="YB222" s="33"/>
      <c r="YC222" s="33"/>
      <c r="YD222" s="33"/>
      <c r="YE222" s="33"/>
      <c r="YF222" s="33"/>
      <c r="YG222" s="33"/>
      <c r="YH222" s="33"/>
      <c r="YI222" s="33"/>
      <c r="YJ222" s="33"/>
      <c r="YK222" s="33"/>
      <c r="YL222" s="33"/>
      <c r="YM222" s="33"/>
      <c r="YN222" s="33"/>
      <c r="YO222" s="33"/>
      <c r="YP222" s="33"/>
      <c r="YQ222" s="33"/>
      <c r="YR222" s="33"/>
      <c r="YS222" s="33"/>
      <c r="YT222" s="33"/>
      <c r="YU222" s="33"/>
      <c r="YV222" s="33"/>
      <c r="YW222" s="33"/>
      <c r="YX222" s="33"/>
      <c r="YY222" s="33"/>
      <c r="YZ222" s="33"/>
      <c r="ZA222" s="33"/>
      <c r="ZB222" s="33"/>
      <c r="ZC222" s="33"/>
      <c r="ZD222" s="33"/>
      <c r="ZE222" s="33"/>
      <c r="ZF222" s="33"/>
      <c r="ZG222" s="33"/>
      <c r="ZH222" s="33"/>
      <c r="ZI222" s="33"/>
      <c r="ZJ222" s="33"/>
      <c r="ZK222" s="33"/>
      <c r="ZL222" s="33"/>
      <c r="ZM222" s="33"/>
      <c r="ZN222" s="33"/>
      <c r="ZO222" s="33"/>
      <c r="ZP222" s="33"/>
      <c r="ZQ222" s="33"/>
      <c r="ZR222" s="33"/>
      <c r="ZS222" s="33"/>
      <c r="ZT222" s="33"/>
      <c r="ZU222" s="33"/>
      <c r="ZV222" s="33"/>
      <c r="ZW222" s="33"/>
      <c r="ZX222" s="33"/>
      <c r="ZY222" s="33"/>
      <c r="ZZ222" s="33"/>
      <c r="AAA222" s="33"/>
      <c r="AAB222" s="33"/>
      <c r="AAC222" s="33"/>
      <c r="AAD222" s="33"/>
      <c r="AAE222" s="33"/>
      <c r="AAF222" s="33"/>
      <c r="AAG222" s="33"/>
      <c r="AAH222" s="33"/>
      <c r="AAI222" s="33"/>
      <c r="AAJ222" s="33"/>
      <c r="AAK222" s="33"/>
      <c r="AAL222" s="33"/>
      <c r="AAM222" s="33"/>
      <c r="AAN222" s="33"/>
      <c r="AAO222" s="33"/>
      <c r="AAP222" s="33"/>
      <c r="AAQ222" s="33"/>
      <c r="AAR222" s="33"/>
      <c r="AAS222" s="33"/>
      <c r="AAT222" s="33"/>
      <c r="AAU222" s="33"/>
      <c r="AAV222" s="33"/>
      <c r="AAW222" s="33"/>
      <c r="AAX222" s="33"/>
      <c r="AAY222" s="33"/>
      <c r="AAZ222" s="33"/>
      <c r="ABA222" s="33"/>
      <c r="ABB222" s="33"/>
      <c r="ABC222" s="33"/>
      <c r="ABD222" s="33"/>
      <c r="ABE222" s="33"/>
      <c r="ABF222" s="33"/>
      <c r="ABG222" s="33"/>
      <c r="ABH222" s="33"/>
      <c r="ABI222" s="33"/>
      <c r="ABJ222" s="33"/>
      <c r="ABK222" s="33"/>
      <c r="ABL222" s="33"/>
      <c r="ABM222" s="33"/>
      <c r="ABN222" s="33"/>
      <c r="ABO222" s="33"/>
      <c r="ABP222" s="33"/>
      <c r="ABQ222" s="33"/>
      <c r="ABR222" s="33"/>
      <c r="ABS222" s="33"/>
      <c r="ABT222" s="33"/>
      <c r="ABU222" s="33"/>
      <c r="ABV222" s="33"/>
      <c r="ABW222" s="33"/>
      <c r="ABX222" s="33"/>
      <c r="ABY222" s="33"/>
      <c r="ABZ222" s="33"/>
      <c r="ACA222" s="33"/>
      <c r="ACB222" s="33"/>
      <c r="ACC222" s="33"/>
      <c r="ACD222" s="33"/>
      <c r="ACE222" s="33"/>
      <c r="ACF222" s="33"/>
      <c r="ACG222" s="33"/>
      <c r="ACH222" s="33"/>
      <c r="ACI222" s="33"/>
      <c r="ACJ222" s="33"/>
      <c r="ACK222" s="33"/>
      <c r="ACL222" s="33"/>
      <c r="ACM222" s="33"/>
      <c r="ACN222" s="33"/>
      <c r="ACO222" s="33"/>
      <c r="ACP222" s="33"/>
      <c r="ACQ222" s="33"/>
      <c r="ACR222" s="33"/>
      <c r="ACS222" s="33"/>
      <c r="ACT222" s="33"/>
      <c r="ACU222" s="33"/>
      <c r="ACV222" s="33"/>
      <c r="ACW222" s="33"/>
      <c r="ACX222" s="33"/>
      <c r="ACY222" s="33"/>
      <c r="ACZ222" s="33"/>
      <c r="ADA222" s="33"/>
      <c r="ADB222" s="33"/>
      <c r="ADC222" s="33"/>
      <c r="ADD222" s="33"/>
      <c r="ADE222" s="33"/>
      <c r="ADF222" s="33"/>
      <c r="ADG222" s="33"/>
      <c r="ADH222" s="33"/>
      <c r="ADI222" s="33"/>
      <c r="ADJ222" s="33"/>
      <c r="ADK222" s="33"/>
      <c r="ADL222" s="33"/>
      <c r="ADM222" s="33"/>
      <c r="ADN222" s="33"/>
      <c r="ADO222" s="33"/>
      <c r="ADP222" s="33"/>
      <c r="ADQ222" s="33"/>
      <c r="ADR222" s="33"/>
      <c r="ADS222" s="33"/>
      <c r="ADT222" s="33"/>
      <c r="ADU222" s="33"/>
      <c r="ADV222" s="33"/>
      <c r="ADW222" s="33"/>
      <c r="ADX222" s="33"/>
      <c r="ADY222" s="33"/>
      <c r="ADZ222" s="33"/>
      <c r="AEA222" s="33"/>
      <c r="AEB222" s="33"/>
      <c r="AEC222" s="33"/>
      <c r="AED222" s="33"/>
      <c r="AEE222" s="33"/>
      <c r="AEF222" s="33"/>
      <c r="AEG222" s="33"/>
      <c r="AEH222" s="33"/>
      <c r="AEI222" s="33"/>
      <c r="AEJ222" s="33"/>
      <c r="AEK222" s="33"/>
      <c r="AEL222" s="33"/>
      <c r="AEM222" s="33"/>
      <c r="AEN222" s="33"/>
      <c r="AEO222" s="33"/>
      <c r="AEP222" s="33"/>
      <c r="AEQ222" s="33"/>
      <c r="AER222" s="33"/>
      <c r="AES222" s="33"/>
      <c r="AET222" s="33"/>
      <c r="AEU222" s="33"/>
      <c r="AEV222" s="33"/>
      <c r="AEW222" s="33"/>
      <c r="AEX222" s="33"/>
      <c r="AEY222" s="33"/>
      <c r="AEZ222" s="33"/>
      <c r="AFA222" s="33"/>
      <c r="AFB222" s="33"/>
      <c r="AFC222" s="33"/>
      <c r="AFD222" s="33"/>
      <c r="AFE222" s="33"/>
      <c r="AFF222" s="33"/>
      <c r="AFG222" s="33"/>
      <c r="AFH222" s="33"/>
      <c r="AFI222" s="33"/>
      <c r="AFJ222" s="33"/>
      <c r="AFK222" s="33"/>
      <c r="AFL222" s="33"/>
      <c r="AFM222" s="33"/>
      <c r="AFN222" s="33"/>
      <c r="AFO222" s="33"/>
      <c r="AFP222" s="33"/>
      <c r="AFQ222" s="33"/>
      <c r="AFR222" s="33"/>
      <c r="AFS222" s="33"/>
      <c r="AFT222" s="33"/>
      <c r="AFU222" s="33"/>
      <c r="AFV222" s="33"/>
      <c r="AFW222" s="33"/>
      <c r="AFX222" s="33"/>
      <c r="AFY222" s="33"/>
      <c r="AFZ222" s="33"/>
      <c r="AGA222" s="33"/>
      <c r="AGB222" s="33"/>
      <c r="AGC222" s="33"/>
      <c r="AGD222" s="33"/>
      <c r="AGE222" s="33"/>
      <c r="AGF222" s="33"/>
      <c r="AGG222" s="33"/>
      <c r="AGH222" s="33"/>
      <c r="AGI222" s="33"/>
      <c r="AGJ222" s="33"/>
      <c r="AGK222" s="33"/>
      <c r="AGL222" s="33"/>
      <c r="AGM222" s="33"/>
      <c r="AGN222" s="33"/>
      <c r="AGO222" s="33"/>
      <c r="AGP222" s="33"/>
      <c r="AGQ222" s="33"/>
      <c r="AGR222" s="33"/>
      <c r="AGS222" s="33"/>
      <c r="AGT222" s="33"/>
      <c r="AGU222" s="33"/>
      <c r="AGV222" s="33"/>
      <c r="AGW222" s="33"/>
      <c r="AGX222" s="33"/>
      <c r="AGY222" s="33"/>
      <c r="AGZ222" s="33"/>
      <c r="AHA222" s="33"/>
      <c r="AHB222" s="33"/>
      <c r="AHC222" s="33"/>
      <c r="AHD222" s="33"/>
      <c r="AHE222" s="33"/>
      <c r="AHF222" s="33"/>
      <c r="AHG222" s="33"/>
      <c r="AHH222" s="33"/>
      <c r="AHI222" s="33"/>
      <c r="AHJ222" s="33"/>
      <c r="AHK222" s="33"/>
      <c r="AHL222" s="33"/>
      <c r="AHM222" s="33"/>
      <c r="AHN222" s="33"/>
      <c r="AHO222" s="33"/>
      <c r="AHP222" s="33"/>
      <c r="AHQ222" s="33"/>
      <c r="AHR222" s="33"/>
      <c r="AHS222" s="33"/>
      <c r="AHT222" s="33"/>
      <c r="AHU222" s="33"/>
      <c r="AHV222" s="33"/>
      <c r="AHW222" s="33"/>
      <c r="AHX222" s="33"/>
      <c r="AHY222" s="33"/>
      <c r="AHZ222" s="33"/>
      <c r="AIA222" s="33"/>
      <c r="AIB222" s="33"/>
      <c r="AIC222" s="33"/>
      <c r="AID222" s="33"/>
      <c r="AIE222" s="33"/>
      <c r="AIF222" s="33"/>
      <c r="AIG222" s="33"/>
      <c r="AIH222" s="33"/>
      <c r="AII222" s="33"/>
      <c r="AIJ222" s="33"/>
      <c r="AIK222" s="33"/>
      <c r="AIL222" s="33"/>
      <c r="AIM222" s="33"/>
      <c r="AIN222" s="33"/>
      <c r="AIO222" s="33"/>
      <c r="AIP222" s="33"/>
      <c r="AIQ222" s="33"/>
      <c r="AIR222" s="33"/>
      <c r="AIS222" s="33"/>
      <c r="AIT222" s="33"/>
      <c r="AIU222" s="33"/>
      <c r="AIV222" s="33"/>
      <c r="AIW222" s="33"/>
      <c r="AIX222" s="33"/>
      <c r="AIY222" s="33"/>
      <c r="AIZ222" s="33"/>
      <c r="AJA222" s="33"/>
      <c r="AJB222" s="33"/>
      <c r="AJC222" s="33"/>
      <c r="AJD222" s="33"/>
      <c r="AJE222" s="33"/>
      <c r="AJF222" s="33"/>
      <c r="AJG222" s="33"/>
      <c r="AJH222" s="33"/>
      <c r="AJI222" s="33"/>
      <c r="AJJ222" s="33"/>
      <c r="AJK222" s="33"/>
      <c r="AJL222" s="33"/>
      <c r="AJM222" s="33"/>
      <c r="AJN222" s="33"/>
      <c r="AJO222" s="33"/>
      <c r="AJP222" s="33"/>
      <c r="AJQ222" s="33"/>
      <c r="AJR222" s="33"/>
      <c r="AJS222" s="33"/>
      <c r="AJT222" s="33"/>
      <c r="AJU222" s="33"/>
      <c r="AJV222" s="33"/>
      <c r="AJW222" s="33"/>
      <c r="AJX222" s="33"/>
      <c r="AJY222" s="33"/>
      <c r="AJZ222" s="33"/>
      <c r="AKA222" s="33"/>
      <c r="AKB222" s="33"/>
      <c r="AKC222" s="33"/>
      <c r="AKD222" s="33"/>
      <c r="AKE222" s="33"/>
      <c r="AKF222" s="33"/>
      <c r="AKG222" s="33"/>
      <c r="AKH222" s="33"/>
      <c r="AKI222" s="33"/>
      <c r="AKJ222" s="33"/>
      <c r="AKK222" s="33"/>
      <c r="AKL222" s="33"/>
      <c r="AKM222" s="33"/>
      <c r="AKN222" s="33"/>
      <c r="AKO222" s="33"/>
      <c r="AKP222" s="33"/>
      <c r="AKQ222" s="33"/>
      <c r="AKR222" s="33"/>
      <c r="AKS222" s="33"/>
      <c r="AKT222" s="33"/>
      <c r="AKU222" s="33"/>
      <c r="AKV222" s="33"/>
      <c r="AKW222" s="33"/>
      <c r="AKX222" s="33"/>
      <c r="AKY222" s="33"/>
      <c r="AKZ222" s="33"/>
      <c r="ALA222" s="33"/>
      <c r="ALB222" s="33"/>
      <c r="ALC222" s="33"/>
      <c r="ALD222" s="33"/>
      <c r="ALE222" s="33"/>
      <c r="ALF222" s="33"/>
      <c r="ALG222" s="33"/>
      <c r="ALH222" s="33"/>
      <c r="ALI222" s="33"/>
      <c r="ALJ222" s="33"/>
      <c r="ALK222" s="33"/>
      <c r="ALL222" s="33"/>
      <c r="ALM222" s="33"/>
      <c r="ALN222" s="33"/>
      <c r="ALO222" s="33"/>
      <c r="ALP222" s="33"/>
      <c r="ALQ222" s="33"/>
      <c r="ALR222" s="33"/>
      <c r="ALS222" s="33"/>
      <c r="ALT222" s="33"/>
      <c r="ALU222" s="33"/>
      <c r="ALV222" s="33"/>
      <c r="ALW222" s="33"/>
      <c r="ALX222" s="33"/>
      <c r="ALY222" s="33"/>
    </row>
    <row r="223" spans="1:1013" ht="24.75" customHeight="1" thickBot="1" x14ac:dyDescent="0.25">
      <c r="A223" s="702"/>
      <c r="B223" s="704"/>
      <c r="C223" s="700"/>
      <c r="D223" s="706"/>
      <c r="E223" s="708"/>
      <c r="F223" s="649"/>
      <c r="G223" s="694"/>
      <c r="H223" s="697"/>
      <c r="I223" s="691"/>
      <c r="J223" s="652"/>
      <c r="K223" s="256" t="s">
        <v>11</v>
      </c>
      <c r="L223" s="520">
        <f>SUM(L221:L222)</f>
        <v>0</v>
      </c>
      <c r="M223" s="521">
        <f t="shared" ref="M223:AA223" si="69">SUM(M221:M222)</f>
        <v>0</v>
      </c>
      <c r="N223" s="521">
        <f t="shared" si="69"/>
        <v>0</v>
      </c>
      <c r="O223" s="522">
        <f t="shared" si="69"/>
        <v>0</v>
      </c>
      <c r="P223" s="520">
        <f t="shared" si="69"/>
        <v>0</v>
      </c>
      <c r="Q223" s="521">
        <f t="shared" si="69"/>
        <v>0</v>
      </c>
      <c r="R223" s="521">
        <f t="shared" si="69"/>
        <v>0</v>
      </c>
      <c r="S223" s="522">
        <f t="shared" si="69"/>
        <v>0</v>
      </c>
      <c r="T223" s="520">
        <f t="shared" si="69"/>
        <v>700</v>
      </c>
      <c r="U223" s="521">
        <f t="shared" si="69"/>
        <v>0</v>
      </c>
      <c r="V223" s="521">
        <f t="shared" si="69"/>
        <v>0</v>
      </c>
      <c r="W223" s="522">
        <f t="shared" si="69"/>
        <v>700</v>
      </c>
      <c r="X223" s="520">
        <f t="shared" si="69"/>
        <v>717.7</v>
      </c>
      <c r="Y223" s="521">
        <f t="shared" si="69"/>
        <v>0</v>
      </c>
      <c r="Z223" s="521">
        <f t="shared" si="69"/>
        <v>0</v>
      </c>
      <c r="AA223" s="522">
        <f t="shared" si="69"/>
        <v>717.7</v>
      </c>
      <c r="AB223" s="33"/>
      <c r="AC223" s="33"/>
      <c r="AD223" s="33"/>
      <c r="AE223" s="33"/>
      <c r="AF223" s="33"/>
      <c r="AG223" s="33"/>
      <c r="AH223" s="33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7"/>
      <c r="BB223" s="46"/>
      <c r="BC223" s="46"/>
      <c r="BD223" s="46"/>
      <c r="BE223" s="46"/>
      <c r="BF223" s="46"/>
      <c r="BG223" s="46"/>
      <c r="BH223" s="46"/>
      <c r="BI223" s="46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  <c r="FP223" s="33"/>
      <c r="FQ223" s="33"/>
      <c r="FR223" s="33"/>
      <c r="FS223" s="33"/>
      <c r="FT223" s="33"/>
      <c r="FU223" s="33"/>
      <c r="FV223" s="33"/>
      <c r="FW223" s="33"/>
      <c r="FX223" s="33"/>
      <c r="FY223" s="33"/>
      <c r="FZ223" s="33"/>
      <c r="GA223" s="33"/>
      <c r="GB223" s="33"/>
      <c r="GC223" s="33"/>
      <c r="GD223" s="33"/>
      <c r="GE223" s="33"/>
      <c r="GF223" s="33"/>
      <c r="GG223" s="33"/>
      <c r="GH223" s="33"/>
      <c r="GI223" s="33"/>
      <c r="GJ223" s="33"/>
      <c r="GK223" s="33"/>
      <c r="GL223" s="33"/>
      <c r="GM223" s="33"/>
      <c r="GN223" s="33"/>
      <c r="GO223" s="33"/>
      <c r="GP223" s="33"/>
      <c r="GQ223" s="33"/>
      <c r="GR223" s="33"/>
      <c r="GS223" s="33"/>
      <c r="GT223" s="33"/>
      <c r="GU223" s="33"/>
      <c r="GV223" s="33"/>
      <c r="GW223" s="33"/>
      <c r="GX223" s="33"/>
      <c r="GY223" s="33"/>
      <c r="GZ223" s="33"/>
      <c r="HA223" s="33"/>
      <c r="HB223" s="33"/>
      <c r="HC223" s="33"/>
      <c r="HD223" s="33"/>
      <c r="HE223" s="33"/>
      <c r="HF223" s="33"/>
      <c r="HG223" s="33"/>
      <c r="HH223" s="33"/>
      <c r="HI223" s="33"/>
      <c r="HJ223" s="33"/>
      <c r="HK223" s="33"/>
      <c r="HL223" s="33"/>
      <c r="HM223" s="33"/>
      <c r="HN223" s="33"/>
      <c r="HO223" s="33"/>
      <c r="HP223" s="33"/>
      <c r="HQ223" s="33"/>
      <c r="HR223" s="33"/>
      <c r="HS223" s="33"/>
      <c r="HT223" s="33"/>
      <c r="HU223" s="33"/>
      <c r="HV223" s="33"/>
      <c r="HW223" s="33"/>
      <c r="HX223" s="33"/>
      <c r="HY223" s="33"/>
      <c r="HZ223" s="33"/>
      <c r="IA223" s="33"/>
      <c r="IB223" s="33"/>
      <c r="IC223" s="33"/>
      <c r="ID223" s="33"/>
      <c r="IE223" s="33"/>
      <c r="IF223" s="33"/>
      <c r="IG223" s="33"/>
      <c r="IH223" s="33"/>
      <c r="II223" s="33"/>
      <c r="IJ223" s="33"/>
      <c r="IK223" s="33"/>
      <c r="IL223" s="33"/>
      <c r="IM223" s="33"/>
      <c r="IN223" s="33"/>
      <c r="IO223" s="33"/>
      <c r="IP223" s="33"/>
      <c r="IQ223" s="33"/>
      <c r="IR223" s="33"/>
      <c r="IS223" s="33"/>
      <c r="IT223" s="33"/>
      <c r="IU223" s="33"/>
      <c r="IV223" s="33"/>
      <c r="IW223" s="33"/>
      <c r="IX223" s="33"/>
      <c r="IY223" s="33"/>
      <c r="IZ223" s="33"/>
      <c r="JA223" s="33"/>
      <c r="JB223" s="33"/>
      <c r="JC223" s="33"/>
      <c r="JD223" s="33"/>
      <c r="JE223" s="33"/>
      <c r="JF223" s="33"/>
      <c r="JG223" s="33"/>
      <c r="JH223" s="33"/>
      <c r="JI223" s="33"/>
      <c r="JJ223" s="33"/>
      <c r="JK223" s="33"/>
      <c r="JL223" s="33"/>
      <c r="JM223" s="33"/>
      <c r="JN223" s="33"/>
      <c r="JO223" s="33"/>
      <c r="JP223" s="33"/>
      <c r="JQ223" s="33"/>
      <c r="JR223" s="33"/>
      <c r="JS223" s="33"/>
      <c r="JT223" s="33"/>
      <c r="JU223" s="33"/>
      <c r="JV223" s="33"/>
      <c r="JW223" s="33"/>
      <c r="JX223" s="33"/>
      <c r="JY223" s="33"/>
      <c r="JZ223" s="33"/>
      <c r="KA223" s="33"/>
      <c r="KB223" s="33"/>
      <c r="KC223" s="33"/>
      <c r="KD223" s="33"/>
      <c r="KE223" s="33"/>
      <c r="KF223" s="33"/>
      <c r="KG223" s="33"/>
      <c r="KH223" s="33"/>
      <c r="KI223" s="33"/>
      <c r="KJ223" s="33"/>
      <c r="KK223" s="33"/>
      <c r="KL223" s="33"/>
      <c r="KM223" s="33"/>
      <c r="KN223" s="33"/>
      <c r="KO223" s="33"/>
      <c r="KP223" s="33"/>
      <c r="KQ223" s="33"/>
      <c r="KR223" s="33"/>
      <c r="KS223" s="33"/>
      <c r="KT223" s="33"/>
      <c r="KU223" s="33"/>
      <c r="KV223" s="33"/>
      <c r="KW223" s="33"/>
      <c r="KX223" s="33"/>
      <c r="KY223" s="33"/>
      <c r="KZ223" s="33"/>
      <c r="LA223" s="33"/>
      <c r="LB223" s="33"/>
      <c r="LC223" s="33"/>
      <c r="LD223" s="33"/>
      <c r="LE223" s="33"/>
      <c r="LF223" s="33"/>
      <c r="LG223" s="33"/>
      <c r="LH223" s="33"/>
      <c r="LI223" s="33"/>
      <c r="LJ223" s="33"/>
      <c r="LK223" s="33"/>
      <c r="LL223" s="33"/>
      <c r="LM223" s="33"/>
      <c r="LN223" s="33"/>
      <c r="LO223" s="33"/>
      <c r="LP223" s="33"/>
      <c r="LQ223" s="33"/>
      <c r="LR223" s="33"/>
      <c r="LS223" s="33"/>
      <c r="LT223" s="33"/>
      <c r="LU223" s="33"/>
      <c r="LV223" s="33"/>
      <c r="LW223" s="33"/>
      <c r="LX223" s="33"/>
      <c r="LY223" s="33"/>
      <c r="LZ223" s="33"/>
      <c r="MA223" s="33"/>
      <c r="MB223" s="33"/>
      <c r="MC223" s="33"/>
      <c r="MD223" s="33"/>
      <c r="ME223" s="33"/>
      <c r="MF223" s="33"/>
      <c r="MG223" s="33"/>
      <c r="MH223" s="33"/>
      <c r="MI223" s="33"/>
      <c r="MJ223" s="33"/>
      <c r="MK223" s="33"/>
      <c r="ML223" s="33"/>
      <c r="MM223" s="33"/>
      <c r="MN223" s="33"/>
      <c r="MO223" s="33"/>
      <c r="MP223" s="33"/>
      <c r="MQ223" s="33"/>
      <c r="MR223" s="33"/>
      <c r="MS223" s="33"/>
      <c r="MT223" s="33"/>
      <c r="MU223" s="33"/>
      <c r="MV223" s="33"/>
      <c r="MW223" s="33"/>
      <c r="MX223" s="33"/>
      <c r="MY223" s="33"/>
      <c r="MZ223" s="33"/>
      <c r="NA223" s="33"/>
      <c r="NB223" s="33"/>
      <c r="NC223" s="33"/>
      <c r="ND223" s="33"/>
      <c r="NE223" s="33"/>
      <c r="NF223" s="33"/>
      <c r="NG223" s="33"/>
      <c r="NH223" s="33"/>
      <c r="NI223" s="33"/>
      <c r="NJ223" s="33"/>
      <c r="NK223" s="33"/>
      <c r="NL223" s="33"/>
      <c r="NM223" s="33"/>
      <c r="NN223" s="33"/>
      <c r="NO223" s="33"/>
      <c r="NP223" s="33"/>
      <c r="NQ223" s="33"/>
      <c r="NR223" s="33"/>
      <c r="NS223" s="33"/>
      <c r="NT223" s="33"/>
      <c r="NU223" s="33"/>
      <c r="NV223" s="33"/>
      <c r="NW223" s="33"/>
      <c r="NX223" s="33"/>
      <c r="NY223" s="33"/>
      <c r="NZ223" s="33"/>
      <c r="OA223" s="33"/>
      <c r="OB223" s="33"/>
      <c r="OC223" s="33"/>
      <c r="OD223" s="33"/>
      <c r="OE223" s="33"/>
      <c r="OF223" s="33"/>
      <c r="OG223" s="33"/>
      <c r="OH223" s="33"/>
      <c r="OI223" s="33"/>
      <c r="OJ223" s="33"/>
      <c r="OK223" s="33"/>
      <c r="OL223" s="33"/>
      <c r="OM223" s="33"/>
      <c r="ON223" s="33"/>
      <c r="OO223" s="33"/>
      <c r="OP223" s="33"/>
      <c r="OQ223" s="33"/>
      <c r="OR223" s="33"/>
      <c r="OS223" s="33"/>
      <c r="OT223" s="33"/>
      <c r="OU223" s="33"/>
      <c r="OV223" s="33"/>
      <c r="OW223" s="33"/>
      <c r="OX223" s="33"/>
      <c r="OY223" s="33"/>
      <c r="OZ223" s="33"/>
      <c r="PA223" s="33"/>
      <c r="PB223" s="33"/>
      <c r="PC223" s="33"/>
      <c r="PD223" s="33"/>
      <c r="PE223" s="33"/>
      <c r="PF223" s="33"/>
      <c r="PG223" s="33"/>
      <c r="PH223" s="33"/>
      <c r="PI223" s="33"/>
      <c r="PJ223" s="33"/>
      <c r="PK223" s="33"/>
      <c r="PL223" s="33"/>
      <c r="PM223" s="33"/>
      <c r="PN223" s="33"/>
      <c r="PO223" s="33"/>
      <c r="PP223" s="33"/>
      <c r="PQ223" s="33"/>
      <c r="PR223" s="33"/>
      <c r="PS223" s="33"/>
      <c r="PT223" s="33"/>
      <c r="PU223" s="33"/>
      <c r="PV223" s="33"/>
      <c r="PW223" s="33"/>
      <c r="PX223" s="33"/>
      <c r="PY223" s="33"/>
      <c r="PZ223" s="33"/>
      <c r="QA223" s="33"/>
      <c r="QB223" s="33"/>
      <c r="QC223" s="33"/>
      <c r="QD223" s="33"/>
      <c r="QE223" s="33"/>
      <c r="QF223" s="33"/>
      <c r="QG223" s="33"/>
      <c r="QH223" s="33"/>
      <c r="QI223" s="33"/>
      <c r="QJ223" s="33"/>
      <c r="QK223" s="33"/>
      <c r="QL223" s="33"/>
      <c r="QM223" s="33"/>
      <c r="QN223" s="33"/>
      <c r="QO223" s="33"/>
      <c r="QP223" s="33"/>
      <c r="QQ223" s="33"/>
      <c r="QR223" s="33"/>
      <c r="QS223" s="33"/>
      <c r="QT223" s="33"/>
      <c r="QU223" s="33"/>
      <c r="QV223" s="33"/>
      <c r="QW223" s="33"/>
      <c r="QX223" s="33"/>
      <c r="QY223" s="33"/>
      <c r="QZ223" s="33"/>
      <c r="RA223" s="33"/>
      <c r="RB223" s="33"/>
      <c r="RC223" s="33"/>
      <c r="RD223" s="33"/>
      <c r="RE223" s="33"/>
      <c r="RF223" s="33"/>
      <c r="RG223" s="33"/>
      <c r="RH223" s="33"/>
      <c r="RI223" s="33"/>
      <c r="RJ223" s="33"/>
      <c r="RK223" s="33"/>
      <c r="RL223" s="33"/>
      <c r="RM223" s="33"/>
      <c r="RN223" s="33"/>
      <c r="RO223" s="33"/>
      <c r="RP223" s="33"/>
      <c r="RQ223" s="33"/>
      <c r="RR223" s="33"/>
      <c r="RS223" s="33"/>
      <c r="RT223" s="33"/>
      <c r="RU223" s="33"/>
      <c r="RV223" s="33"/>
      <c r="RW223" s="33"/>
      <c r="RX223" s="33"/>
      <c r="RY223" s="33"/>
      <c r="RZ223" s="33"/>
      <c r="SA223" s="33"/>
      <c r="SB223" s="33"/>
      <c r="SC223" s="33"/>
      <c r="SD223" s="33"/>
      <c r="SE223" s="33"/>
      <c r="SF223" s="33"/>
      <c r="SG223" s="33"/>
      <c r="SH223" s="33"/>
      <c r="SI223" s="33"/>
      <c r="SJ223" s="33"/>
      <c r="SK223" s="33"/>
      <c r="SL223" s="33"/>
      <c r="SM223" s="33"/>
      <c r="SN223" s="33"/>
      <c r="SO223" s="33"/>
      <c r="SP223" s="33"/>
      <c r="SQ223" s="33"/>
      <c r="SR223" s="33"/>
      <c r="SS223" s="33"/>
      <c r="ST223" s="33"/>
      <c r="SU223" s="33"/>
      <c r="SV223" s="33"/>
      <c r="SW223" s="33"/>
      <c r="SX223" s="33"/>
      <c r="SY223" s="33"/>
      <c r="SZ223" s="33"/>
      <c r="TA223" s="33"/>
      <c r="TB223" s="33"/>
      <c r="TC223" s="33"/>
      <c r="TD223" s="33"/>
      <c r="TE223" s="33"/>
      <c r="TF223" s="33"/>
      <c r="TG223" s="33"/>
      <c r="TH223" s="33"/>
      <c r="TI223" s="33"/>
      <c r="TJ223" s="33"/>
      <c r="TK223" s="33"/>
      <c r="TL223" s="33"/>
      <c r="TM223" s="33"/>
      <c r="TN223" s="33"/>
      <c r="TO223" s="33"/>
      <c r="TP223" s="33"/>
      <c r="TQ223" s="33"/>
      <c r="TR223" s="33"/>
      <c r="TS223" s="33"/>
      <c r="TT223" s="33"/>
      <c r="TU223" s="33"/>
      <c r="TV223" s="33"/>
      <c r="TW223" s="33"/>
      <c r="TX223" s="33"/>
      <c r="TY223" s="33"/>
      <c r="TZ223" s="33"/>
      <c r="UA223" s="33"/>
      <c r="UB223" s="33"/>
      <c r="UC223" s="33"/>
      <c r="UD223" s="33"/>
      <c r="UE223" s="33"/>
      <c r="UF223" s="33"/>
      <c r="UG223" s="33"/>
      <c r="UH223" s="33"/>
      <c r="UI223" s="33"/>
      <c r="UJ223" s="33"/>
      <c r="UK223" s="33"/>
      <c r="UL223" s="33"/>
      <c r="UM223" s="33"/>
      <c r="UN223" s="33"/>
      <c r="UO223" s="33"/>
      <c r="UP223" s="33"/>
      <c r="UQ223" s="33"/>
      <c r="UR223" s="33"/>
      <c r="US223" s="33"/>
      <c r="UT223" s="33"/>
      <c r="UU223" s="33"/>
      <c r="UV223" s="33"/>
      <c r="UW223" s="33"/>
      <c r="UX223" s="33"/>
      <c r="UY223" s="33"/>
      <c r="UZ223" s="33"/>
      <c r="VA223" s="33"/>
      <c r="VB223" s="33"/>
      <c r="VC223" s="33"/>
      <c r="VD223" s="33"/>
      <c r="VE223" s="33"/>
      <c r="VF223" s="33"/>
      <c r="VG223" s="33"/>
      <c r="VH223" s="33"/>
      <c r="VI223" s="33"/>
      <c r="VJ223" s="33"/>
      <c r="VK223" s="33"/>
      <c r="VL223" s="33"/>
      <c r="VM223" s="33"/>
      <c r="VN223" s="33"/>
      <c r="VO223" s="33"/>
      <c r="VP223" s="33"/>
      <c r="VQ223" s="33"/>
      <c r="VR223" s="33"/>
      <c r="VS223" s="33"/>
      <c r="VT223" s="33"/>
      <c r="VU223" s="33"/>
      <c r="VV223" s="33"/>
      <c r="VW223" s="33"/>
      <c r="VX223" s="33"/>
      <c r="VY223" s="33"/>
      <c r="VZ223" s="33"/>
      <c r="WA223" s="33"/>
      <c r="WB223" s="33"/>
      <c r="WC223" s="33"/>
      <c r="WD223" s="33"/>
      <c r="WE223" s="33"/>
      <c r="WF223" s="33"/>
      <c r="WG223" s="33"/>
      <c r="WH223" s="33"/>
      <c r="WI223" s="33"/>
      <c r="WJ223" s="33"/>
      <c r="WK223" s="33"/>
      <c r="WL223" s="33"/>
      <c r="WM223" s="33"/>
      <c r="WN223" s="33"/>
      <c r="WO223" s="33"/>
      <c r="WP223" s="33"/>
      <c r="WQ223" s="33"/>
      <c r="WR223" s="33"/>
      <c r="WS223" s="33"/>
      <c r="WT223" s="33"/>
      <c r="WU223" s="33"/>
      <c r="WV223" s="33"/>
      <c r="WW223" s="33"/>
      <c r="WX223" s="33"/>
      <c r="WY223" s="33"/>
      <c r="WZ223" s="33"/>
      <c r="XA223" s="33"/>
      <c r="XB223" s="33"/>
      <c r="XC223" s="33"/>
      <c r="XD223" s="33"/>
      <c r="XE223" s="33"/>
      <c r="XF223" s="33"/>
      <c r="XG223" s="33"/>
      <c r="XH223" s="33"/>
      <c r="XI223" s="33"/>
      <c r="XJ223" s="33"/>
      <c r="XK223" s="33"/>
      <c r="XL223" s="33"/>
      <c r="XM223" s="33"/>
      <c r="XN223" s="33"/>
      <c r="XO223" s="33"/>
      <c r="XP223" s="33"/>
      <c r="XQ223" s="33"/>
      <c r="XR223" s="33"/>
      <c r="XS223" s="33"/>
      <c r="XT223" s="33"/>
      <c r="XU223" s="33"/>
      <c r="XV223" s="33"/>
      <c r="XW223" s="33"/>
      <c r="XX223" s="33"/>
      <c r="XY223" s="33"/>
      <c r="XZ223" s="33"/>
      <c r="YA223" s="33"/>
      <c r="YB223" s="33"/>
      <c r="YC223" s="33"/>
      <c r="YD223" s="33"/>
      <c r="YE223" s="33"/>
      <c r="YF223" s="33"/>
      <c r="YG223" s="33"/>
      <c r="YH223" s="33"/>
      <c r="YI223" s="33"/>
      <c r="YJ223" s="33"/>
      <c r="YK223" s="33"/>
      <c r="YL223" s="33"/>
      <c r="YM223" s="33"/>
      <c r="YN223" s="33"/>
      <c r="YO223" s="33"/>
      <c r="YP223" s="33"/>
      <c r="YQ223" s="33"/>
      <c r="YR223" s="33"/>
      <c r="YS223" s="33"/>
      <c r="YT223" s="33"/>
      <c r="YU223" s="33"/>
      <c r="YV223" s="33"/>
      <c r="YW223" s="33"/>
      <c r="YX223" s="33"/>
      <c r="YY223" s="33"/>
      <c r="YZ223" s="33"/>
      <c r="ZA223" s="33"/>
      <c r="ZB223" s="33"/>
      <c r="ZC223" s="33"/>
      <c r="ZD223" s="33"/>
      <c r="ZE223" s="33"/>
      <c r="ZF223" s="33"/>
      <c r="ZG223" s="33"/>
      <c r="ZH223" s="33"/>
      <c r="ZI223" s="33"/>
      <c r="ZJ223" s="33"/>
      <c r="ZK223" s="33"/>
      <c r="ZL223" s="33"/>
      <c r="ZM223" s="33"/>
      <c r="ZN223" s="33"/>
      <c r="ZO223" s="33"/>
      <c r="ZP223" s="33"/>
      <c r="ZQ223" s="33"/>
      <c r="ZR223" s="33"/>
      <c r="ZS223" s="33"/>
      <c r="ZT223" s="33"/>
      <c r="ZU223" s="33"/>
      <c r="ZV223" s="33"/>
      <c r="ZW223" s="33"/>
      <c r="ZX223" s="33"/>
      <c r="ZY223" s="33"/>
      <c r="ZZ223" s="33"/>
      <c r="AAA223" s="33"/>
      <c r="AAB223" s="33"/>
      <c r="AAC223" s="33"/>
      <c r="AAD223" s="33"/>
      <c r="AAE223" s="33"/>
      <c r="AAF223" s="33"/>
      <c r="AAG223" s="33"/>
      <c r="AAH223" s="33"/>
      <c r="AAI223" s="33"/>
      <c r="AAJ223" s="33"/>
      <c r="AAK223" s="33"/>
      <c r="AAL223" s="33"/>
      <c r="AAM223" s="33"/>
      <c r="AAN223" s="33"/>
      <c r="AAO223" s="33"/>
      <c r="AAP223" s="33"/>
      <c r="AAQ223" s="33"/>
      <c r="AAR223" s="33"/>
      <c r="AAS223" s="33"/>
      <c r="AAT223" s="33"/>
      <c r="AAU223" s="33"/>
      <c r="AAV223" s="33"/>
      <c r="AAW223" s="33"/>
      <c r="AAX223" s="33"/>
      <c r="AAY223" s="33"/>
      <c r="AAZ223" s="33"/>
      <c r="ABA223" s="33"/>
      <c r="ABB223" s="33"/>
      <c r="ABC223" s="33"/>
      <c r="ABD223" s="33"/>
      <c r="ABE223" s="33"/>
      <c r="ABF223" s="33"/>
      <c r="ABG223" s="33"/>
      <c r="ABH223" s="33"/>
      <c r="ABI223" s="33"/>
      <c r="ABJ223" s="33"/>
      <c r="ABK223" s="33"/>
      <c r="ABL223" s="33"/>
      <c r="ABM223" s="33"/>
      <c r="ABN223" s="33"/>
      <c r="ABO223" s="33"/>
      <c r="ABP223" s="33"/>
      <c r="ABQ223" s="33"/>
      <c r="ABR223" s="33"/>
      <c r="ABS223" s="33"/>
      <c r="ABT223" s="33"/>
      <c r="ABU223" s="33"/>
      <c r="ABV223" s="33"/>
      <c r="ABW223" s="33"/>
      <c r="ABX223" s="33"/>
      <c r="ABY223" s="33"/>
      <c r="ABZ223" s="33"/>
      <c r="ACA223" s="33"/>
      <c r="ACB223" s="33"/>
      <c r="ACC223" s="33"/>
      <c r="ACD223" s="33"/>
      <c r="ACE223" s="33"/>
      <c r="ACF223" s="33"/>
      <c r="ACG223" s="33"/>
      <c r="ACH223" s="33"/>
      <c r="ACI223" s="33"/>
      <c r="ACJ223" s="33"/>
      <c r="ACK223" s="33"/>
      <c r="ACL223" s="33"/>
      <c r="ACM223" s="33"/>
      <c r="ACN223" s="33"/>
      <c r="ACO223" s="33"/>
      <c r="ACP223" s="33"/>
      <c r="ACQ223" s="33"/>
      <c r="ACR223" s="33"/>
      <c r="ACS223" s="33"/>
      <c r="ACT223" s="33"/>
      <c r="ACU223" s="33"/>
      <c r="ACV223" s="33"/>
      <c r="ACW223" s="33"/>
      <c r="ACX223" s="33"/>
      <c r="ACY223" s="33"/>
      <c r="ACZ223" s="33"/>
      <c r="ADA223" s="33"/>
      <c r="ADB223" s="33"/>
      <c r="ADC223" s="33"/>
      <c r="ADD223" s="33"/>
      <c r="ADE223" s="33"/>
      <c r="ADF223" s="33"/>
      <c r="ADG223" s="33"/>
      <c r="ADH223" s="33"/>
      <c r="ADI223" s="33"/>
      <c r="ADJ223" s="33"/>
      <c r="ADK223" s="33"/>
      <c r="ADL223" s="33"/>
      <c r="ADM223" s="33"/>
      <c r="ADN223" s="33"/>
      <c r="ADO223" s="33"/>
      <c r="ADP223" s="33"/>
      <c r="ADQ223" s="33"/>
      <c r="ADR223" s="33"/>
      <c r="ADS223" s="33"/>
      <c r="ADT223" s="33"/>
      <c r="ADU223" s="33"/>
      <c r="ADV223" s="33"/>
      <c r="ADW223" s="33"/>
      <c r="ADX223" s="33"/>
      <c r="ADY223" s="33"/>
      <c r="ADZ223" s="33"/>
      <c r="AEA223" s="33"/>
      <c r="AEB223" s="33"/>
      <c r="AEC223" s="33"/>
      <c r="AED223" s="33"/>
      <c r="AEE223" s="33"/>
      <c r="AEF223" s="33"/>
      <c r="AEG223" s="33"/>
      <c r="AEH223" s="33"/>
      <c r="AEI223" s="33"/>
      <c r="AEJ223" s="33"/>
      <c r="AEK223" s="33"/>
      <c r="AEL223" s="33"/>
      <c r="AEM223" s="33"/>
      <c r="AEN223" s="33"/>
      <c r="AEO223" s="33"/>
      <c r="AEP223" s="33"/>
      <c r="AEQ223" s="33"/>
      <c r="AER223" s="33"/>
      <c r="AES223" s="33"/>
      <c r="AET223" s="33"/>
      <c r="AEU223" s="33"/>
      <c r="AEV223" s="33"/>
      <c r="AEW223" s="33"/>
      <c r="AEX223" s="33"/>
      <c r="AEY223" s="33"/>
      <c r="AEZ223" s="33"/>
      <c r="AFA223" s="33"/>
      <c r="AFB223" s="33"/>
      <c r="AFC223" s="33"/>
      <c r="AFD223" s="33"/>
      <c r="AFE223" s="33"/>
      <c r="AFF223" s="33"/>
      <c r="AFG223" s="33"/>
      <c r="AFH223" s="33"/>
      <c r="AFI223" s="33"/>
      <c r="AFJ223" s="33"/>
      <c r="AFK223" s="33"/>
      <c r="AFL223" s="33"/>
      <c r="AFM223" s="33"/>
      <c r="AFN223" s="33"/>
      <c r="AFO223" s="33"/>
      <c r="AFP223" s="33"/>
      <c r="AFQ223" s="33"/>
      <c r="AFR223" s="33"/>
      <c r="AFS223" s="33"/>
      <c r="AFT223" s="33"/>
      <c r="AFU223" s="33"/>
      <c r="AFV223" s="33"/>
      <c r="AFW223" s="33"/>
      <c r="AFX223" s="33"/>
      <c r="AFY223" s="33"/>
      <c r="AFZ223" s="33"/>
      <c r="AGA223" s="33"/>
      <c r="AGB223" s="33"/>
      <c r="AGC223" s="33"/>
      <c r="AGD223" s="33"/>
      <c r="AGE223" s="33"/>
      <c r="AGF223" s="33"/>
      <c r="AGG223" s="33"/>
      <c r="AGH223" s="33"/>
      <c r="AGI223" s="33"/>
      <c r="AGJ223" s="33"/>
      <c r="AGK223" s="33"/>
      <c r="AGL223" s="33"/>
      <c r="AGM223" s="33"/>
      <c r="AGN223" s="33"/>
      <c r="AGO223" s="33"/>
      <c r="AGP223" s="33"/>
      <c r="AGQ223" s="33"/>
      <c r="AGR223" s="33"/>
      <c r="AGS223" s="33"/>
      <c r="AGT223" s="33"/>
      <c r="AGU223" s="33"/>
      <c r="AGV223" s="33"/>
      <c r="AGW223" s="33"/>
      <c r="AGX223" s="33"/>
      <c r="AGY223" s="33"/>
      <c r="AGZ223" s="33"/>
      <c r="AHA223" s="33"/>
      <c r="AHB223" s="33"/>
      <c r="AHC223" s="33"/>
      <c r="AHD223" s="33"/>
      <c r="AHE223" s="33"/>
      <c r="AHF223" s="33"/>
      <c r="AHG223" s="33"/>
      <c r="AHH223" s="33"/>
      <c r="AHI223" s="33"/>
      <c r="AHJ223" s="33"/>
      <c r="AHK223" s="33"/>
      <c r="AHL223" s="33"/>
      <c r="AHM223" s="33"/>
      <c r="AHN223" s="33"/>
      <c r="AHO223" s="33"/>
      <c r="AHP223" s="33"/>
      <c r="AHQ223" s="33"/>
      <c r="AHR223" s="33"/>
      <c r="AHS223" s="33"/>
      <c r="AHT223" s="33"/>
      <c r="AHU223" s="33"/>
      <c r="AHV223" s="33"/>
      <c r="AHW223" s="33"/>
      <c r="AHX223" s="33"/>
      <c r="AHY223" s="33"/>
      <c r="AHZ223" s="33"/>
      <c r="AIA223" s="33"/>
      <c r="AIB223" s="33"/>
      <c r="AIC223" s="33"/>
      <c r="AID223" s="33"/>
      <c r="AIE223" s="33"/>
      <c r="AIF223" s="33"/>
      <c r="AIG223" s="33"/>
      <c r="AIH223" s="33"/>
      <c r="AII223" s="33"/>
      <c r="AIJ223" s="33"/>
      <c r="AIK223" s="33"/>
      <c r="AIL223" s="33"/>
      <c r="AIM223" s="33"/>
      <c r="AIN223" s="33"/>
      <c r="AIO223" s="33"/>
      <c r="AIP223" s="33"/>
      <c r="AIQ223" s="33"/>
      <c r="AIR223" s="33"/>
      <c r="AIS223" s="33"/>
      <c r="AIT223" s="33"/>
      <c r="AIU223" s="33"/>
      <c r="AIV223" s="33"/>
      <c r="AIW223" s="33"/>
      <c r="AIX223" s="33"/>
      <c r="AIY223" s="33"/>
      <c r="AIZ223" s="33"/>
      <c r="AJA223" s="33"/>
      <c r="AJB223" s="33"/>
      <c r="AJC223" s="33"/>
      <c r="AJD223" s="33"/>
      <c r="AJE223" s="33"/>
      <c r="AJF223" s="33"/>
      <c r="AJG223" s="33"/>
      <c r="AJH223" s="33"/>
      <c r="AJI223" s="33"/>
      <c r="AJJ223" s="33"/>
      <c r="AJK223" s="33"/>
      <c r="AJL223" s="33"/>
      <c r="AJM223" s="33"/>
      <c r="AJN223" s="33"/>
      <c r="AJO223" s="33"/>
      <c r="AJP223" s="33"/>
      <c r="AJQ223" s="33"/>
      <c r="AJR223" s="33"/>
      <c r="AJS223" s="33"/>
      <c r="AJT223" s="33"/>
      <c r="AJU223" s="33"/>
      <c r="AJV223" s="33"/>
      <c r="AJW223" s="33"/>
      <c r="AJX223" s="33"/>
      <c r="AJY223" s="33"/>
      <c r="AJZ223" s="33"/>
      <c r="AKA223" s="33"/>
      <c r="AKB223" s="33"/>
      <c r="AKC223" s="33"/>
      <c r="AKD223" s="33"/>
      <c r="AKE223" s="33"/>
      <c r="AKF223" s="33"/>
      <c r="AKG223" s="33"/>
      <c r="AKH223" s="33"/>
      <c r="AKI223" s="33"/>
      <c r="AKJ223" s="33"/>
      <c r="AKK223" s="33"/>
      <c r="AKL223" s="33"/>
      <c r="AKM223" s="33"/>
      <c r="AKN223" s="33"/>
      <c r="AKO223" s="33"/>
      <c r="AKP223" s="33"/>
      <c r="AKQ223" s="33"/>
      <c r="AKR223" s="33"/>
      <c r="AKS223" s="33"/>
      <c r="AKT223" s="33"/>
      <c r="AKU223" s="33"/>
      <c r="AKV223" s="33"/>
      <c r="AKW223" s="33"/>
      <c r="AKX223" s="33"/>
      <c r="AKY223" s="33"/>
      <c r="AKZ223" s="33"/>
      <c r="ALA223" s="33"/>
      <c r="ALB223" s="33"/>
      <c r="ALC223" s="33"/>
      <c r="ALD223" s="33"/>
      <c r="ALE223" s="33"/>
      <c r="ALF223" s="33"/>
      <c r="ALG223" s="33"/>
      <c r="ALH223" s="33"/>
      <c r="ALI223" s="33"/>
      <c r="ALJ223" s="33"/>
      <c r="ALK223" s="33"/>
      <c r="ALL223" s="33"/>
      <c r="ALM223" s="33"/>
      <c r="ALN223" s="33"/>
      <c r="ALO223" s="33"/>
      <c r="ALP223" s="33"/>
      <c r="ALQ223" s="33"/>
      <c r="ALR223" s="33"/>
      <c r="ALS223" s="33"/>
      <c r="ALT223" s="33"/>
      <c r="ALU223" s="33"/>
      <c r="ALV223" s="33"/>
      <c r="ALW223" s="33"/>
      <c r="ALX223" s="33"/>
      <c r="ALY223" s="33"/>
    </row>
    <row r="224" spans="1:1013" ht="20.25" customHeight="1" thickBot="1" x14ac:dyDescent="0.25">
      <c r="A224" s="701" t="s">
        <v>15</v>
      </c>
      <c r="B224" s="703" t="s">
        <v>16</v>
      </c>
      <c r="C224" s="699" t="s">
        <v>16</v>
      </c>
      <c r="D224" s="705" t="s">
        <v>238</v>
      </c>
      <c r="E224" s="707" t="s">
        <v>239</v>
      </c>
      <c r="F224" s="647" t="s">
        <v>267</v>
      </c>
      <c r="G224" s="692" t="s">
        <v>240</v>
      </c>
      <c r="H224" s="695" t="s">
        <v>19</v>
      </c>
      <c r="I224" s="690" t="s">
        <v>20</v>
      </c>
      <c r="J224" s="650" t="s">
        <v>298</v>
      </c>
      <c r="K224" s="178" t="s">
        <v>26</v>
      </c>
      <c r="L224" s="524">
        <f>+M224+O224</f>
        <v>0</v>
      </c>
      <c r="M224" s="473">
        <v>0</v>
      </c>
      <c r="N224" s="473">
        <v>0</v>
      </c>
      <c r="O224" s="486">
        <v>0</v>
      </c>
      <c r="P224" s="524">
        <f>+Q224+S224</f>
        <v>18</v>
      </c>
      <c r="Q224" s="473">
        <v>0</v>
      </c>
      <c r="R224" s="473">
        <v>0</v>
      </c>
      <c r="S224" s="486">
        <v>18</v>
      </c>
      <c r="T224" s="524">
        <f>+U224+W224</f>
        <v>0</v>
      </c>
      <c r="U224" s="473">
        <v>0</v>
      </c>
      <c r="V224" s="473">
        <v>0</v>
      </c>
      <c r="W224" s="486">
        <v>0</v>
      </c>
      <c r="X224" s="524">
        <f>+Y224+AA224</f>
        <v>0</v>
      </c>
      <c r="Y224" s="473">
        <v>0</v>
      </c>
      <c r="Z224" s="473">
        <v>0</v>
      </c>
      <c r="AA224" s="486">
        <v>0</v>
      </c>
      <c r="AB224" s="33"/>
      <c r="AC224" s="33"/>
      <c r="AD224" s="33"/>
      <c r="AE224" s="33"/>
      <c r="AF224" s="33"/>
      <c r="AG224" s="33"/>
      <c r="AH224" s="33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7"/>
      <c r="BB224" s="46"/>
      <c r="BC224" s="46"/>
      <c r="BD224" s="46"/>
      <c r="BE224" s="46"/>
      <c r="BF224" s="46"/>
      <c r="BG224" s="46"/>
      <c r="BH224" s="46"/>
      <c r="BI224" s="46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  <c r="FP224" s="33"/>
      <c r="FQ224" s="33"/>
      <c r="FR224" s="33"/>
      <c r="FS224" s="33"/>
      <c r="FT224" s="33"/>
      <c r="FU224" s="33"/>
      <c r="FV224" s="33"/>
      <c r="FW224" s="33"/>
      <c r="FX224" s="33"/>
      <c r="FY224" s="33"/>
      <c r="FZ224" s="33"/>
      <c r="GA224" s="33"/>
      <c r="GB224" s="33"/>
      <c r="GC224" s="33"/>
      <c r="GD224" s="33"/>
      <c r="GE224" s="33"/>
      <c r="GF224" s="33"/>
      <c r="GG224" s="33"/>
      <c r="GH224" s="33"/>
      <c r="GI224" s="33"/>
      <c r="GJ224" s="33"/>
      <c r="GK224" s="33"/>
      <c r="GL224" s="33"/>
      <c r="GM224" s="33"/>
      <c r="GN224" s="33"/>
      <c r="GO224" s="33"/>
      <c r="GP224" s="33"/>
      <c r="GQ224" s="33"/>
      <c r="GR224" s="33"/>
      <c r="GS224" s="33"/>
      <c r="GT224" s="33"/>
      <c r="GU224" s="33"/>
      <c r="GV224" s="33"/>
      <c r="GW224" s="33"/>
      <c r="GX224" s="33"/>
      <c r="GY224" s="33"/>
      <c r="GZ224" s="33"/>
      <c r="HA224" s="33"/>
      <c r="HB224" s="33"/>
      <c r="HC224" s="33"/>
      <c r="HD224" s="33"/>
      <c r="HE224" s="33"/>
      <c r="HF224" s="33"/>
      <c r="HG224" s="33"/>
      <c r="HH224" s="33"/>
      <c r="HI224" s="33"/>
      <c r="HJ224" s="33"/>
      <c r="HK224" s="33"/>
      <c r="HL224" s="33"/>
      <c r="HM224" s="33"/>
      <c r="HN224" s="33"/>
      <c r="HO224" s="33"/>
      <c r="HP224" s="33"/>
      <c r="HQ224" s="33"/>
      <c r="HR224" s="33"/>
      <c r="HS224" s="33"/>
      <c r="HT224" s="33"/>
      <c r="HU224" s="33"/>
      <c r="HV224" s="33"/>
      <c r="HW224" s="33"/>
      <c r="HX224" s="33"/>
      <c r="HY224" s="33"/>
      <c r="HZ224" s="33"/>
      <c r="IA224" s="33"/>
      <c r="IB224" s="33"/>
      <c r="IC224" s="33"/>
      <c r="ID224" s="33"/>
      <c r="IE224" s="33"/>
      <c r="IF224" s="33"/>
      <c r="IG224" s="33"/>
      <c r="IH224" s="33"/>
      <c r="II224" s="33"/>
      <c r="IJ224" s="33"/>
      <c r="IK224" s="33"/>
      <c r="IL224" s="33"/>
      <c r="IM224" s="33"/>
      <c r="IN224" s="33"/>
      <c r="IO224" s="33"/>
      <c r="IP224" s="33"/>
      <c r="IQ224" s="33"/>
      <c r="IR224" s="33"/>
      <c r="IS224" s="33"/>
      <c r="IT224" s="33"/>
      <c r="IU224" s="33"/>
      <c r="IV224" s="33"/>
      <c r="IW224" s="33"/>
      <c r="IX224" s="33"/>
      <c r="IY224" s="33"/>
      <c r="IZ224" s="33"/>
      <c r="JA224" s="33"/>
      <c r="JB224" s="33"/>
      <c r="JC224" s="33"/>
      <c r="JD224" s="33"/>
      <c r="JE224" s="33"/>
      <c r="JF224" s="33"/>
      <c r="JG224" s="33"/>
      <c r="JH224" s="33"/>
      <c r="JI224" s="33"/>
      <c r="JJ224" s="33"/>
      <c r="JK224" s="33"/>
      <c r="JL224" s="33"/>
      <c r="JM224" s="33"/>
      <c r="JN224" s="33"/>
      <c r="JO224" s="33"/>
      <c r="JP224" s="33"/>
      <c r="JQ224" s="33"/>
      <c r="JR224" s="33"/>
      <c r="JS224" s="33"/>
      <c r="JT224" s="33"/>
      <c r="JU224" s="33"/>
      <c r="JV224" s="33"/>
      <c r="JW224" s="33"/>
      <c r="JX224" s="33"/>
      <c r="JY224" s="33"/>
      <c r="JZ224" s="33"/>
      <c r="KA224" s="33"/>
      <c r="KB224" s="33"/>
      <c r="KC224" s="33"/>
      <c r="KD224" s="33"/>
      <c r="KE224" s="33"/>
      <c r="KF224" s="33"/>
      <c r="KG224" s="33"/>
      <c r="KH224" s="33"/>
      <c r="KI224" s="33"/>
      <c r="KJ224" s="33"/>
      <c r="KK224" s="33"/>
      <c r="KL224" s="33"/>
      <c r="KM224" s="33"/>
      <c r="KN224" s="33"/>
      <c r="KO224" s="33"/>
      <c r="KP224" s="33"/>
      <c r="KQ224" s="33"/>
      <c r="KR224" s="33"/>
      <c r="KS224" s="33"/>
      <c r="KT224" s="33"/>
      <c r="KU224" s="33"/>
      <c r="KV224" s="33"/>
      <c r="KW224" s="33"/>
      <c r="KX224" s="33"/>
      <c r="KY224" s="33"/>
      <c r="KZ224" s="33"/>
      <c r="LA224" s="33"/>
      <c r="LB224" s="33"/>
      <c r="LC224" s="33"/>
      <c r="LD224" s="33"/>
      <c r="LE224" s="33"/>
      <c r="LF224" s="33"/>
      <c r="LG224" s="33"/>
      <c r="LH224" s="33"/>
      <c r="LI224" s="33"/>
      <c r="LJ224" s="33"/>
      <c r="LK224" s="33"/>
      <c r="LL224" s="33"/>
      <c r="LM224" s="33"/>
      <c r="LN224" s="33"/>
      <c r="LO224" s="33"/>
      <c r="LP224" s="33"/>
      <c r="LQ224" s="33"/>
      <c r="LR224" s="33"/>
      <c r="LS224" s="33"/>
      <c r="LT224" s="33"/>
      <c r="LU224" s="33"/>
      <c r="LV224" s="33"/>
      <c r="LW224" s="33"/>
      <c r="LX224" s="33"/>
      <c r="LY224" s="33"/>
      <c r="LZ224" s="33"/>
      <c r="MA224" s="33"/>
      <c r="MB224" s="33"/>
      <c r="MC224" s="33"/>
      <c r="MD224" s="33"/>
      <c r="ME224" s="33"/>
      <c r="MF224" s="33"/>
      <c r="MG224" s="33"/>
      <c r="MH224" s="33"/>
      <c r="MI224" s="33"/>
      <c r="MJ224" s="33"/>
      <c r="MK224" s="33"/>
      <c r="ML224" s="33"/>
      <c r="MM224" s="33"/>
      <c r="MN224" s="33"/>
      <c r="MO224" s="33"/>
      <c r="MP224" s="33"/>
      <c r="MQ224" s="33"/>
      <c r="MR224" s="33"/>
      <c r="MS224" s="33"/>
      <c r="MT224" s="33"/>
      <c r="MU224" s="33"/>
      <c r="MV224" s="33"/>
      <c r="MW224" s="33"/>
      <c r="MX224" s="33"/>
      <c r="MY224" s="33"/>
      <c r="MZ224" s="33"/>
      <c r="NA224" s="33"/>
      <c r="NB224" s="33"/>
      <c r="NC224" s="33"/>
      <c r="ND224" s="33"/>
      <c r="NE224" s="33"/>
      <c r="NF224" s="33"/>
      <c r="NG224" s="33"/>
      <c r="NH224" s="33"/>
      <c r="NI224" s="33"/>
      <c r="NJ224" s="33"/>
      <c r="NK224" s="33"/>
      <c r="NL224" s="33"/>
      <c r="NM224" s="33"/>
      <c r="NN224" s="33"/>
      <c r="NO224" s="33"/>
      <c r="NP224" s="33"/>
      <c r="NQ224" s="33"/>
      <c r="NR224" s="33"/>
      <c r="NS224" s="33"/>
      <c r="NT224" s="33"/>
      <c r="NU224" s="33"/>
      <c r="NV224" s="33"/>
      <c r="NW224" s="33"/>
      <c r="NX224" s="33"/>
      <c r="NY224" s="33"/>
      <c r="NZ224" s="33"/>
      <c r="OA224" s="33"/>
      <c r="OB224" s="33"/>
      <c r="OC224" s="33"/>
      <c r="OD224" s="33"/>
      <c r="OE224" s="33"/>
      <c r="OF224" s="33"/>
      <c r="OG224" s="33"/>
      <c r="OH224" s="33"/>
      <c r="OI224" s="33"/>
      <c r="OJ224" s="33"/>
      <c r="OK224" s="33"/>
      <c r="OL224" s="33"/>
      <c r="OM224" s="33"/>
      <c r="ON224" s="33"/>
      <c r="OO224" s="33"/>
      <c r="OP224" s="33"/>
      <c r="OQ224" s="33"/>
      <c r="OR224" s="33"/>
      <c r="OS224" s="33"/>
      <c r="OT224" s="33"/>
      <c r="OU224" s="33"/>
      <c r="OV224" s="33"/>
      <c r="OW224" s="33"/>
      <c r="OX224" s="33"/>
      <c r="OY224" s="33"/>
      <c r="OZ224" s="33"/>
      <c r="PA224" s="33"/>
      <c r="PB224" s="33"/>
      <c r="PC224" s="33"/>
      <c r="PD224" s="33"/>
      <c r="PE224" s="33"/>
      <c r="PF224" s="33"/>
      <c r="PG224" s="33"/>
      <c r="PH224" s="33"/>
      <c r="PI224" s="33"/>
      <c r="PJ224" s="33"/>
      <c r="PK224" s="33"/>
      <c r="PL224" s="33"/>
      <c r="PM224" s="33"/>
      <c r="PN224" s="33"/>
      <c r="PO224" s="33"/>
      <c r="PP224" s="33"/>
      <c r="PQ224" s="33"/>
      <c r="PR224" s="33"/>
      <c r="PS224" s="33"/>
      <c r="PT224" s="33"/>
      <c r="PU224" s="33"/>
      <c r="PV224" s="33"/>
      <c r="PW224" s="33"/>
      <c r="PX224" s="33"/>
      <c r="PY224" s="33"/>
      <c r="PZ224" s="33"/>
      <c r="QA224" s="33"/>
      <c r="QB224" s="33"/>
      <c r="QC224" s="33"/>
      <c r="QD224" s="33"/>
      <c r="QE224" s="33"/>
      <c r="QF224" s="33"/>
      <c r="QG224" s="33"/>
      <c r="QH224" s="33"/>
      <c r="QI224" s="33"/>
      <c r="QJ224" s="33"/>
      <c r="QK224" s="33"/>
      <c r="QL224" s="33"/>
      <c r="QM224" s="33"/>
      <c r="QN224" s="33"/>
      <c r="QO224" s="33"/>
      <c r="QP224" s="33"/>
      <c r="QQ224" s="33"/>
      <c r="QR224" s="33"/>
      <c r="QS224" s="33"/>
      <c r="QT224" s="33"/>
      <c r="QU224" s="33"/>
      <c r="QV224" s="33"/>
      <c r="QW224" s="33"/>
      <c r="QX224" s="33"/>
      <c r="QY224" s="33"/>
      <c r="QZ224" s="33"/>
      <c r="RA224" s="33"/>
      <c r="RB224" s="33"/>
      <c r="RC224" s="33"/>
      <c r="RD224" s="33"/>
      <c r="RE224" s="33"/>
      <c r="RF224" s="33"/>
      <c r="RG224" s="33"/>
      <c r="RH224" s="33"/>
      <c r="RI224" s="33"/>
      <c r="RJ224" s="33"/>
      <c r="RK224" s="33"/>
      <c r="RL224" s="33"/>
      <c r="RM224" s="33"/>
      <c r="RN224" s="33"/>
      <c r="RO224" s="33"/>
      <c r="RP224" s="33"/>
      <c r="RQ224" s="33"/>
      <c r="RR224" s="33"/>
      <c r="RS224" s="33"/>
      <c r="RT224" s="33"/>
      <c r="RU224" s="33"/>
      <c r="RV224" s="33"/>
      <c r="RW224" s="33"/>
      <c r="RX224" s="33"/>
      <c r="RY224" s="33"/>
      <c r="RZ224" s="33"/>
      <c r="SA224" s="33"/>
      <c r="SB224" s="33"/>
      <c r="SC224" s="33"/>
      <c r="SD224" s="33"/>
      <c r="SE224" s="33"/>
      <c r="SF224" s="33"/>
      <c r="SG224" s="33"/>
      <c r="SH224" s="33"/>
      <c r="SI224" s="33"/>
      <c r="SJ224" s="33"/>
      <c r="SK224" s="33"/>
      <c r="SL224" s="33"/>
      <c r="SM224" s="33"/>
      <c r="SN224" s="33"/>
      <c r="SO224" s="33"/>
      <c r="SP224" s="33"/>
      <c r="SQ224" s="33"/>
      <c r="SR224" s="33"/>
      <c r="SS224" s="33"/>
      <c r="ST224" s="33"/>
      <c r="SU224" s="33"/>
      <c r="SV224" s="33"/>
      <c r="SW224" s="33"/>
      <c r="SX224" s="33"/>
      <c r="SY224" s="33"/>
      <c r="SZ224" s="33"/>
      <c r="TA224" s="33"/>
      <c r="TB224" s="33"/>
      <c r="TC224" s="33"/>
      <c r="TD224" s="33"/>
      <c r="TE224" s="33"/>
      <c r="TF224" s="33"/>
      <c r="TG224" s="33"/>
      <c r="TH224" s="33"/>
      <c r="TI224" s="33"/>
      <c r="TJ224" s="33"/>
      <c r="TK224" s="33"/>
      <c r="TL224" s="33"/>
      <c r="TM224" s="33"/>
      <c r="TN224" s="33"/>
      <c r="TO224" s="33"/>
      <c r="TP224" s="33"/>
      <c r="TQ224" s="33"/>
      <c r="TR224" s="33"/>
      <c r="TS224" s="33"/>
      <c r="TT224" s="33"/>
      <c r="TU224" s="33"/>
      <c r="TV224" s="33"/>
      <c r="TW224" s="33"/>
      <c r="TX224" s="33"/>
      <c r="TY224" s="33"/>
      <c r="TZ224" s="33"/>
      <c r="UA224" s="33"/>
      <c r="UB224" s="33"/>
      <c r="UC224" s="33"/>
      <c r="UD224" s="33"/>
      <c r="UE224" s="33"/>
      <c r="UF224" s="33"/>
      <c r="UG224" s="33"/>
      <c r="UH224" s="33"/>
      <c r="UI224" s="33"/>
      <c r="UJ224" s="33"/>
      <c r="UK224" s="33"/>
      <c r="UL224" s="33"/>
      <c r="UM224" s="33"/>
      <c r="UN224" s="33"/>
      <c r="UO224" s="33"/>
      <c r="UP224" s="33"/>
      <c r="UQ224" s="33"/>
      <c r="UR224" s="33"/>
      <c r="US224" s="33"/>
      <c r="UT224" s="33"/>
      <c r="UU224" s="33"/>
      <c r="UV224" s="33"/>
      <c r="UW224" s="33"/>
      <c r="UX224" s="33"/>
      <c r="UY224" s="33"/>
      <c r="UZ224" s="33"/>
      <c r="VA224" s="33"/>
      <c r="VB224" s="33"/>
      <c r="VC224" s="33"/>
      <c r="VD224" s="33"/>
      <c r="VE224" s="33"/>
      <c r="VF224" s="33"/>
      <c r="VG224" s="33"/>
      <c r="VH224" s="33"/>
      <c r="VI224" s="33"/>
      <c r="VJ224" s="33"/>
      <c r="VK224" s="33"/>
      <c r="VL224" s="33"/>
      <c r="VM224" s="33"/>
      <c r="VN224" s="33"/>
      <c r="VO224" s="33"/>
      <c r="VP224" s="33"/>
      <c r="VQ224" s="33"/>
      <c r="VR224" s="33"/>
      <c r="VS224" s="33"/>
      <c r="VT224" s="33"/>
      <c r="VU224" s="33"/>
      <c r="VV224" s="33"/>
      <c r="VW224" s="33"/>
      <c r="VX224" s="33"/>
      <c r="VY224" s="33"/>
      <c r="VZ224" s="33"/>
      <c r="WA224" s="33"/>
      <c r="WB224" s="33"/>
      <c r="WC224" s="33"/>
      <c r="WD224" s="33"/>
      <c r="WE224" s="33"/>
      <c r="WF224" s="33"/>
      <c r="WG224" s="33"/>
      <c r="WH224" s="33"/>
      <c r="WI224" s="33"/>
      <c r="WJ224" s="33"/>
      <c r="WK224" s="33"/>
      <c r="WL224" s="33"/>
      <c r="WM224" s="33"/>
      <c r="WN224" s="33"/>
      <c r="WO224" s="33"/>
      <c r="WP224" s="33"/>
      <c r="WQ224" s="33"/>
      <c r="WR224" s="33"/>
      <c r="WS224" s="33"/>
      <c r="WT224" s="33"/>
      <c r="WU224" s="33"/>
      <c r="WV224" s="33"/>
      <c r="WW224" s="33"/>
      <c r="WX224" s="33"/>
      <c r="WY224" s="33"/>
      <c r="WZ224" s="33"/>
      <c r="XA224" s="33"/>
      <c r="XB224" s="33"/>
      <c r="XC224" s="33"/>
      <c r="XD224" s="33"/>
      <c r="XE224" s="33"/>
      <c r="XF224" s="33"/>
      <c r="XG224" s="33"/>
      <c r="XH224" s="33"/>
      <c r="XI224" s="33"/>
      <c r="XJ224" s="33"/>
      <c r="XK224" s="33"/>
      <c r="XL224" s="33"/>
      <c r="XM224" s="33"/>
      <c r="XN224" s="33"/>
      <c r="XO224" s="33"/>
      <c r="XP224" s="33"/>
      <c r="XQ224" s="33"/>
      <c r="XR224" s="33"/>
      <c r="XS224" s="33"/>
      <c r="XT224" s="33"/>
      <c r="XU224" s="33"/>
      <c r="XV224" s="33"/>
      <c r="XW224" s="33"/>
      <c r="XX224" s="33"/>
      <c r="XY224" s="33"/>
      <c r="XZ224" s="33"/>
      <c r="YA224" s="33"/>
      <c r="YB224" s="33"/>
      <c r="YC224" s="33"/>
      <c r="YD224" s="33"/>
      <c r="YE224" s="33"/>
      <c r="YF224" s="33"/>
      <c r="YG224" s="33"/>
      <c r="YH224" s="33"/>
      <c r="YI224" s="33"/>
      <c r="YJ224" s="33"/>
      <c r="YK224" s="33"/>
      <c r="YL224" s="33"/>
      <c r="YM224" s="33"/>
      <c r="YN224" s="33"/>
      <c r="YO224" s="33"/>
      <c r="YP224" s="33"/>
      <c r="YQ224" s="33"/>
      <c r="YR224" s="33"/>
      <c r="YS224" s="33"/>
      <c r="YT224" s="33"/>
      <c r="YU224" s="33"/>
      <c r="YV224" s="33"/>
      <c r="YW224" s="33"/>
      <c r="YX224" s="33"/>
      <c r="YY224" s="33"/>
      <c r="YZ224" s="33"/>
      <c r="ZA224" s="33"/>
      <c r="ZB224" s="33"/>
      <c r="ZC224" s="33"/>
      <c r="ZD224" s="33"/>
      <c r="ZE224" s="33"/>
      <c r="ZF224" s="33"/>
      <c r="ZG224" s="33"/>
      <c r="ZH224" s="33"/>
      <c r="ZI224" s="33"/>
      <c r="ZJ224" s="33"/>
      <c r="ZK224" s="33"/>
      <c r="ZL224" s="33"/>
      <c r="ZM224" s="33"/>
      <c r="ZN224" s="33"/>
      <c r="ZO224" s="33"/>
      <c r="ZP224" s="33"/>
      <c r="ZQ224" s="33"/>
      <c r="ZR224" s="33"/>
      <c r="ZS224" s="33"/>
      <c r="ZT224" s="33"/>
      <c r="ZU224" s="33"/>
      <c r="ZV224" s="33"/>
      <c r="ZW224" s="33"/>
      <c r="ZX224" s="33"/>
      <c r="ZY224" s="33"/>
      <c r="ZZ224" s="33"/>
      <c r="AAA224" s="33"/>
      <c r="AAB224" s="33"/>
      <c r="AAC224" s="33"/>
      <c r="AAD224" s="33"/>
      <c r="AAE224" s="33"/>
      <c r="AAF224" s="33"/>
      <c r="AAG224" s="33"/>
      <c r="AAH224" s="33"/>
      <c r="AAI224" s="33"/>
      <c r="AAJ224" s="33"/>
      <c r="AAK224" s="33"/>
      <c r="AAL224" s="33"/>
      <c r="AAM224" s="33"/>
      <c r="AAN224" s="33"/>
      <c r="AAO224" s="33"/>
      <c r="AAP224" s="33"/>
      <c r="AAQ224" s="33"/>
      <c r="AAR224" s="33"/>
      <c r="AAS224" s="33"/>
      <c r="AAT224" s="33"/>
      <c r="AAU224" s="33"/>
      <c r="AAV224" s="33"/>
      <c r="AAW224" s="33"/>
      <c r="AAX224" s="33"/>
      <c r="AAY224" s="33"/>
      <c r="AAZ224" s="33"/>
      <c r="ABA224" s="33"/>
      <c r="ABB224" s="33"/>
      <c r="ABC224" s="33"/>
      <c r="ABD224" s="33"/>
      <c r="ABE224" s="33"/>
      <c r="ABF224" s="33"/>
      <c r="ABG224" s="33"/>
      <c r="ABH224" s="33"/>
      <c r="ABI224" s="33"/>
      <c r="ABJ224" s="33"/>
      <c r="ABK224" s="33"/>
      <c r="ABL224" s="33"/>
      <c r="ABM224" s="33"/>
      <c r="ABN224" s="33"/>
      <c r="ABO224" s="33"/>
      <c r="ABP224" s="33"/>
      <c r="ABQ224" s="33"/>
      <c r="ABR224" s="33"/>
      <c r="ABS224" s="33"/>
      <c r="ABT224" s="33"/>
      <c r="ABU224" s="33"/>
      <c r="ABV224" s="33"/>
      <c r="ABW224" s="33"/>
      <c r="ABX224" s="33"/>
      <c r="ABY224" s="33"/>
      <c r="ABZ224" s="33"/>
      <c r="ACA224" s="33"/>
      <c r="ACB224" s="33"/>
      <c r="ACC224" s="33"/>
      <c r="ACD224" s="33"/>
      <c r="ACE224" s="33"/>
      <c r="ACF224" s="33"/>
      <c r="ACG224" s="33"/>
      <c r="ACH224" s="33"/>
      <c r="ACI224" s="33"/>
      <c r="ACJ224" s="33"/>
      <c r="ACK224" s="33"/>
      <c r="ACL224" s="33"/>
      <c r="ACM224" s="33"/>
      <c r="ACN224" s="33"/>
      <c r="ACO224" s="33"/>
      <c r="ACP224" s="33"/>
      <c r="ACQ224" s="33"/>
      <c r="ACR224" s="33"/>
      <c r="ACS224" s="33"/>
      <c r="ACT224" s="33"/>
      <c r="ACU224" s="33"/>
      <c r="ACV224" s="33"/>
      <c r="ACW224" s="33"/>
      <c r="ACX224" s="33"/>
      <c r="ACY224" s="33"/>
      <c r="ACZ224" s="33"/>
      <c r="ADA224" s="33"/>
      <c r="ADB224" s="33"/>
      <c r="ADC224" s="33"/>
      <c r="ADD224" s="33"/>
      <c r="ADE224" s="33"/>
      <c r="ADF224" s="33"/>
      <c r="ADG224" s="33"/>
      <c r="ADH224" s="33"/>
      <c r="ADI224" s="33"/>
      <c r="ADJ224" s="33"/>
      <c r="ADK224" s="33"/>
      <c r="ADL224" s="33"/>
      <c r="ADM224" s="33"/>
      <c r="ADN224" s="33"/>
      <c r="ADO224" s="33"/>
      <c r="ADP224" s="33"/>
      <c r="ADQ224" s="33"/>
      <c r="ADR224" s="33"/>
      <c r="ADS224" s="33"/>
      <c r="ADT224" s="33"/>
      <c r="ADU224" s="33"/>
      <c r="ADV224" s="33"/>
      <c r="ADW224" s="33"/>
      <c r="ADX224" s="33"/>
      <c r="ADY224" s="33"/>
      <c r="ADZ224" s="33"/>
      <c r="AEA224" s="33"/>
      <c r="AEB224" s="33"/>
      <c r="AEC224" s="33"/>
      <c r="AED224" s="33"/>
      <c r="AEE224" s="33"/>
      <c r="AEF224" s="33"/>
      <c r="AEG224" s="33"/>
      <c r="AEH224" s="33"/>
      <c r="AEI224" s="33"/>
      <c r="AEJ224" s="33"/>
      <c r="AEK224" s="33"/>
      <c r="AEL224" s="33"/>
      <c r="AEM224" s="33"/>
      <c r="AEN224" s="33"/>
      <c r="AEO224" s="33"/>
      <c r="AEP224" s="33"/>
      <c r="AEQ224" s="33"/>
      <c r="AER224" s="33"/>
      <c r="AES224" s="33"/>
      <c r="AET224" s="33"/>
      <c r="AEU224" s="33"/>
      <c r="AEV224" s="33"/>
      <c r="AEW224" s="33"/>
      <c r="AEX224" s="33"/>
      <c r="AEY224" s="33"/>
      <c r="AEZ224" s="33"/>
      <c r="AFA224" s="33"/>
      <c r="AFB224" s="33"/>
      <c r="AFC224" s="33"/>
      <c r="AFD224" s="33"/>
      <c r="AFE224" s="33"/>
      <c r="AFF224" s="33"/>
      <c r="AFG224" s="33"/>
      <c r="AFH224" s="33"/>
      <c r="AFI224" s="33"/>
      <c r="AFJ224" s="33"/>
      <c r="AFK224" s="33"/>
      <c r="AFL224" s="33"/>
      <c r="AFM224" s="33"/>
      <c r="AFN224" s="33"/>
      <c r="AFO224" s="33"/>
      <c r="AFP224" s="33"/>
      <c r="AFQ224" s="33"/>
      <c r="AFR224" s="33"/>
      <c r="AFS224" s="33"/>
      <c r="AFT224" s="33"/>
      <c r="AFU224" s="33"/>
      <c r="AFV224" s="33"/>
      <c r="AFW224" s="33"/>
      <c r="AFX224" s="33"/>
      <c r="AFY224" s="33"/>
      <c r="AFZ224" s="33"/>
      <c r="AGA224" s="33"/>
      <c r="AGB224" s="33"/>
      <c r="AGC224" s="33"/>
      <c r="AGD224" s="33"/>
      <c r="AGE224" s="33"/>
      <c r="AGF224" s="33"/>
      <c r="AGG224" s="33"/>
      <c r="AGH224" s="33"/>
      <c r="AGI224" s="33"/>
      <c r="AGJ224" s="33"/>
      <c r="AGK224" s="33"/>
      <c r="AGL224" s="33"/>
      <c r="AGM224" s="33"/>
      <c r="AGN224" s="33"/>
      <c r="AGO224" s="33"/>
      <c r="AGP224" s="33"/>
      <c r="AGQ224" s="33"/>
      <c r="AGR224" s="33"/>
      <c r="AGS224" s="33"/>
      <c r="AGT224" s="33"/>
      <c r="AGU224" s="33"/>
      <c r="AGV224" s="33"/>
      <c r="AGW224" s="33"/>
      <c r="AGX224" s="33"/>
      <c r="AGY224" s="33"/>
      <c r="AGZ224" s="33"/>
      <c r="AHA224" s="33"/>
      <c r="AHB224" s="33"/>
      <c r="AHC224" s="33"/>
      <c r="AHD224" s="33"/>
      <c r="AHE224" s="33"/>
      <c r="AHF224" s="33"/>
      <c r="AHG224" s="33"/>
      <c r="AHH224" s="33"/>
      <c r="AHI224" s="33"/>
      <c r="AHJ224" s="33"/>
      <c r="AHK224" s="33"/>
      <c r="AHL224" s="33"/>
      <c r="AHM224" s="33"/>
      <c r="AHN224" s="33"/>
      <c r="AHO224" s="33"/>
      <c r="AHP224" s="33"/>
      <c r="AHQ224" s="33"/>
      <c r="AHR224" s="33"/>
      <c r="AHS224" s="33"/>
      <c r="AHT224" s="33"/>
      <c r="AHU224" s="33"/>
      <c r="AHV224" s="33"/>
      <c r="AHW224" s="33"/>
      <c r="AHX224" s="33"/>
      <c r="AHY224" s="33"/>
      <c r="AHZ224" s="33"/>
      <c r="AIA224" s="33"/>
      <c r="AIB224" s="33"/>
      <c r="AIC224" s="33"/>
      <c r="AID224" s="33"/>
      <c r="AIE224" s="33"/>
      <c r="AIF224" s="33"/>
      <c r="AIG224" s="33"/>
      <c r="AIH224" s="33"/>
      <c r="AII224" s="33"/>
      <c r="AIJ224" s="33"/>
      <c r="AIK224" s="33"/>
      <c r="AIL224" s="33"/>
      <c r="AIM224" s="33"/>
      <c r="AIN224" s="33"/>
      <c r="AIO224" s="33"/>
      <c r="AIP224" s="33"/>
      <c r="AIQ224" s="33"/>
      <c r="AIR224" s="33"/>
      <c r="AIS224" s="33"/>
      <c r="AIT224" s="33"/>
      <c r="AIU224" s="33"/>
      <c r="AIV224" s="33"/>
      <c r="AIW224" s="33"/>
      <c r="AIX224" s="33"/>
      <c r="AIY224" s="33"/>
      <c r="AIZ224" s="33"/>
      <c r="AJA224" s="33"/>
      <c r="AJB224" s="33"/>
      <c r="AJC224" s="33"/>
      <c r="AJD224" s="33"/>
      <c r="AJE224" s="33"/>
      <c r="AJF224" s="33"/>
      <c r="AJG224" s="33"/>
      <c r="AJH224" s="33"/>
      <c r="AJI224" s="33"/>
      <c r="AJJ224" s="33"/>
      <c r="AJK224" s="33"/>
      <c r="AJL224" s="33"/>
      <c r="AJM224" s="33"/>
      <c r="AJN224" s="33"/>
      <c r="AJO224" s="33"/>
      <c r="AJP224" s="33"/>
      <c r="AJQ224" s="33"/>
      <c r="AJR224" s="33"/>
      <c r="AJS224" s="33"/>
      <c r="AJT224" s="33"/>
      <c r="AJU224" s="33"/>
      <c r="AJV224" s="33"/>
      <c r="AJW224" s="33"/>
      <c r="AJX224" s="33"/>
      <c r="AJY224" s="33"/>
      <c r="AJZ224" s="33"/>
      <c r="AKA224" s="33"/>
      <c r="AKB224" s="33"/>
      <c r="AKC224" s="33"/>
      <c r="AKD224" s="33"/>
      <c r="AKE224" s="33"/>
      <c r="AKF224" s="33"/>
      <c r="AKG224" s="33"/>
      <c r="AKH224" s="33"/>
      <c r="AKI224" s="33"/>
      <c r="AKJ224" s="33"/>
      <c r="AKK224" s="33"/>
      <c r="AKL224" s="33"/>
      <c r="AKM224" s="33"/>
      <c r="AKN224" s="33"/>
      <c r="AKO224" s="33"/>
      <c r="AKP224" s="33"/>
      <c r="AKQ224" s="33"/>
      <c r="AKR224" s="33"/>
      <c r="AKS224" s="33"/>
      <c r="AKT224" s="33"/>
      <c r="AKU224" s="33"/>
      <c r="AKV224" s="33"/>
      <c r="AKW224" s="33"/>
      <c r="AKX224" s="33"/>
      <c r="AKY224" s="33"/>
      <c r="AKZ224" s="33"/>
      <c r="ALA224" s="33"/>
      <c r="ALB224" s="33"/>
      <c r="ALC224" s="33"/>
      <c r="ALD224" s="33"/>
      <c r="ALE224" s="33"/>
      <c r="ALF224" s="33"/>
      <c r="ALG224" s="33"/>
      <c r="ALH224" s="33"/>
      <c r="ALI224" s="33"/>
      <c r="ALJ224" s="33"/>
      <c r="ALK224" s="33"/>
      <c r="ALL224" s="33"/>
      <c r="ALM224" s="33"/>
      <c r="ALN224" s="33"/>
      <c r="ALO224" s="33"/>
      <c r="ALP224" s="33"/>
      <c r="ALQ224" s="33"/>
      <c r="ALR224" s="33"/>
      <c r="ALS224" s="33"/>
      <c r="ALT224" s="33"/>
      <c r="ALU224" s="33"/>
      <c r="ALV224" s="33"/>
      <c r="ALW224" s="33"/>
      <c r="ALX224" s="33"/>
      <c r="ALY224" s="33"/>
    </row>
    <row r="225" spans="1:1013" ht="20.25" customHeight="1" thickBot="1" x14ac:dyDescent="0.25">
      <c r="A225" s="702"/>
      <c r="B225" s="704"/>
      <c r="C225" s="700"/>
      <c r="D225" s="706"/>
      <c r="E225" s="708"/>
      <c r="F225" s="649"/>
      <c r="G225" s="694"/>
      <c r="H225" s="697"/>
      <c r="I225" s="691"/>
      <c r="J225" s="651"/>
      <c r="K225" s="199" t="s">
        <v>23</v>
      </c>
      <c r="L225" s="532">
        <f>M225+O225</f>
        <v>0</v>
      </c>
      <c r="M225" s="526">
        <v>0</v>
      </c>
      <c r="N225" s="526">
        <v>0</v>
      </c>
      <c r="O225" s="528">
        <v>0</v>
      </c>
      <c r="P225" s="532">
        <f>Q225+S225</f>
        <v>100</v>
      </c>
      <c r="Q225" s="526">
        <v>0</v>
      </c>
      <c r="R225" s="526">
        <v>0</v>
      </c>
      <c r="S225" s="528">
        <v>100</v>
      </c>
      <c r="T225" s="532">
        <f>U225+W225</f>
        <v>0</v>
      </c>
      <c r="U225" s="526">
        <v>0</v>
      </c>
      <c r="V225" s="526">
        <v>0</v>
      </c>
      <c r="W225" s="528">
        <v>0</v>
      </c>
      <c r="X225" s="532">
        <f>Y225+AA225</f>
        <v>0</v>
      </c>
      <c r="Y225" s="526">
        <v>0</v>
      </c>
      <c r="Z225" s="526">
        <v>0</v>
      </c>
      <c r="AA225" s="528">
        <v>0</v>
      </c>
      <c r="AB225" s="33"/>
      <c r="AC225" s="33"/>
      <c r="AD225" s="33"/>
      <c r="AE225" s="33"/>
      <c r="AF225" s="33"/>
      <c r="AG225" s="33"/>
      <c r="AH225" s="33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7"/>
      <c r="BB225" s="46"/>
      <c r="BC225" s="46"/>
      <c r="BD225" s="46"/>
      <c r="BE225" s="46"/>
      <c r="BF225" s="46"/>
      <c r="BG225" s="46"/>
      <c r="BH225" s="46"/>
      <c r="BI225" s="46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  <c r="FP225" s="33"/>
      <c r="FQ225" s="33"/>
      <c r="FR225" s="33"/>
      <c r="FS225" s="33"/>
      <c r="FT225" s="33"/>
      <c r="FU225" s="33"/>
      <c r="FV225" s="33"/>
      <c r="FW225" s="33"/>
      <c r="FX225" s="33"/>
      <c r="FY225" s="33"/>
      <c r="FZ225" s="33"/>
      <c r="GA225" s="33"/>
      <c r="GB225" s="33"/>
      <c r="GC225" s="33"/>
      <c r="GD225" s="33"/>
      <c r="GE225" s="33"/>
      <c r="GF225" s="33"/>
      <c r="GG225" s="33"/>
      <c r="GH225" s="33"/>
      <c r="GI225" s="33"/>
      <c r="GJ225" s="33"/>
      <c r="GK225" s="33"/>
      <c r="GL225" s="33"/>
      <c r="GM225" s="33"/>
      <c r="GN225" s="33"/>
      <c r="GO225" s="33"/>
      <c r="GP225" s="33"/>
      <c r="GQ225" s="33"/>
      <c r="GR225" s="33"/>
      <c r="GS225" s="33"/>
      <c r="GT225" s="33"/>
      <c r="GU225" s="33"/>
      <c r="GV225" s="33"/>
      <c r="GW225" s="33"/>
      <c r="GX225" s="33"/>
      <c r="GY225" s="33"/>
      <c r="GZ225" s="33"/>
      <c r="HA225" s="33"/>
      <c r="HB225" s="33"/>
      <c r="HC225" s="33"/>
      <c r="HD225" s="33"/>
      <c r="HE225" s="33"/>
      <c r="HF225" s="33"/>
      <c r="HG225" s="33"/>
      <c r="HH225" s="33"/>
      <c r="HI225" s="33"/>
      <c r="HJ225" s="33"/>
      <c r="HK225" s="33"/>
      <c r="HL225" s="33"/>
      <c r="HM225" s="33"/>
      <c r="HN225" s="33"/>
      <c r="HO225" s="33"/>
      <c r="HP225" s="33"/>
      <c r="HQ225" s="33"/>
      <c r="HR225" s="33"/>
      <c r="HS225" s="33"/>
      <c r="HT225" s="33"/>
      <c r="HU225" s="33"/>
      <c r="HV225" s="33"/>
      <c r="HW225" s="33"/>
      <c r="HX225" s="33"/>
      <c r="HY225" s="33"/>
      <c r="HZ225" s="33"/>
      <c r="IA225" s="33"/>
      <c r="IB225" s="33"/>
      <c r="IC225" s="33"/>
      <c r="ID225" s="33"/>
      <c r="IE225" s="33"/>
      <c r="IF225" s="33"/>
      <c r="IG225" s="33"/>
      <c r="IH225" s="33"/>
      <c r="II225" s="33"/>
      <c r="IJ225" s="33"/>
      <c r="IK225" s="33"/>
      <c r="IL225" s="33"/>
      <c r="IM225" s="33"/>
      <c r="IN225" s="33"/>
      <c r="IO225" s="33"/>
      <c r="IP225" s="33"/>
      <c r="IQ225" s="33"/>
      <c r="IR225" s="33"/>
      <c r="IS225" s="33"/>
      <c r="IT225" s="33"/>
      <c r="IU225" s="33"/>
      <c r="IV225" s="33"/>
      <c r="IW225" s="33"/>
      <c r="IX225" s="33"/>
      <c r="IY225" s="33"/>
      <c r="IZ225" s="33"/>
      <c r="JA225" s="33"/>
      <c r="JB225" s="33"/>
      <c r="JC225" s="33"/>
      <c r="JD225" s="33"/>
      <c r="JE225" s="33"/>
      <c r="JF225" s="33"/>
      <c r="JG225" s="33"/>
      <c r="JH225" s="33"/>
      <c r="JI225" s="33"/>
      <c r="JJ225" s="33"/>
      <c r="JK225" s="33"/>
      <c r="JL225" s="33"/>
      <c r="JM225" s="33"/>
      <c r="JN225" s="33"/>
      <c r="JO225" s="33"/>
      <c r="JP225" s="33"/>
      <c r="JQ225" s="33"/>
      <c r="JR225" s="33"/>
      <c r="JS225" s="33"/>
      <c r="JT225" s="33"/>
      <c r="JU225" s="33"/>
      <c r="JV225" s="33"/>
      <c r="JW225" s="33"/>
      <c r="JX225" s="33"/>
      <c r="JY225" s="33"/>
      <c r="JZ225" s="33"/>
      <c r="KA225" s="33"/>
      <c r="KB225" s="33"/>
      <c r="KC225" s="33"/>
      <c r="KD225" s="33"/>
      <c r="KE225" s="33"/>
      <c r="KF225" s="33"/>
      <c r="KG225" s="33"/>
      <c r="KH225" s="33"/>
      <c r="KI225" s="33"/>
      <c r="KJ225" s="33"/>
      <c r="KK225" s="33"/>
      <c r="KL225" s="33"/>
      <c r="KM225" s="33"/>
      <c r="KN225" s="33"/>
      <c r="KO225" s="33"/>
      <c r="KP225" s="33"/>
      <c r="KQ225" s="33"/>
      <c r="KR225" s="33"/>
      <c r="KS225" s="33"/>
      <c r="KT225" s="33"/>
      <c r="KU225" s="33"/>
      <c r="KV225" s="33"/>
      <c r="KW225" s="33"/>
      <c r="KX225" s="33"/>
      <c r="KY225" s="33"/>
      <c r="KZ225" s="33"/>
      <c r="LA225" s="33"/>
      <c r="LB225" s="33"/>
      <c r="LC225" s="33"/>
      <c r="LD225" s="33"/>
      <c r="LE225" s="33"/>
      <c r="LF225" s="33"/>
      <c r="LG225" s="33"/>
      <c r="LH225" s="33"/>
      <c r="LI225" s="33"/>
      <c r="LJ225" s="33"/>
      <c r="LK225" s="33"/>
      <c r="LL225" s="33"/>
      <c r="LM225" s="33"/>
      <c r="LN225" s="33"/>
      <c r="LO225" s="33"/>
      <c r="LP225" s="33"/>
      <c r="LQ225" s="33"/>
      <c r="LR225" s="33"/>
      <c r="LS225" s="33"/>
      <c r="LT225" s="33"/>
      <c r="LU225" s="33"/>
      <c r="LV225" s="33"/>
      <c r="LW225" s="33"/>
      <c r="LX225" s="33"/>
      <c r="LY225" s="33"/>
      <c r="LZ225" s="33"/>
      <c r="MA225" s="33"/>
      <c r="MB225" s="33"/>
      <c r="MC225" s="33"/>
      <c r="MD225" s="33"/>
      <c r="ME225" s="33"/>
      <c r="MF225" s="33"/>
      <c r="MG225" s="33"/>
      <c r="MH225" s="33"/>
      <c r="MI225" s="33"/>
      <c r="MJ225" s="33"/>
      <c r="MK225" s="33"/>
      <c r="ML225" s="33"/>
      <c r="MM225" s="33"/>
      <c r="MN225" s="33"/>
      <c r="MO225" s="33"/>
      <c r="MP225" s="33"/>
      <c r="MQ225" s="33"/>
      <c r="MR225" s="33"/>
      <c r="MS225" s="33"/>
      <c r="MT225" s="33"/>
      <c r="MU225" s="33"/>
      <c r="MV225" s="33"/>
      <c r="MW225" s="33"/>
      <c r="MX225" s="33"/>
      <c r="MY225" s="33"/>
      <c r="MZ225" s="33"/>
      <c r="NA225" s="33"/>
      <c r="NB225" s="33"/>
      <c r="NC225" s="33"/>
      <c r="ND225" s="33"/>
      <c r="NE225" s="33"/>
      <c r="NF225" s="33"/>
      <c r="NG225" s="33"/>
      <c r="NH225" s="33"/>
      <c r="NI225" s="33"/>
      <c r="NJ225" s="33"/>
      <c r="NK225" s="33"/>
      <c r="NL225" s="33"/>
      <c r="NM225" s="33"/>
      <c r="NN225" s="33"/>
      <c r="NO225" s="33"/>
      <c r="NP225" s="33"/>
      <c r="NQ225" s="33"/>
      <c r="NR225" s="33"/>
      <c r="NS225" s="33"/>
      <c r="NT225" s="33"/>
      <c r="NU225" s="33"/>
      <c r="NV225" s="33"/>
      <c r="NW225" s="33"/>
      <c r="NX225" s="33"/>
      <c r="NY225" s="33"/>
      <c r="NZ225" s="33"/>
      <c r="OA225" s="33"/>
      <c r="OB225" s="33"/>
      <c r="OC225" s="33"/>
      <c r="OD225" s="33"/>
      <c r="OE225" s="33"/>
      <c r="OF225" s="33"/>
      <c r="OG225" s="33"/>
      <c r="OH225" s="33"/>
      <c r="OI225" s="33"/>
      <c r="OJ225" s="33"/>
      <c r="OK225" s="33"/>
      <c r="OL225" s="33"/>
      <c r="OM225" s="33"/>
      <c r="ON225" s="33"/>
      <c r="OO225" s="33"/>
      <c r="OP225" s="33"/>
      <c r="OQ225" s="33"/>
      <c r="OR225" s="33"/>
      <c r="OS225" s="33"/>
      <c r="OT225" s="33"/>
      <c r="OU225" s="33"/>
      <c r="OV225" s="33"/>
      <c r="OW225" s="33"/>
      <c r="OX225" s="33"/>
      <c r="OY225" s="33"/>
      <c r="OZ225" s="33"/>
      <c r="PA225" s="33"/>
      <c r="PB225" s="33"/>
      <c r="PC225" s="33"/>
      <c r="PD225" s="33"/>
      <c r="PE225" s="33"/>
      <c r="PF225" s="33"/>
      <c r="PG225" s="33"/>
      <c r="PH225" s="33"/>
      <c r="PI225" s="33"/>
      <c r="PJ225" s="33"/>
      <c r="PK225" s="33"/>
      <c r="PL225" s="33"/>
      <c r="PM225" s="33"/>
      <c r="PN225" s="33"/>
      <c r="PO225" s="33"/>
      <c r="PP225" s="33"/>
      <c r="PQ225" s="33"/>
      <c r="PR225" s="33"/>
      <c r="PS225" s="33"/>
      <c r="PT225" s="33"/>
      <c r="PU225" s="33"/>
      <c r="PV225" s="33"/>
      <c r="PW225" s="33"/>
      <c r="PX225" s="33"/>
      <c r="PY225" s="33"/>
      <c r="PZ225" s="33"/>
      <c r="QA225" s="33"/>
      <c r="QB225" s="33"/>
      <c r="QC225" s="33"/>
      <c r="QD225" s="33"/>
      <c r="QE225" s="33"/>
      <c r="QF225" s="33"/>
      <c r="QG225" s="33"/>
      <c r="QH225" s="33"/>
      <c r="QI225" s="33"/>
      <c r="QJ225" s="33"/>
      <c r="QK225" s="33"/>
      <c r="QL225" s="33"/>
      <c r="QM225" s="33"/>
      <c r="QN225" s="33"/>
      <c r="QO225" s="33"/>
      <c r="QP225" s="33"/>
      <c r="QQ225" s="33"/>
      <c r="QR225" s="33"/>
      <c r="QS225" s="33"/>
      <c r="QT225" s="33"/>
      <c r="QU225" s="33"/>
      <c r="QV225" s="33"/>
      <c r="QW225" s="33"/>
      <c r="QX225" s="33"/>
      <c r="QY225" s="33"/>
      <c r="QZ225" s="33"/>
      <c r="RA225" s="33"/>
      <c r="RB225" s="33"/>
      <c r="RC225" s="33"/>
      <c r="RD225" s="33"/>
      <c r="RE225" s="33"/>
      <c r="RF225" s="33"/>
      <c r="RG225" s="33"/>
      <c r="RH225" s="33"/>
      <c r="RI225" s="33"/>
      <c r="RJ225" s="33"/>
      <c r="RK225" s="33"/>
      <c r="RL225" s="33"/>
      <c r="RM225" s="33"/>
      <c r="RN225" s="33"/>
      <c r="RO225" s="33"/>
      <c r="RP225" s="33"/>
      <c r="RQ225" s="33"/>
      <c r="RR225" s="33"/>
      <c r="RS225" s="33"/>
      <c r="RT225" s="33"/>
      <c r="RU225" s="33"/>
      <c r="RV225" s="33"/>
      <c r="RW225" s="33"/>
      <c r="RX225" s="33"/>
      <c r="RY225" s="33"/>
      <c r="RZ225" s="33"/>
      <c r="SA225" s="33"/>
      <c r="SB225" s="33"/>
      <c r="SC225" s="33"/>
      <c r="SD225" s="33"/>
      <c r="SE225" s="33"/>
      <c r="SF225" s="33"/>
      <c r="SG225" s="33"/>
      <c r="SH225" s="33"/>
      <c r="SI225" s="33"/>
      <c r="SJ225" s="33"/>
      <c r="SK225" s="33"/>
      <c r="SL225" s="33"/>
      <c r="SM225" s="33"/>
      <c r="SN225" s="33"/>
      <c r="SO225" s="33"/>
      <c r="SP225" s="33"/>
      <c r="SQ225" s="33"/>
      <c r="SR225" s="33"/>
      <c r="SS225" s="33"/>
      <c r="ST225" s="33"/>
      <c r="SU225" s="33"/>
      <c r="SV225" s="33"/>
      <c r="SW225" s="33"/>
      <c r="SX225" s="33"/>
      <c r="SY225" s="33"/>
      <c r="SZ225" s="33"/>
      <c r="TA225" s="33"/>
      <c r="TB225" s="33"/>
      <c r="TC225" s="33"/>
      <c r="TD225" s="33"/>
      <c r="TE225" s="33"/>
      <c r="TF225" s="33"/>
      <c r="TG225" s="33"/>
      <c r="TH225" s="33"/>
      <c r="TI225" s="33"/>
      <c r="TJ225" s="33"/>
      <c r="TK225" s="33"/>
      <c r="TL225" s="33"/>
      <c r="TM225" s="33"/>
      <c r="TN225" s="33"/>
      <c r="TO225" s="33"/>
      <c r="TP225" s="33"/>
      <c r="TQ225" s="33"/>
      <c r="TR225" s="33"/>
      <c r="TS225" s="33"/>
      <c r="TT225" s="33"/>
      <c r="TU225" s="33"/>
      <c r="TV225" s="33"/>
      <c r="TW225" s="33"/>
      <c r="TX225" s="33"/>
      <c r="TY225" s="33"/>
      <c r="TZ225" s="33"/>
      <c r="UA225" s="33"/>
      <c r="UB225" s="33"/>
      <c r="UC225" s="33"/>
      <c r="UD225" s="33"/>
      <c r="UE225" s="33"/>
      <c r="UF225" s="33"/>
      <c r="UG225" s="33"/>
      <c r="UH225" s="33"/>
      <c r="UI225" s="33"/>
      <c r="UJ225" s="33"/>
      <c r="UK225" s="33"/>
      <c r="UL225" s="33"/>
      <c r="UM225" s="33"/>
      <c r="UN225" s="33"/>
      <c r="UO225" s="33"/>
      <c r="UP225" s="33"/>
      <c r="UQ225" s="33"/>
      <c r="UR225" s="33"/>
      <c r="US225" s="33"/>
      <c r="UT225" s="33"/>
      <c r="UU225" s="33"/>
      <c r="UV225" s="33"/>
      <c r="UW225" s="33"/>
      <c r="UX225" s="33"/>
      <c r="UY225" s="33"/>
      <c r="UZ225" s="33"/>
      <c r="VA225" s="33"/>
      <c r="VB225" s="33"/>
      <c r="VC225" s="33"/>
      <c r="VD225" s="33"/>
      <c r="VE225" s="33"/>
      <c r="VF225" s="33"/>
      <c r="VG225" s="33"/>
      <c r="VH225" s="33"/>
      <c r="VI225" s="33"/>
      <c r="VJ225" s="33"/>
      <c r="VK225" s="33"/>
      <c r="VL225" s="33"/>
      <c r="VM225" s="33"/>
      <c r="VN225" s="33"/>
      <c r="VO225" s="33"/>
      <c r="VP225" s="33"/>
      <c r="VQ225" s="33"/>
      <c r="VR225" s="33"/>
      <c r="VS225" s="33"/>
      <c r="VT225" s="33"/>
      <c r="VU225" s="33"/>
      <c r="VV225" s="33"/>
      <c r="VW225" s="33"/>
      <c r="VX225" s="33"/>
      <c r="VY225" s="33"/>
      <c r="VZ225" s="33"/>
      <c r="WA225" s="33"/>
      <c r="WB225" s="33"/>
      <c r="WC225" s="33"/>
      <c r="WD225" s="33"/>
      <c r="WE225" s="33"/>
      <c r="WF225" s="33"/>
      <c r="WG225" s="33"/>
      <c r="WH225" s="33"/>
      <c r="WI225" s="33"/>
      <c r="WJ225" s="33"/>
      <c r="WK225" s="33"/>
      <c r="WL225" s="33"/>
      <c r="WM225" s="33"/>
      <c r="WN225" s="33"/>
      <c r="WO225" s="33"/>
      <c r="WP225" s="33"/>
      <c r="WQ225" s="33"/>
      <c r="WR225" s="33"/>
      <c r="WS225" s="33"/>
      <c r="WT225" s="33"/>
      <c r="WU225" s="33"/>
      <c r="WV225" s="33"/>
      <c r="WW225" s="33"/>
      <c r="WX225" s="33"/>
      <c r="WY225" s="33"/>
      <c r="WZ225" s="33"/>
      <c r="XA225" s="33"/>
      <c r="XB225" s="33"/>
      <c r="XC225" s="33"/>
      <c r="XD225" s="33"/>
      <c r="XE225" s="33"/>
      <c r="XF225" s="33"/>
      <c r="XG225" s="33"/>
      <c r="XH225" s="33"/>
      <c r="XI225" s="33"/>
      <c r="XJ225" s="33"/>
      <c r="XK225" s="33"/>
      <c r="XL225" s="33"/>
      <c r="XM225" s="33"/>
      <c r="XN225" s="33"/>
      <c r="XO225" s="33"/>
      <c r="XP225" s="33"/>
      <c r="XQ225" s="33"/>
      <c r="XR225" s="33"/>
      <c r="XS225" s="33"/>
      <c r="XT225" s="33"/>
      <c r="XU225" s="33"/>
      <c r="XV225" s="33"/>
      <c r="XW225" s="33"/>
      <c r="XX225" s="33"/>
      <c r="XY225" s="33"/>
      <c r="XZ225" s="33"/>
      <c r="YA225" s="33"/>
      <c r="YB225" s="33"/>
      <c r="YC225" s="33"/>
      <c r="YD225" s="33"/>
      <c r="YE225" s="33"/>
      <c r="YF225" s="33"/>
      <c r="YG225" s="33"/>
      <c r="YH225" s="33"/>
      <c r="YI225" s="33"/>
      <c r="YJ225" s="33"/>
      <c r="YK225" s="33"/>
      <c r="YL225" s="33"/>
      <c r="YM225" s="33"/>
      <c r="YN225" s="33"/>
      <c r="YO225" s="33"/>
      <c r="YP225" s="33"/>
      <c r="YQ225" s="33"/>
      <c r="YR225" s="33"/>
      <c r="YS225" s="33"/>
      <c r="YT225" s="33"/>
      <c r="YU225" s="33"/>
      <c r="YV225" s="33"/>
      <c r="YW225" s="33"/>
      <c r="YX225" s="33"/>
      <c r="YY225" s="33"/>
      <c r="YZ225" s="33"/>
      <c r="ZA225" s="33"/>
      <c r="ZB225" s="33"/>
      <c r="ZC225" s="33"/>
      <c r="ZD225" s="33"/>
      <c r="ZE225" s="33"/>
      <c r="ZF225" s="33"/>
      <c r="ZG225" s="33"/>
      <c r="ZH225" s="33"/>
      <c r="ZI225" s="33"/>
      <c r="ZJ225" s="33"/>
      <c r="ZK225" s="33"/>
      <c r="ZL225" s="33"/>
      <c r="ZM225" s="33"/>
      <c r="ZN225" s="33"/>
      <c r="ZO225" s="33"/>
      <c r="ZP225" s="33"/>
      <c r="ZQ225" s="33"/>
      <c r="ZR225" s="33"/>
      <c r="ZS225" s="33"/>
      <c r="ZT225" s="33"/>
      <c r="ZU225" s="33"/>
      <c r="ZV225" s="33"/>
      <c r="ZW225" s="33"/>
      <c r="ZX225" s="33"/>
      <c r="ZY225" s="33"/>
      <c r="ZZ225" s="33"/>
      <c r="AAA225" s="33"/>
      <c r="AAB225" s="33"/>
      <c r="AAC225" s="33"/>
      <c r="AAD225" s="33"/>
      <c r="AAE225" s="33"/>
      <c r="AAF225" s="33"/>
      <c r="AAG225" s="33"/>
      <c r="AAH225" s="33"/>
      <c r="AAI225" s="33"/>
      <c r="AAJ225" s="33"/>
      <c r="AAK225" s="33"/>
      <c r="AAL225" s="33"/>
      <c r="AAM225" s="33"/>
      <c r="AAN225" s="33"/>
      <c r="AAO225" s="33"/>
      <c r="AAP225" s="33"/>
      <c r="AAQ225" s="33"/>
      <c r="AAR225" s="33"/>
      <c r="AAS225" s="33"/>
      <c r="AAT225" s="33"/>
      <c r="AAU225" s="33"/>
      <c r="AAV225" s="33"/>
      <c r="AAW225" s="33"/>
      <c r="AAX225" s="33"/>
      <c r="AAY225" s="33"/>
      <c r="AAZ225" s="33"/>
      <c r="ABA225" s="33"/>
      <c r="ABB225" s="33"/>
      <c r="ABC225" s="33"/>
      <c r="ABD225" s="33"/>
      <c r="ABE225" s="33"/>
      <c r="ABF225" s="33"/>
      <c r="ABG225" s="33"/>
      <c r="ABH225" s="33"/>
      <c r="ABI225" s="33"/>
      <c r="ABJ225" s="33"/>
      <c r="ABK225" s="33"/>
      <c r="ABL225" s="33"/>
      <c r="ABM225" s="33"/>
      <c r="ABN225" s="33"/>
      <c r="ABO225" s="33"/>
      <c r="ABP225" s="33"/>
      <c r="ABQ225" s="33"/>
      <c r="ABR225" s="33"/>
      <c r="ABS225" s="33"/>
      <c r="ABT225" s="33"/>
      <c r="ABU225" s="33"/>
      <c r="ABV225" s="33"/>
      <c r="ABW225" s="33"/>
      <c r="ABX225" s="33"/>
      <c r="ABY225" s="33"/>
      <c r="ABZ225" s="33"/>
      <c r="ACA225" s="33"/>
      <c r="ACB225" s="33"/>
      <c r="ACC225" s="33"/>
      <c r="ACD225" s="33"/>
      <c r="ACE225" s="33"/>
      <c r="ACF225" s="33"/>
      <c r="ACG225" s="33"/>
      <c r="ACH225" s="33"/>
      <c r="ACI225" s="33"/>
      <c r="ACJ225" s="33"/>
      <c r="ACK225" s="33"/>
      <c r="ACL225" s="33"/>
      <c r="ACM225" s="33"/>
      <c r="ACN225" s="33"/>
      <c r="ACO225" s="33"/>
      <c r="ACP225" s="33"/>
      <c r="ACQ225" s="33"/>
      <c r="ACR225" s="33"/>
      <c r="ACS225" s="33"/>
      <c r="ACT225" s="33"/>
      <c r="ACU225" s="33"/>
      <c r="ACV225" s="33"/>
      <c r="ACW225" s="33"/>
      <c r="ACX225" s="33"/>
      <c r="ACY225" s="33"/>
      <c r="ACZ225" s="33"/>
      <c r="ADA225" s="33"/>
      <c r="ADB225" s="33"/>
      <c r="ADC225" s="33"/>
      <c r="ADD225" s="33"/>
      <c r="ADE225" s="33"/>
      <c r="ADF225" s="33"/>
      <c r="ADG225" s="33"/>
      <c r="ADH225" s="33"/>
      <c r="ADI225" s="33"/>
      <c r="ADJ225" s="33"/>
      <c r="ADK225" s="33"/>
      <c r="ADL225" s="33"/>
      <c r="ADM225" s="33"/>
      <c r="ADN225" s="33"/>
      <c r="ADO225" s="33"/>
      <c r="ADP225" s="33"/>
      <c r="ADQ225" s="33"/>
      <c r="ADR225" s="33"/>
      <c r="ADS225" s="33"/>
      <c r="ADT225" s="33"/>
      <c r="ADU225" s="33"/>
      <c r="ADV225" s="33"/>
      <c r="ADW225" s="33"/>
      <c r="ADX225" s="33"/>
      <c r="ADY225" s="33"/>
      <c r="ADZ225" s="33"/>
      <c r="AEA225" s="33"/>
      <c r="AEB225" s="33"/>
      <c r="AEC225" s="33"/>
      <c r="AED225" s="33"/>
      <c r="AEE225" s="33"/>
      <c r="AEF225" s="33"/>
      <c r="AEG225" s="33"/>
      <c r="AEH225" s="33"/>
      <c r="AEI225" s="33"/>
      <c r="AEJ225" s="33"/>
      <c r="AEK225" s="33"/>
      <c r="AEL225" s="33"/>
      <c r="AEM225" s="33"/>
      <c r="AEN225" s="33"/>
      <c r="AEO225" s="33"/>
      <c r="AEP225" s="33"/>
      <c r="AEQ225" s="33"/>
      <c r="AER225" s="33"/>
      <c r="AES225" s="33"/>
      <c r="AET225" s="33"/>
      <c r="AEU225" s="33"/>
      <c r="AEV225" s="33"/>
      <c r="AEW225" s="33"/>
      <c r="AEX225" s="33"/>
      <c r="AEY225" s="33"/>
      <c r="AEZ225" s="33"/>
      <c r="AFA225" s="33"/>
      <c r="AFB225" s="33"/>
      <c r="AFC225" s="33"/>
      <c r="AFD225" s="33"/>
      <c r="AFE225" s="33"/>
      <c r="AFF225" s="33"/>
      <c r="AFG225" s="33"/>
      <c r="AFH225" s="33"/>
      <c r="AFI225" s="33"/>
      <c r="AFJ225" s="33"/>
      <c r="AFK225" s="33"/>
      <c r="AFL225" s="33"/>
      <c r="AFM225" s="33"/>
      <c r="AFN225" s="33"/>
      <c r="AFO225" s="33"/>
      <c r="AFP225" s="33"/>
      <c r="AFQ225" s="33"/>
      <c r="AFR225" s="33"/>
      <c r="AFS225" s="33"/>
      <c r="AFT225" s="33"/>
      <c r="AFU225" s="33"/>
      <c r="AFV225" s="33"/>
      <c r="AFW225" s="33"/>
      <c r="AFX225" s="33"/>
      <c r="AFY225" s="33"/>
      <c r="AFZ225" s="33"/>
      <c r="AGA225" s="33"/>
      <c r="AGB225" s="33"/>
      <c r="AGC225" s="33"/>
      <c r="AGD225" s="33"/>
      <c r="AGE225" s="33"/>
      <c r="AGF225" s="33"/>
      <c r="AGG225" s="33"/>
      <c r="AGH225" s="33"/>
      <c r="AGI225" s="33"/>
      <c r="AGJ225" s="33"/>
      <c r="AGK225" s="33"/>
      <c r="AGL225" s="33"/>
      <c r="AGM225" s="33"/>
      <c r="AGN225" s="33"/>
      <c r="AGO225" s="33"/>
      <c r="AGP225" s="33"/>
      <c r="AGQ225" s="33"/>
      <c r="AGR225" s="33"/>
      <c r="AGS225" s="33"/>
      <c r="AGT225" s="33"/>
      <c r="AGU225" s="33"/>
      <c r="AGV225" s="33"/>
      <c r="AGW225" s="33"/>
      <c r="AGX225" s="33"/>
      <c r="AGY225" s="33"/>
      <c r="AGZ225" s="33"/>
      <c r="AHA225" s="33"/>
      <c r="AHB225" s="33"/>
      <c r="AHC225" s="33"/>
      <c r="AHD225" s="33"/>
      <c r="AHE225" s="33"/>
      <c r="AHF225" s="33"/>
      <c r="AHG225" s="33"/>
      <c r="AHH225" s="33"/>
      <c r="AHI225" s="33"/>
      <c r="AHJ225" s="33"/>
      <c r="AHK225" s="33"/>
      <c r="AHL225" s="33"/>
      <c r="AHM225" s="33"/>
      <c r="AHN225" s="33"/>
      <c r="AHO225" s="33"/>
      <c r="AHP225" s="33"/>
      <c r="AHQ225" s="33"/>
      <c r="AHR225" s="33"/>
      <c r="AHS225" s="33"/>
      <c r="AHT225" s="33"/>
      <c r="AHU225" s="33"/>
      <c r="AHV225" s="33"/>
      <c r="AHW225" s="33"/>
      <c r="AHX225" s="33"/>
      <c r="AHY225" s="33"/>
      <c r="AHZ225" s="33"/>
      <c r="AIA225" s="33"/>
      <c r="AIB225" s="33"/>
      <c r="AIC225" s="33"/>
      <c r="AID225" s="33"/>
      <c r="AIE225" s="33"/>
      <c r="AIF225" s="33"/>
      <c r="AIG225" s="33"/>
      <c r="AIH225" s="33"/>
      <c r="AII225" s="33"/>
      <c r="AIJ225" s="33"/>
      <c r="AIK225" s="33"/>
      <c r="AIL225" s="33"/>
      <c r="AIM225" s="33"/>
      <c r="AIN225" s="33"/>
      <c r="AIO225" s="33"/>
      <c r="AIP225" s="33"/>
      <c r="AIQ225" s="33"/>
      <c r="AIR225" s="33"/>
      <c r="AIS225" s="33"/>
      <c r="AIT225" s="33"/>
      <c r="AIU225" s="33"/>
      <c r="AIV225" s="33"/>
      <c r="AIW225" s="33"/>
      <c r="AIX225" s="33"/>
      <c r="AIY225" s="33"/>
      <c r="AIZ225" s="33"/>
      <c r="AJA225" s="33"/>
      <c r="AJB225" s="33"/>
      <c r="AJC225" s="33"/>
      <c r="AJD225" s="33"/>
      <c r="AJE225" s="33"/>
      <c r="AJF225" s="33"/>
      <c r="AJG225" s="33"/>
      <c r="AJH225" s="33"/>
      <c r="AJI225" s="33"/>
      <c r="AJJ225" s="33"/>
      <c r="AJK225" s="33"/>
      <c r="AJL225" s="33"/>
      <c r="AJM225" s="33"/>
      <c r="AJN225" s="33"/>
      <c r="AJO225" s="33"/>
      <c r="AJP225" s="33"/>
      <c r="AJQ225" s="33"/>
      <c r="AJR225" s="33"/>
      <c r="AJS225" s="33"/>
      <c r="AJT225" s="33"/>
      <c r="AJU225" s="33"/>
      <c r="AJV225" s="33"/>
      <c r="AJW225" s="33"/>
      <c r="AJX225" s="33"/>
      <c r="AJY225" s="33"/>
      <c r="AJZ225" s="33"/>
      <c r="AKA225" s="33"/>
      <c r="AKB225" s="33"/>
      <c r="AKC225" s="33"/>
      <c r="AKD225" s="33"/>
      <c r="AKE225" s="33"/>
      <c r="AKF225" s="33"/>
      <c r="AKG225" s="33"/>
      <c r="AKH225" s="33"/>
      <c r="AKI225" s="33"/>
      <c r="AKJ225" s="33"/>
      <c r="AKK225" s="33"/>
      <c r="AKL225" s="33"/>
      <c r="AKM225" s="33"/>
      <c r="AKN225" s="33"/>
      <c r="AKO225" s="33"/>
      <c r="AKP225" s="33"/>
      <c r="AKQ225" s="33"/>
      <c r="AKR225" s="33"/>
      <c r="AKS225" s="33"/>
      <c r="AKT225" s="33"/>
      <c r="AKU225" s="33"/>
      <c r="AKV225" s="33"/>
      <c r="AKW225" s="33"/>
      <c r="AKX225" s="33"/>
      <c r="AKY225" s="33"/>
      <c r="AKZ225" s="33"/>
      <c r="ALA225" s="33"/>
      <c r="ALB225" s="33"/>
      <c r="ALC225" s="33"/>
      <c r="ALD225" s="33"/>
      <c r="ALE225" s="33"/>
      <c r="ALF225" s="33"/>
      <c r="ALG225" s="33"/>
      <c r="ALH225" s="33"/>
      <c r="ALI225" s="33"/>
      <c r="ALJ225" s="33"/>
      <c r="ALK225" s="33"/>
      <c r="ALL225" s="33"/>
      <c r="ALM225" s="33"/>
      <c r="ALN225" s="33"/>
      <c r="ALO225" s="33"/>
      <c r="ALP225" s="33"/>
      <c r="ALQ225" s="33"/>
      <c r="ALR225" s="33"/>
      <c r="ALS225" s="33"/>
      <c r="ALT225" s="33"/>
      <c r="ALU225" s="33"/>
      <c r="ALV225" s="33"/>
      <c r="ALW225" s="33"/>
      <c r="ALX225" s="33"/>
      <c r="ALY225" s="33"/>
    </row>
    <row r="226" spans="1:1013" ht="23.25" customHeight="1" thickBot="1" x14ac:dyDescent="0.25">
      <c r="A226" s="702"/>
      <c r="B226" s="704"/>
      <c r="C226" s="700"/>
      <c r="D226" s="706"/>
      <c r="E226" s="708"/>
      <c r="F226" s="649"/>
      <c r="G226" s="694"/>
      <c r="H226" s="697"/>
      <c r="I226" s="691"/>
      <c r="J226" s="652"/>
      <c r="K226" s="256" t="s">
        <v>11</v>
      </c>
      <c r="L226" s="520">
        <f>SUM(L224:L225)</f>
        <v>0</v>
      </c>
      <c r="M226" s="521">
        <f t="shared" ref="M226:AA226" si="70">SUM(M224:M225)</f>
        <v>0</v>
      </c>
      <c r="N226" s="521">
        <f t="shared" si="70"/>
        <v>0</v>
      </c>
      <c r="O226" s="522">
        <f t="shared" si="70"/>
        <v>0</v>
      </c>
      <c r="P226" s="520">
        <f t="shared" si="70"/>
        <v>118</v>
      </c>
      <c r="Q226" s="521">
        <f t="shared" si="70"/>
        <v>0</v>
      </c>
      <c r="R226" s="521">
        <f t="shared" si="70"/>
        <v>0</v>
      </c>
      <c r="S226" s="522">
        <f t="shared" si="70"/>
        <v>118</v>
      </c>
      <c r="T226" s="520">
        <f t="shared" si="70"/>
        <v>0</v>
      </c>
      <c r="U226" s="521">
        <f t="shared" si="70"/>
        <v>0</v>
      </c>
      <c r="V226" s="521">
        <f t="shared" si="70"/>
        <v>0</v>
      </c>
      <c r="W226" s="522">
        <f t="shared" si="70"/>
        <v>0</v>
      </c>
      <c r="X226" s="520">
        <f t="shared" si="70"/>
        <v>0</v>
      </c>
      <c r="Y226" s="521">
        <f t="shared" si="70"/>
        <v>0</v>
      </c>
      <c r="Z226" s="521">
        <f t="shared" si="70"/>
        <v>0</v>
      </c>
      <c r="AA226" s="522">
        <f t="shared" si="70"/>
        <v>0</v>
      </c>
      <c r="AB226" s="33"/>
      <c r="AC226" s="33"/>
      <c r="AD226" s="33"/>
      <c r="AE226" s="33"/>
      <c r="AF226" s="33"/>
      <c r="AG226" s="33"/>
      <c r="AH226" s="33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7"/>
      <c r="BB226" s="46"/>
      <c r="BC226" s="46"/>
      <c r="BD226" s="46"/>
      <c r="BE226" s="46"/>
      <c r="BF226" s="46"/>
      <c r="BG226" s="46"/>
      <c r="BH226" s="46"/>
      <c r="BI226" s="46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  <c r="FP226" s="33"/>
      <c r="FQ226" s="33"/>
      <c r="FR226" s="33"/>
      <c r="FS226" s="33"/>
      <c r="FT226" s="33"/>
      <c r="FU226" s="33"/>
      <c r="FV226" s="33"/>
      <c r="FW226" s="33"/>
      <c r="FX226" s="33"/>
      <c r="FY226" s="33"/>
      <c r="FZ226" s="33"/>
      <c r="GA226" s="33"/>
      <c r="GB226" s="33"/>
      <c r="GC226" s="33"/>
      <c r="GD226" s="33"/>
      <c r="GE226" s="33"/>
      <c r="GF226" s="33"/>
      <c r="GG226" s="33"/>
      <c r="GH226" s="33"/>
      <c r="GI226" s="33"/>
      <c r="GJ226" s="33"/>
      <c r="GK226" s="33"/>
      <c r="GL226" s="33"/>
      <c r="GM226" s="33"/>
      <c r="GN226" s="33"/>
      <c r="GO226" s="33"/>
      <c r="GP226" s="33"/>
      <c r="GQ226" s="33"/>
      <c r="GR226" s="33"/>
      <c r="GS226" s="33"/>
      <c r="GT226" s="33"/>
      <c r="GU226" s="33"/>
      <c r="GV226" s="33"/>
      <c r="GW226" s="33"/>
      <c r="GX226" s="33"/>
      <c r="GY226" s="33"/>
      <c r="GZ226" s="33"/>
      <c r="HA226" s="33"/>
      <c r="HB226" s="33"/>
      <c r="HC226" s="33"/>
      <c r="HD226" s="33"/>
      <c r="HE226" s="33"/>
      <c r="HF226" s="33"/>
      <c r="HG226" s="33"/>
      <c r="HH226" s="33"/>
      <c r="HI226" s="33"/>
      <c r="HJ226" s="33"/>
      <c r="HK226" s="33"/>
      <c r="HL226" s="33"/>
      <c r="HM226" s="33"/>
      <c r="HN226" s="33"/>
      <c r="HO226" s="33"/>
      <c r="HP226" s="33"/>
      <c r="HQ226" s="33"/>
      <c r="HR226" s="33"/>
      <c r="HS226" s="33"/>
      <c r="HT226" s="33"/>
      <c r="HU226" s="33"/>
      <c r="HV226" s="33"/>
      <c r="HW226" s="33"/>
      <c r="HX226" s="33"/>
      <c r="HY226" s="33"/>
      <c r="HZ226" s="33"/>
      <c r="IA226" s="33"/>
      <c r="IB226" s="33"/>
      <c r="IC226" s="33"/>
      <c r="ID226" s="33"/>
      <c r="IE226" s="33"/>
      <c r="IF226" s="33"/>
      <c r="IG226" s="33"/>
      <c r="IH226" s="33"/>
      <c r="II226" s="33"/>
      <c r="IJ226" s="33"/>
      <c r="IK226" s="33"/>
      <c r="IL226" s="33"/>
      <c r="IM226" s="33"/>
      <c r="IN226" s="33"/>
      <c r="IO226" s="33"/>
      <c r="IP226" s="33"/>
      <c r="IQ226" s="33"/>
      <c r="IR226" s="33"/>
      <c r="IS226" s="33"/>
      <c r="IT226" s="33"/>
      <c r="IU226" s="33"/>
      <c r="IV226" s="33"/>
      <c r="IW226" s="33"/>
      <c r="IX226" s="33"/>
      <c r="IY226" s="33"/>
      <c r="IZ226" s="33"/>
      <c r="JA226" s="33"/>
      <c r="JB226" s="33"/>
      <c r="JC226" s="33"/>
      <c r="JD226" s="33"/>
      <c r="JE226" s="33"/>
      <c r="JF226" s="33"/>
      <c r="JG226" s="33"/>
      <c r="JH226" s="33"/>
      <c r="JI226" s="33"/>
      <c r="JJ226" s="33"/>
      <c r="JK226" s="33"/>
      <c r="JL226" s="33"/>
      <c r="JM226" s="33"/>
      <c r="JN226" s="33"/>
      <c r="JO226" s="33"/>
      <c r="JP226" s="33"/>
      <c r="JQ226" s="33"/>
      <c r="JR226" s="33"/>
      <c r="JS226" s="33"/>
      <c r="JT226" s="33"/>
      <c r="JU226" s="33"/>
      <c r="JV226" s="33"/>
      <c r="JW226" s="33"/>
      <c r="JX226" s="33"/>
      <c r="JY226" s="33"/>
      <c r="JZ226" s="33"/>
      <c r="KA226" s="33"/>
      <c r="KB226" s="33"/>
      <c r="KC226" s="33"/>
      <c r="KD226" s="33"/>
      <c r="KE226" s="33"/>
      <c r="KF226" s="33"/>
      <c r="KG226" s="33"/>
      <c r="KH226" s="33"/>
      <c r="KI226" s="33"/>
      <c r="KJ226" s="33"/>
      <c r="KK226" s="33"/>
      <c r="KL226" s="33"/>
      <c r="KM226" s="33"/>
      <c r="KN226" s="33"/>
      <c r="KO226" s="33"/>
      <c r="KP226" s="33"/>
      <c r="KQ226" s="33"/>
      <c r="KR226" s="33"/>
      <c r="KS226" s="33"/>
      <c r="KT226" s="33"/>
      <c r="KU226" s="33"/>
      <c r="KV226" s="33"/>
      <c r="KW226" s="33"/>
      <c r="KX226" s="33"/>
      <c r="KY226" s="33"/>
      <c r="KZ226" s="33"/>
      <c r="LA226" s="33"/>
      <c r="LB226" s="33"/>
      <c r="LC226" s="33"/>
      <c r="LD226" s="33"/>
      <c r="LE226" s="33"/>
      <c r="LF226" s="33"/>
      <c r="LG226" s="33"/>
      <c r="LH226" s="33"/>
      <c r="LI226" s="33"/>
      <c r="LJ226" s="33"/>
      <c r="LK226" s="33"/>
      <c r="LL226" s="33"/>
      <c r="LM226" s="33"/>
      <c r="LN226" s="33"/>
      <c r="LO226" s="33"/>
      <c r="LP226" s="33"/>
      <c r="LQ226" s="33"/>
      <c r="LR226" s="33"/>
      <c r="LS226" s="33"/>
      <c r="LT226" s="33"/>
      <c r="LU226" s="33"/>
      <c r="LV226" s="33"/>
      <c r="LW226" s="33"/>
      <c r="LX226" s="33"/>
      <c r="LY226" s="33"/>
      <c r="LZ226" s="33"/>
      <c r="MA226" s="33"/>
      <c r="MB226" s="33"/>
      <c r="MC226" s="33"/>
      <c r="MD226" s="33"/>
      <c r="ME226" s="33"/>
      <c r="MF226" s="33"/>
      <c r="MG226" s="33"/>
      <c r="MH226" s="33"/>
      <c r="MI226" s="33"/>
      <c r="MJ226" s="33"/>
      <c r="MK226" s="33"/>
      <c r="ML226" s="33"/>
      <c r="MM226" s="33"/>
      <c r="MN226" s="33"/>
      <c r="MO226" s="33"/>
      <c r="MP226" s="33"/>
      <c r="MQ226" s="33"/>
      <c r="MR226" s="33"/>
      <c r="MS226" s="33"/>
      <c r="MT226" s="33"/>
      <c r="MU226" s="33"/>
      <c r="MV226" s="33"/>
      <c r="MW226" s="33"/>
      <c r="MX226" s="33"/>
      <c r="MY226" s="33"/>
      <c r="MZ226" s="33"/>
      <c r="NA226" s="33"/>
      <c r="NB226" s="33"/>
      <c r="NC226" s="33"/>
      <c r="ND226" s="33"/>
      <c r="NE226" s="33"/>
      <c r="NF226" s="33"/>
      <c r="NG226" s="33"/>
      <c r="NH226" s="33"/>
      <c r="NI226" s="33"/>
      <c r="NJ226" s="33"/>
      <c r="NK226" s="33"/>
      <c r="NL226" s="33"/>
      <c r="NM226" s="33"/>
      <c r="NN226" s="33"/>
      <c r="NO226" s="33"/>
      <c r="NP226" s="33"/>
      <c r="NQ226" s="33"/>
      <c r="NR226" s="33"/>
      <c r="NS226" s="33"/>
      <c r="NT226" s="33"/>
      <c r="NU226" s="33"/>
      <c r="NV226" s="33"/>
      <c r="NW226" s="33"/>
      <c r="NX226" s="33"/>
      <c r="NY226" s="33"/>
      <c r="NZ226" s="33"/>
      <c r="OA226" s="33"/>
      <c r="OB226" s="33"/>
      <c r="OC226" s="33"/>
      <c r="OD226" s="33"/>
      <c r="OE226" s="33"/>
      <c r="OF226" s="33"/>
      <c r="OG226" s="33"/>
      <c r="OH226" s="33"/>
      <c r="OI226" s="33"/>
      <c r="OJ226" s="33"/>
      <c r="OK226" s="33"/>
      <c r="OL226" s="33"/>
      <c r="OM226" s="33"/>
      <c r="ON226" s="33"/>
      <c r="OO226" s="33"/>
      <c r="OP226" s="33"/>
      <c r="OQ226" s="33"/>
      <c r="OR226" s="33"/>
      <c r="OS226" s="33"/>
      <c r="OT226" s="33"/>
      <c r="OU226" s="33"/>
      <c r="OV226" s="33"/>
      <c r="OW226" s="33"/>
      <c r="OX226" s="33"/>
      <c r="OY226" s="33"/>
      <c r="OZ226" s="33"/>
      <c r="PA226" s="33"/>
      <c r="PB226" s="33"/>
      <c r="PC226" s="33"/>
      <c r="PD226" s="33"/>
      <c r="PE226" s="33"/>
      <c r="PF226" s="33"/>
      <c r="PG226" s="33"/>
      <c r="PH226" s="33"/>
      <c r="PI226" s="33"/>
      <c r="PJ226" s="33"/>
      <c r="PK226" s="33"/>
      <c r="PL226" s="33"/>
      <c r="PM226" s="33"/>
      <c r="PN226" s="33"/>
      <c r="PO226" s="33"/>
      <c r="PP226" s="33"/>
      <c r="PQ226" s="33"/>
      <c r="PR226" s="33"/>
      <c r="PS226" s="33"/>
      <c r="PT226" s="33"/>
      <c r="PU226" s="33"/>
      <c r="PV226" s="33"/>
      <c r="PW226" s="33"/>
      <c r="PX226" s="33"/>
      <c r="PY226" s="33"/>
      <c r="PZ226" s="33"/>
      <c r="QA226" s="33"/>
      <c r="QB226" s="33"/>
      <c r="QC226" s="33"/>
      <c r="QD226" s="33"/>
      <c r="QE226" s="33"/>
      <c r="QF226" s="33"/>
      <c r="QG226" s="33"/>
      <c r="QH226" s="33"/>
      <c r="QI226" s="33"/>
      <c r="QJ226" s="33"/>
      <c r="QK226" s="33"/>
      <c r="QL226" s="33"/>
      <c r="QM226" s="33"/>
      <c r="QN226" s="33"/>
      <c r="QO226" s="33"/>
      <c r="QP226" s="33"/>
      <c r="QQ226" s="33"/>
      <c r="QR226" s="33"/>
      <c r="QS226" s="33"/>
      <c r="QT226" s="33"/>
      <c r="QU226" s="33"/>
      <c r="QV226" s="33"/>
      <c r="QW226" s="33"/>
      <c r="QX226" s="33"/>
      <c r="QY226" s="33"/>
      <c r="QZ226" s="33"/>
      <c r="RA226" s="33"/>
      <c r="RB226" s="33"/>
      <c r="RC226" s="33"/>
      <c r="RD226" s="33"/>
      <c r="RE226" s="33"/>
      <c r="RF226" s="33"/>
      <c r="RG226" s="33"/>
      <c r="RH226" s="33"/>
      <c r="RI226" s="33"/>
      <c r="RJ226" s="33"/>
      <c r="RK226" s="33"/>
      <c r="RL226" s="33"/>
      <c r="RM226" s="33"/>
      <c r="RN226" s="33"/>
      <c r="RO226" s="33"/>
      <c r="RP226" s="33"/>
      <c r="RQ226" s="33"/>
      <c r="RR226" s="33"/>
      <c r="RS226" s="33"/>
      <c r="RT226" s="33"/>
      <c r="RU226" s="33"/>
      <c r="RV226" s="33"/>
      <c r="RW226" s="33"/>
      <c r="RX226" s="33"/>
      <c r="RY226" s="33"/>
      <c r="RZ226" s="33"/>
      <c r="SA226" s="33"/>
      <c r="SB226" s="33"/>
      <c r="SC226" s="33"/>
      <c r="SD226" s="33"/>
      <c r="SE226" s="33"/>
      <c r="SF226" s="33"/>
      <c r="SG226" s="33"/>
      <c r="SH226" s="33"/>
      <c r="SI226" s="33"/>
      <c r="SJ226" s="33"/>
      <c r="SK226" s="33"/>
      <c r="SL226" s="33"/>
      <c r="SM226" s="33"/>
      <c r="SN226" s="33"/>
      <c r="SO226" s="33"/>
      <c r="SP226" s="33"/>
      <c r="SQ226" s="33"/>
      <c r="SR226" s="33"/>
      <c r="SS226" s="33"/>
      <c r="ST226" s="33"/>
      <c r="SU226" s="33"/>
      <c r="SV226" s="33"/>
      <c r="SW226" s="33"/>
      <c r="SX226" s="33"/>
      <c r="SY226" s="33"/>
      <c r="SZ226" s="33"/>
      <c r="TA226" s="33"/>
      <c r="TB226" s="33"/>
      <c r="TC226" s="33"/>
      <c r="TD226" s="33"/>
      <c r="TE226" s="33"/>
      <c r="TF226" s="33"/>
      <c r="TG226" s="33"/>
      <c r="TH226" s="33"/>
      <c r="TI226" s="33"/>
      <c r="TJ226" s="33"/>
      <c r="TK226" s="33"/>
      <c r="TL226" s="33"/>
      <c r="TM226" s="33"/>
      <c r="TN226" s="33"/>
      <c r="TO226" s="33"/>
      <c r="TP226" s="33"/>
      <c r="TQ226" s="33"/>
      <c r="TR226" s="33"/>
      <c r="TS226" s="33"/>
      <c r="TT226" s="33"/>
      <c r="TU226" s="33"/>
      <c r="TV226" s="33"/>
      <c r="TW226" s="33"/>
      <c r="TX226" s="33"/>
      <c r="TY226" s="33"/>
      <c r="TZ226" s="33"/>
      <c r="UA226" s="33"/>
      <c r="UB226" s="33"/>
      <c r="UC226" s="33"/>
      <c r="UD226" s="33"/>
      <c r="UE226" s="33"/>
      <c r="UF226" s="33"/>
      <c r="UG226" s="33"/>
      <c r="UH226" s="33"/>
      <c r="UI226" s="33"/>
      <c r="UJ226" s="33"/>
      <c r="UK226" s="33"/>
      <c r="UL226" s="33"/>
      <c r="UM226" s="33"/>
      <c r="UN226" s="33"/>
      <c r="UO226" s="33"/>
      <c r="UP226" s="33"/>
      <c r="UQ226" s="33"/>
      <c r="UR226" s="33"/>
      <c r="US226" s="33"/>
      <c r="UT226" s="33"/>
      <c r="UU226" s="33"/>
      <c r="UV226" s="33"/>
      <c r="UW226" s="33"/>
      <c r="UX226" s="33"/>
      <c r="UY226" s="33"/>
      <c r="UZ226" s="33"/>
      <c r="VA226" s="33"/>
      <c r="VB226" s="33"/>
      <c r="VC226" s="33"/>
      <c r="VD226" s="33"/>
      <c r="VE226" s="33"/>
      <c r="VF226" s="33"/>
      <c r="VG226" s="33"/>
      <c r="VH226" s="33"/>
      <c r="VI226" s="33"/>
      <c r="VJ226" s="33"/>
      <c r="VK226" s="33"/>
      <c r="VL226" s="33"/>
      <c r="VM226" s="33"/>
      <c r="VN226" s="33"/>
      <c r="VO226" s="33"/>
      <c r="VP226" s="33"/>
      <c r="VQ226" s="33"/>
      <c r="VR226" s="33"/>
      <c r="VS226" s="33"/>
      <c r="VT226" s="33"/>
      <c r="VU226" s="33"/>
      <c r="VV226" s="33"/>
      <c r="VW226" s="33"/>
      <c r="VX226" s="33"/>
      <c r="VY226" s="33"/>
      <c r="VZ226" s="33"/>
      <c r="WA226" s="33"/>
      <c r="WB226" s="33"/>
      <c r="WC226" s="33"/>
      <c r="WD226" s="33"/>
      <c r="WE226" s="33"/>
      <c r="WF226" s="33"/>
      <c r="WG226" s="33"/>
      <c r="WH226" s="33"/>
      <c r="WI226" s="33"/>
      <c r="WJ226" s="33"/>
      <c r="WK226" s="33"/>
      <c r="WL226" s="33"/>
      <c r="WM226" s="33"/>
      <c r="WN226" s="33"/>
      <c r="WO226" s="33"/>
      <c r="WP226" s="33"/>
      <c r="WQ226" s="33"/>
      <c r="WR226" s="33"/>
      <c r="WS226" s="33"/>
      <c r="WT226" s="33"/>
      <c r="WU226" s="33"/>
      <c r="WV226" s="33"/>
      <c r="WW226" s="33"/>
      <c r="WX226" s="33"/>
      <c r="WY226" s="33"/>
      <c r="WZ226" s="33"/>
      <c r="XA226" s="33"/>
      <c r="XB226" s="33"/>
      <c r="XC226" s="33"/>
      <c r="XD226" s="33"/>
      <c r="XE226" s="33"/>
      <c r="XF226" s="33"/>
      <c r="XG226" s="33"/>
      <c r="XH226" s="33"/>
      <c r="XI226" s="33"/>
      <c r="XJ226" s="33"/>
      <c r="XK226" s="33"/>
      <c r="XL226" s="33"/>
      <c r="XM226" s="33"/>
      <c r="XN226" s="33"/>
      <c r="XO226" s="33"/>
      <c r="XP226" s="33"/>
      <c r="XQ226" s="33"/>
      <c r="XR226" s="33"/>
      <c r="XS226" s="33"/>
      <c r="XT226" s="33"/>
      <c r="XU226" s="33"/>
      <c r="XV226" s="33"/>
      <c r="XW226" s="33"/>
      <c r="XX226" s="33"/>
      <c r="XY226" s="33"/>
      <c r="XZ226" s="33"/>
      <c r="YA226" s="33"/>
      <c r="YB226" s="33"/>
      <c r="YC226" s="33"/>
      <c r="YD226" s="33"/>
      <c r="YE226" s="33"/>
      <c r="YF226" s="33"/>
      <c r="YG226" s="33"/>
      <c r="YH226" s="33"/>
      <c r="YI226" s="33"/>
      <c r="YJ226" s="33"/>
      <c r="YK226" s="33"/>
      <c r="YL226" s="33"/>
      <c r="YM226" s="33"/>
      <c r="YN226" s="33"/>
      <c r="YO226" s="33"/>
      <c r="YP226" s="33"/>
      <c r="YQ226" s="33"/>
      <c r="YR226" s="33"/>
      <c r="YS226" s="33"/>
      <c r="YT226" s="33"/>
      <c r="YU226" s="33"/>
      <c r="YV226" s="33"/>
      <c r="YW226" s="33"/>
      <c r="YX226" s="33"/>
      <c r="YY226" s="33"/>
      <c r="YZ226" s="33"/>
      <c r="ZA226" s="33"/>
      <c r="ZB226" s="33"/>
      <c r="ZC226" s="33"/>
      <c r="ZD226" s="33"/>
      <c r="ZE226" s="33"/>
      <c r="ZF226" s="33"/>
      <c r="ZG226" s="33"/>
      <c r="ZH226" s="33"/>
      <c r="ZI226" s="33"/>
      <c r="ZJ226" s="33"/>
      <c r="ZK226" s="33"/>
      <c r="ZL226" s="33"/>
      <c r="ZM226" s="33"/>
      <c r="ZN226" s="33"/>
      <c r="ZO226" s="33"/>
      <c r="ZP226" s="33"/>
      <c r="ZQ226" s="33"/>
      <c r="ZR226" s="33"/>
      <c r="ZS226" s="33"/>
      <c r="ZT226" s="33"/>
      <c r="ZU226" s="33"/>
      <c r="ZV226" s="33"/>
      <c r="ZW226" s="33"/>
      <c r="ZX226" s="33"/>
      <c r="ZY226" s="33"/>
      <c r="ZZ226" s="33"/>
      <c r="AAA226" s="33"/>
      <c r="AAB226" s="33"/>
      <c r="AAC226" s="33"/>
      <c r="AAD226" s="33"/>
      <c r="AAE226" s="33"/>
      <c r="AAF226" s="33"/>
      <c r="AAG226" s="33"/>
      <c r="AAH226" s="33"/>
      <c r="AAI226" s="33"/>
      <c r="AAJ226" s="33"/>
      <c r="AAK226" s="33"/>
      <c r="AAL226" s="33"/>
      <c r="AAM226" s="33"/>
      <c r="AAN226" s="33"/>
      <c r="AAO226" s="33"/>
      <c r="AAP226" s="33"/>
      <c r="AAQ226" s="33"/>
      <c r="AAR226" s="33"/>
      <c r="AAS226" s="33"/>
      <c r="AAT226" s="33"/>
      <c r="AAU226" s="33"/>
      <c r="AAV226" s="33"/>
      <c r="AAW226" s="33"/>
      <c r="AAX226" s="33"/>
      <c r="AAY226" s="33"/>
      <c r="AAZ226" s="33"/>
      <c r="ABA226" s="33"/>
      <c r="ABB226" s="33"/>
      <c r="ABC226" s="33"/>
      <c r="ABD226" s="33"/>
      <c r="ABE226" s="33"/>
      <c r="ABF226" s="33"/>
      <c r="ABG226" s="33"/>
      <c r="ABH226" s="33"/>
      <c r="ABI226" s="33"/>
      <c r="ABJ226" s="33"/>
      <c r="ABK226" s="33"/>
      <c r="ABL226" s="33"/>
      <c r="ABM226" s="33"/>
      <c r="ABN226" s="33"/>
      <c r="ABO226" s="33"/>
      <c r="ABP226" s="33"/>
      <c r="ABQ226" s="33"/>
      <c r="ABR226" s="33"/>
      <c r="ABS226" s="33"/>
      <c r="ABT226" s="33"/>
      <c r="ABU226" s="33"/>
      <c r="ABV226" s="33"/>
      <c r="ABW226" s="33"/>
      <c r="ABX226" s="33"/>
      <c r="ABY226" s="33"/>
      <c r="ABZ226" s="33"/>
      <c r="ACA226" s="33"/>
      <c r="ACB226" s="33"/>
      <c r="ACC226" s="33"/>
      <c r="ACD226" s="33"/>
      <c r="ACE226" s="33"/>
      <c r="ACF226" s="33"/>
      <c r="ACG226" s="33"/>
      <c r="ACH226" s="33"/>
      <c r="ACI226" s="33"/>
      <c r="ACJ226" s="33"/>
      <c r="ACK226" s="33"/>
      <c r="ACL226" s="33"/>
      <c r="ACM226" s="33"/>
      <c r="ACN226" s="33"/>
      <c r="ACO226" s="33"/>
      <c r="ACP226" s="33"/>
      <c r="ACQ226" s="33"/>
      <c r="ACR226" s="33"/>
      <c r="ACS226" s="33"/>
      <c r="ACT226" s="33"/>
      <c r="ACU226" s="33"/>
      <c r="ACV226" s="33"/>
      <c r="ACW226" s="33"/>
      <c r="ACX226" s="33"/>
      <c r="ACY226" s="33"/>
      <c r="ACZ226" s="33"/>
      <c r="ADA226" s="33"/>
      <c r="ADB226" s="33"/>
      <c r="ADC226" s="33"/>
      <c r="ADD226" s="33"/>
      <c r="ADE226" s="33"/>
      <c r="ADF226" s="33"/>
      <c r="ADG226" s="33"/>
      <c r="ADH226" s="33"/>
      <c r="ADI226" s="33"/>
      <c r="ADJ226" s="33"/>
      <c r="ADK226" s="33"/>
      <c r="ADL226" s="33"/>
      <c r="ADM226" s="33"/>
      <c r="ADN226" s="33"/>
      <c r="ADO226" s="33"/>
      <c r="ADP226" s="33"/>
      <c r="ADQ226" s="33"/>
      <c r="ADR226" s="33"/>
      <c r="ADS226" s="33"/>
      <c r="ADT226" s="33"/>
      <c r="ADU226" s="33"/>
      <c r="ADV226" s="33"/>
      <c r="ADW226" s="33"/>
      <c r="ADX226" s="33"/>
      <c r="ADY226" s="33"/>
      <c r="ADZ226" s="33"/>
      <c r="AEA226" s="33"/>
      <c r="AEB226" s="33"/>
      <c r="AEC226" s="33"/>
      <c r="AED226" s="33"/>
      <c r="AEE226" s="33"/>
      <c r="AEF226" s="33"/>
      <c r="AEG226" s="33"/>
      <c r="AEH226" s="33"/>
      <c r="AEI226" s="33"/>
      <c r="AEJ226" s="33"/>
      <c r="AEK226" s="33"/>
      <c r="AEL226" s="33"/>
      <c r="AEM226" s="33"/>
      <c r="AEN226" s="33"/>
      <c r="AEO226" s="33"/>
      <c r="AEP226" s="33"/>
      <c r="AEQ226" s="33"/>
      <c r="AER226" s="33"/>
      <c r="AES226" s="33"/>
      <c r="AET226" s="33"/>
      <c r="AEU226" s="33"/>
      <c r="AEV226" s="33"/>
      <c r="AEW226" s="33"/>
      <c r="AEX226" s="33"/>
      <c r="AEY226" s="33"/>
      <c r="AEZ226" s="33"/>
      <c r="AFA226" s="33"/>
      <c r="AFB226" s="33"/>
      <c r="AFC226" s="33"/>
      <c r="AFD226" s="33"/>
      <c r="AFE226" s="33"/>
      <c r="AFF226" s="33"/>
      <c r="AFG226" s="33"/>
      <c r="AFH226" s="33"/>
      <c r="AFI226" s="33"/>
      <c r="AFJ226" s="33"/>
      <c r="AFK226" s="33"/>
      <c r="AFL226" s="33"/>
      <c r="AFM226" s="33"/>
      <c r="AFN226" s="33"/>
      <c r="AFO226" s="33"/>
      <c r="AFP226" s="33"/>
      <c r="AFQ226" s="33"/>
      <c r="AFR226" s="33"/>
      <c r="AFS226" s="33"/>
      <c r="AFT226" s="33"/>
      <c r="AFU226" s="33"/>
      <c r="AFV226" s="33"/>
      <c r="AFW226" s="33"/>
      <c r="AFX226" s="33"/>
      <c r="AFY226" s="33"/>
      <c r="AFZ226" s="33"/>
      <c r="AGA226" s="33"/>
      <c r="AGB226" s="33"/>
      <c r="AGC226" s="33"/>
      <c r="AGD226" s="33"/>
      <c r="AGE226" s="33"/>
      <c r="AGF226" s="33"/>
      <c r="AGG226" s="33"/>
      <c r="AGH226" s="33"/>
      <c r="AGI226" s="33"/>
      <c r="AGJ226" s="33"/>
      <c r="AGK226" s="33"/>
      <c r="AGL226" s="33"/>
      <c r="AGM226" s="33"/>
      <c r="AGN226" s="33"/>
      <c r="AGO226" s="33"/>
      <c r="AGP226" s="33"/>
      <c r="AGQ226" s="33"/>
      <c r="AGR226" s="33"/>
      <c r="AGS226" s="33"/>
      <c r="AGT226" s="33"/>
      <c r="AGU226" s="33"/>
      <c r="AGV226" s="33"/>
      <c r="AGW226" s="33"/>
      <c r="AGX226" s="33"/>
      <c r="AGY226" s="33"/>
      <c r="AGZ226" s="33"/>
      <c r="AHA226" s="33"/>
      <c r="AHB226" s="33"/>
      <c r="AHC226" s="33"/>
      <c r="AHD226" s="33"/>
      <c r="AHE226" s="33"/>
      <c r="AHF226" s="33"/>
      <c r="AHG226" s="33"/>
      <c r="AHH226" s="33"/>
      <c r="AHI226" s="33"/>
      <c r="AHJ226" s="33"/>
      <c r="AHK226" s="33"/>
      <c r="AHL226" s="33"/>
      <c r="AHM226" s="33"/>
      <c r="AHN226" s="33"/>
      <c r="AHO226" s="33"/>
      <c r="AHP226" s="33"/>
      <c r="AHQ226" s="33"/>
      <c r="AHR226" s="33"/>
      <c r="AHS226" s="33"/>
      <c r="AHT226" s="33"/>
      <c r="AHU226" s="33"/>
      <c r="AHV226" s="33"/>
      <c r="AHW226" s="33"/>
      <c r="AHX226" s="33"/>
      <c r="AHY226" s="33"/>
      <c r="AHZ226" s="33"/>
      <c r="AIA226" s="33"/>
      <c r="AIB226" s="33"/>
      <c r="AIC226" s="33"/>
      <c r="AID226" s="33"/>
      <c r="AIE226" s="33"/>
      <c r="AIF226" s="33"/>
      <c r="AIG226" s="33"/>
      <c r="AIH226" s="33"/>
      <c r="AII226" s="33"/>
      <c r="AIJ226" s="33"/>
      <c r="AIK226" s="33"/>
      <c r="AIL226" s="33"/>
      <c r="AIM226" s="33"/>
      <c r="AIN226" s="33"/>
      <c r="AIO226" s="33"/>
      <c r="AIP226" s="33"/>
      <c r="AIQ226" s="33"/>
      <c r="AIR226" s="33"/>
      <c r="AIS226" s="33"/>
      <c r="AIT226" s="33"/>
      <c r="AIU226" s="33"/>
      <c r="AIV226" s="33"/>
      <c r="AIW226" s="33"/>
      <c r="AIX226" s="33"/>
      <c r="AIY226" s="33"/>
      <c r="AIZ226" s="33"/>
      <c r="AJA226" s="33"/>
      <c r="AJB226" s="33"/>
      <c r="AJC226" s="33"/>
      <c r="AJD226" s="33"/>
      <c r="AJE226" s="33"/>
      <c r="AJF226" s="33"/>
      <c r="AJG226" s="33"/>
      <c r="AJH226" s="33"/>
      <c r="AJI226" s="33"/>
      <c r="AJJ226" s="33"/>
      <c r="AJK226" s="33"/>
      <c r="AJL226" s="33"/>
      <c r="AJM226" s="33"/>
      <c r="AJN226" s="33"/>
      <c r="AJO226" s="33"/>
      <c r="AJP226" s="33"/>
      <c r="AJQ226" s="33"/>
      <c r="AJR226" s="33"/>
      <c r="AJS226" s="33"/>
      <c r="AJT226" s="33"/>
      <c r="AJU226" s="33"/>
      <c r="AJV226" s="33"/>
      <c r="AJW226" s="33"/>
      <c r="AJX226" s="33"/>
      <c r="AJY226" s="33"/>
      <c r="AJZ226" s="33"/>
      <c r="AKA226" s="33"/>
      <c r="AKB226" s="33"/>
      <c r="AKC226" s="33"/>
      <c r="AKD226" s="33"/>
      <c r="AKE226" s="33"/>
      <c r="AKF226" s="33"/>
      <c r="AKG226" s="33"/>
      <c r="AKH226" s="33"/>
      <c r="AKI226" s="33"/>
      <c r="AKJ226" s="33"/>
      <c r="AKK226" s="33"/>
      <c r="AKL226" s="33"/>
      <c r="AKM226" s="33"/>
      <c r="AKN226" s="33"/>
      <c r="AKO226" s="33"/>
      <c r="AKP226" s="33"/>
      <c r="AKQ226" s="33"/>
      <c r="AKR226" s="33"/>
      <c r="AKS226" s="33"/>
      <c r="AKT226" s="33"/>
      <c r="AKU226" s="33"/>
      <c r="AKV226" s="33"/>
      <c r="AKW226" s="33"/>
      <c r="AKX226" s="33"/>
      <c r="AKY226" s="33"/>
      <c r="AKZ226" s="33"/>
      <c r="ALA226" s="33"/>
      <c r="ALB226" s="33"/>
      <c r="ALC226" s="33"/>
      <c r="ALD226" s="33"/>
      <c r="ALE226" s="33"/>
      <c r="ALF226" s="33"/>
      <c r="ALG226" s="33"/>
      <c r="ALH226" s="33"/>
      <c r="ALI226" s="33"/>
      <c r="ALJ226" s="33"/>
      <c r="ALK226" s="33"/>
      <c r="ALL226" s="33"/>
      <c r="ALM226" s="33"/>
      <c r="ALN226" s="33"/>
      <c r="ALO226" s="33"/>
      <c r="ALP226" s="33"/>
      <c r="ALQ226" s="33"/>
      <c r="ALR226" s="33"/>
      <c r="ALS226" s="33"/>
      <c r="ALT226" s="33"/>
      <c r="ALU226" s="33"/>
      <c r="ALV226" s="33"/>
      <c r="ALW226" s="33"/>
      <c r="ALX226" s="33"/>
      <c r="ALY226" s="33"/>
    </row>
    <row r="227" spans="1:1013" ht="21.75" customHeight="1" thickBot="1" x14ac:dyDescent="0.25">
      <c r="A227" s="701" t="s">
        <v>15</v>
      </c>
      <c r="B227" s="703" t="s">
        <v>16</v>
      </c>
      <c r="C227" s="699" t="s">
        <v>16</v>
      </c>
      <c r="D227" s="705" t="s">
        <v>241</v>
      </c>
      <c r="E227" s="707" t="s">
        <v>242</v>
      </c>
      <c r="F227" s="647" t="s">
        <v>267</v>
      </c>
      <c r="G227" s="692" t="s">
        <v>213</v>
      </c>
      <c r="H227" s="695" t="s">
        <v>19</v>
      </c>
      <c r="I227" s="690" t="s">
        <v>20</v>
      </c>
      <c r="J227" s="673" t="s">
        <v>299</v>
      </c>
      <c r="K227" s="178" t="s">
        <v>26</v>
      </c>
      <c r="L227" s="524">
        <f>+M227+O227</f>
        <v>0</v>
      </c>
      <c r="M227" s="473">
        <v>0</v>
      </c>
      <c r="N227" s="473">
        <v>0</v>
      </c>
      <c r="O227" s="486">
        <v>0</v>
      </c>
      <c r="P227" s="524">
        <f>+Q227+S227</f>
        <v>50</v>
      </c>
      <c r="Q227" s="473">
        <v>0</v>
      </c>
      <c r="R227" s="473">
        <v>0</v>
      </c>
      <c r="S227" s="486">
        <v>50</v>
      </c>
      <c r="T227" s="524">
        <f>+U227+W227</f>
        <v>21</v>
      </c>
      <c r="U227" s="473">
        <v>0</v>
      </c>
      <c r="V227" s="473">
        <v>0</v>
      </c>
      <c r="W227" s="486">
        <v>21</v>
      </c>
      <c r="X227" s="524">
        <f>+Y227+AA227</f>
        <v>0</v>
      </c>
      <c r="Y227" s="473">
        <v>0</v>
      </c>
      <c r="Z227" s="473">
        <v>0</v>
      </c>
      <c r="AA227" s="486">
        <v>0</v>
      </c>
      <c r="AB227" s="33"/>
      <c r="AC227" s="33"/>
      <c r="AD227" s="33"/>
      <c r="AE227" s="33"/>
      <c r="AF227" s="33"/>
      <c r="AG227" s="33"/>
      <c r="AH227" s="33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7"/>
      <c r="BB227" s="46"/>
      <c r="BC227" s="46"/>
      <c r="BD227" s="46"/>
      <c r="BE227" s="46"/>
      <c r="BF227" s="46"/>
      <c r="BG227" s="46"/>
      <c r="BH227" s="46"/>
      <c r="BI227" s="46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  <c r="FP227" s="33"/>
      <c r="FQ227" s="33"/>
      <c r="FR227" s="33"/>
      <c r="FS227" s="33"/>
      <c r="FT227" s="33"/>
      <c r="FU227" s="33"/>
      <c r="FV227" s="33"/>
      <c r="FW227" s="33"/>
      <c r="FX227" s="33"/>
      <c r="FY227" s="33"/>
      <c r="FZ227" s="33"/>
      <c r="GA227" s="33"/>
      <c r="GB227" s="33"/>
      <c r="GC227" s="33"/>
      <c r="GD227" s="33"/>
      <c r="GE227" s="33"/>
      <c r="GF227" s="33"/>
      <c r="GG227" s="33"/>
      <c r="GH227" s="33"/>
      <c r="GI227" s="33"/>
      <c r="GJ227" s="33"/>
      <c r="GK227" s="33"/>
      <c r="GL227" s="33"/>
      <c r="GM227" s="33"/>
      <c r="GN227" s="33"/>
      <c r="GO227" s="33"/>
      <c r="GP227" s="33"/>
      <c r="GQ227" s="33"/>
      <c r="GR227" s="33"/>
      <c r="GS227" s="33"/>
      <c r="GT227" s="33"/>
      <c r="GU227" s="33"/>
      <c r="GV227" s="33"/>
      <c r="GW227" s="33"/>
      <c r="GX227" s="33"/>
      <c r="GY227" s="33"/>
      <c r="GZ227" s="33"/>
      <c r="HA227" s="33"/>
      <c r="HB227" s="33"/>
      <c r="HC227" s="33"/>
      <c r="HD227" s="33"/>
      <c r="HE227" s="33"/>
      <c r="HF227" s="33"/>
      <c r="HG227" s="33"/>
      <c r="HH227" s="33"/>
      <c r="HI227" s="33"/>
      <c r="HJ227" s="33"/>
      <c r="HK227" s="33"/>
      <c r="HL227" s="33"/>
      <c r="HM227" s="33"/>
      <c r="HN227" s="33"/>
      <c r="HO227" s="33"/>
      <c r="HP227" s="33"/>
      <c r="HQ227" s="33"/>
      <c r="HR227" s="33"/>
      <c r="HS227" s="33"/>
      <c r="HT227" s="33"/>
      <c r="HU227" s="33"/>
      <c r="HV227" s="33"/>
      <c r="HW227" s="33"/>
      <c r="HX227" s="33"/>
      <c r="HY227" s="33"/>
      <c r="HZ227" s="33"/>
      <c r="IA227" s="33"/>
      <c r="IB227" s="33"/>
      <c r="IC227" s="33"/>
      <c r="ID227" s="33"/>
      <c r="IE227" s="33"/>
      <c r="IF227" s="33"/>
      <c r="IG227" s="33"/>
      <c r="IH227" s="33"/>
      <c r="II227" s="33"/>
      <c r="IJ227" s="33"/>
      <c r="IK227" s="33"/>
      <c r="IL227" s="33"/>
      <c r="IM227" s="33"/>
      <c r="IN227" s="33"/>
      <c r="IO227" s="33"/>
      <c r="IP227" s="33"/>
      <c r="IQ227" s="33"/>
      <c r="IR227" s="33"/>
      <c r="IS227" s="33"/>
      <c r="IT227" s="33"/>
      <c r="IU227" s="33"/>
      <c r="IV227" s="33"/>
      <c r="IW227" s="33"/>
      <c r="IX227" s="33"/>
      <c r="IY227" s="33"/>
      <c r="IZ227" s="33"/>
      <c r="JA227" s="33"/>
      <c r="JB227" s="33"/>
      <c r="JC227" s="33"/>
      <c r="JD227" s="33"/>
      <c r="JE227" s="33"/>
      <c r="JF227" s="33"/>
      <c r="JG227" s="33"/>
      <c r="JH227" s="33"/>
      <c r="JI227" s="33"/>
      <c r="JJ227" s="33"/>
      <c r="JK227" s="33"/>
      <c r="JL227" s="33"/>
      <c r="JM227" s="33"/>
      <c r="JN227" s="33"/>
      <c r="JO227" s="33"/>
      <c r="JP227" s="33"/>
      <c r="JQ227" s="33"/>
      <c r="JR227" s="33"/>
      <c r="JS227" s="33"/>
      <c r="JT227" s="33"/>
      <c r="JU227" s="33"/>
      <c r="JV227" s="33"/>
      <c r="JW227" s="33"/>
      <c r="JX227" s="33"/>
      <c r="JY227" s="33"/>
      <c r="JZ227" s="33"/>
      <c r="KA227" s="33"/>
      <c r="KB227" s="33"/>
      <c r="KC227" s="33"/>
      <c r="KD227" s="33"/>
      <c r="KE227" s="33"/>
      <c r="KF227" s="33"/>
      <c r="KG227" s="33"/>
      <c r="KH227" s="33"/>
      <c r="KI227" s="33"/>
      <c r="KJ227" s="33"/>
      <c r="KK227" s="33"/>
      <c r="KL227" s="33"/>
      <c r="KM227" s="33"/>
      <c r="KN227" s="33"/>
      <c r="KO227" s="33"/>
      <c r="KP227" s="33"/>
      <c r="KQ227" s="33"/>
      <c r="KR227" s="33"/>
      <c r="KS227" s="33"/>
      <c r="KT227" s="33"/>
      <c r="KU227" s="33"/>
      <c r="KV227" s="33"/>
      <c r="KW227" s="33"/>
      <c r="KX227" s="33"/>
      <c r="KY227" s="33"/>
      <c r="KZ227" s="33"/>
      <c r="LA227" s="33"/>
      <c r="LB227" s="33"/>
      <c r="LC227" s="33"/>
      <c r="LD227" s="33"/>
      <c r="LE227" s="33"/>
      <c r="LF227" s="33"/>
      <c r="LG227" s="33"/>
      <c r="LH227" s="33"/>
      <c r="LI227" s="33"/>
      <c r="LJ227" s="33"/>
      <c r="LK227" s="33"/>
      <c r="LL227" s="33"/>
      <c r="LM227" s="33"/>
      <c r="LN227" s="33"/>
      <c r="LO227" s="33"/>
      <c r="LP227" s="33"/>
      <c r="LQ227" s="33"/>
      <c r="LR227" s="33"/>
      <c r="LS227" s="33"/>
      <c r="LT227" s="33"/>
      <c r="LU227" s="33"/>
      <c r="LV227" s="33"/>
      <c r="LW227" s="33"/>
      <c r="LX227" s="33"/>
      <c r="LY227" s="33"/>
      <c r="LZ227" s="33"/>
      <c r="MA227" s="33"/>
      <c r="MB227" s="33"/>
      <c r="MC227" s="33"/>
      <c r="MD227" s="33"/>
      <c r="ME227" s="33"/>
      <c r="MF227" s="33"/>
      <c r="MG227" s="33"/>
      <c r="MH227" s="33"/>
      <c r="MI227" s="33"/>
      <c r="MJ227" s="33"/>
      <c r="MK227" s="33"/>
      <c r="ML227" s="33"/>
      <c r="MM227" s="33"/>
      <c r="MN227" s="33"/>
      <c r="MO227" s="33"/>
      <c r="MP227" s="33"/>
      <c r="MQ227" s="33"/>
      <c r="MR227" s="33"/>
      <c r="MS227" s="33"/>
      <c r="MT227" s="33"/>
      <c r="MU227" s="33"/>
      <c r="MV227" s="33"/>
      <c r="MW227" s="33"/>
      <c r="MX227" s="33"/>
      <c r="MY227" s="33"/>
      <c r="MZ227" s="33"/>
      <c r="NA227" s="33"/>
      <c r="NB227" s="33"/>
      <c r="NC227" s="33"/>
      <c r="ND227" s="33"/>
      <c r="NE227" s="33"/>
      <c r="NF227" s="33"/>
      <c r="NG227" s="33"/>
      <c r="NH227" s="33"/>
      <c r="NI227" s="33"/>
      <c r="NJ227" s="33"/>
      <c r="NK227" s="33"/>
      <c r="NL227" s="33"/>
      <c r="NM227" s="33"/>
      <c r="NN227" s="33"/>
      <c r="NO227" s="33"/>
      <c r="NP227" s="33"/>
      <c r="NQ227" s="33"/>
      <c r="NR227" s="33"/>
      <c r="NS227" s="33"/>
      <c r="NT227" s="33"/>
      <c r="NU227" s="33"/>
      <c r="NV227" s="33"/>
      <c r="NW227" s="33"/>
      <c r="NX227" s="33"/>
      <c r="NY227" s="33"/>
      <c r="NZ227" s="33"/>
      <c r="OA227" s="33"/>
      <c r="OB227" s="33"/>
      <c r="OC227" s="33"/>
      <c r="OD227" s="33"/>
      <c r="OE227" s="33"/>
      <c r="OF227" s="33"/>
      <c r="OG227" s="33"/>
      <c r="OH227" s="33"/>
      <c r="OI227" s="33"/>
      <c r="OJ227" s="33"/>
      <c r="OK227" s="33"/>
      <c r="OL227" s="33"/>
      <c r="OM227" s="33"/>
      <c r="ON227" s="33"/>
      <c r="OO227" s="33"/>
      <c r="OP227" s="33"/>
      <c r="OQ227" s="33"/>
      <c r="OR227" s="33"/>
      <c r="OS227" s="33"/>
      <c r="OT227" s="33"/>
      <c r="OU227" s="33"/>
      <c r="OV227" s="33"/>
      <c r="OW227" s="33"/>
      <c r="OX227" s="33"/>
      <c r="OY227" s="33"/>
      <c r="OZ227" s="33"/>
      <c r="PA227" s="33"/>
      <c r="PB227" s="33"/>
      <c r="PC227" s="33"/>
      <c r="PD227" s="33"/>
      <c r="PE227" s="33"/>
      <c r="PF227" s="33"/>
      <c r="PG227" s="33"/>
      <c r="PH227" s="33"/>
      <c r="PI227" s="33"/>
      <c r="PJ227" s="33"/>
      <c r="PK227" s="33"/>
      <c r="PL227" s="33"/>
      <c r="PM227" s="33"/>
      <c r="PN227" s="33"/>
      <c r="PO227" s="33"/>
      <c r="PP227" s="33"/>
      <c r="PQ227" s="33"/>
      <c r="PR227" s="33"/>
      <c r="PS227" s="33"/>
      <c r="PT227" s="33"/>
      <c r="PU227" s="33"/>
      <c r="PV227" s="33"/>
      <c r="PW227" s="33"/>
      <c r="PX227" s="33"/>
      <c r="PY227" s="33"/>
      <c r="PZ227" s="33"/>
      <c r="QA227" s="33"/>
      <c r="QB227" s="33"/>
      <c r="QC227" s="33"/>
      <c r="QD227" s="33"/>
      <c r="QE227" s="33"/>
      <c r="QF227" s="33"/>
      <c r="QG227" s="33"/>
      <c r="QH227" s="33"/>
      <c r="QI227" s="33"/>
      <c r="QJ227" s="33"/>
      <c r="QK227" s="33"/>
      <c r="QL227" s="33"/>
      <c r="QM227" s="33"/>
      <c r="QN227" s="33"/>
      <c r="QO227" s="33"/>
      <c r="QP227" s="33"/>
      <c r="QQ227" s="33"/>
      <c r="QR227" s="33"/>
      <c r="QS227" s="33"/>
      <c r="QT227" s="33"/>
      <c r="QU227" s="33"/>
      <c r="QV227" s="33"/>
      <c r="QW227" s="33"/>
      <c r="QX227" s="33"/>
      <c r="QY227" s="33"/>
      <c r="QZ227" s="33"/>
      <c r="RA227" s="33"/>
      <c r="RB227" s="33"/>
      <c r="RC227" s="33"/>
      <c r="RD227" s="33"/>
      <c r="RE227" s="33"/>
      <c r="RF227" s="33"/>
      <c r="RG227" s="33"/>
      <c r="RH227" s="33"/>
      <c r="RI227" s="33"/>
      <c r="RJ227" s="33"/>
      <c r="RK227" s="33"/>
      <c r="RL227" s="33"/>
      <c r="RM227" s="33"/>
      <c r="RN227" s="33"/>
      <c r="RO227" s="33"/>
      <c r="RP227" s="33"/>
      <c r="RQ227" s="33"/>
      <c r="RR227" s="33"/>
      <c r="RS227" s="33"/>
      <c r="RT227" s="33"/>
      <c r="RU227" s="33"/>
      <c r="RV227" s="33"/>
      <c r="RW227" s="33"/>
      <c r="RX227" s="33"/>
      <c r="RY227" s="33"/>
      <c r="RZ227" s="33"/>
      <c r="SA227" s="33"/>
      <c r="SB227" s="33"/>
      <c r="SC227" s="33"/>
      <c r="SD227" s="33"/>
      <c r="SE227" s="33"/>
      <c r="SF227" s="33"/>
      <c r="SG227" s="33"/>
      <c r="SH227" s="33"/>
      <c r="SI227" s="33"/>
      <c r="SJ227" s="33"/>
      <c r="SK227" s="33"/>
      <c r="SL227" s="33"/>
      <c r="SM227" s="33"/>
      <c r="SN227" s="33"/>
      <c r="SO227" s="33"/>
      <c r="SP227" s="33"/>
      <c r="SQ227" s="33"/>
      <c r="SR227" s="33"/>
      <c r="SS227" s="33"/>
      <c r="ST227" s="33"/>
      <c r="SU227" s="33"/>
      <c r="SV227" s="33"/>
      <c r="SW227" s="33"/>
      <c r="SX227" s="33"/>
      <c r="SY227" s="33"/>
      <c r="SZ227" s="33"/>
      <c r="TA227" s="33"/>
      <c r="TB227" s="33"/>
      <c r="TC227" s="33"/>
      <c r="TD227" s="33"/>
      <c r="TE227" s="33"/>
      <c r="TF227" s="33"/>
      <c r="TG227" s="33"/>
      <c r="TH227" s="33"/>
      <c r="TI227" s="33"/>
      <c r="TJ227" s="33"/>
      <c r="TK227" s="33"/>
      <c r="TL227" s="33"/>
      <c r="TM227" s="33"/>
      <c r="TN227" s="33"/>
      <c r="TO227" s="33"/>
      <c r="TP227" s="33"/>
      <c r="TQ227" s="33"/>
      <c r="TR227" s="33"/>
      <c r="TS227" s="33"/>
      <c r="TT227" s="33"/>
      <c r="TU227" s="33"/>
      <c r="TV227" s="33"/>
      <c r="TW227" s="33"/>
      <c r="TX227" s="33"/>
      <c r="TY227" s="33"/>
      <c r="TZ227" s="33"/>
      <c r="UA227" s="33"/>
      <c r="UB227" s="33"/>
      <c r="UC227" s="33"/>
      <c r="UD227" s="33"/>
      <c r="UE227" s="33"/>
      <c r="UF227" s="33"/>
      <c r="UG227" s="33"/>
      <c r="UH227" s="33"/>
      <c r="UI227" s="33"/>
      <c r="UJ227" s="33"/>
      <c r="UK227" s="33"/>
      <c r="UL227" s="33"/>
      <c r="UM227" s="33"/>
      <c r="UN227" s="33"/>
      <c r="UO227" s="33"/>
      <c r="UP227" s="33"/>
      <c r="UQ227" s="33"/>
      <c r="UR227" s="33"/>
      <c r="US227" s="33"/>
      <c r="UT227" s="33"/>
      <c r="UU227" s="33"/>
      <c r="UV227" s="33"/>
      <c r="UW227" s="33"/>
      <c r="UX227" s="33"/>
      <c r="UY227" s="33"/>
      <c r="UZ227" s="33"/>
      <c r="VA227" s="33"/>
      <c r="VB227" s="33"/>
      <c r="VC227" s="33"/>
      <c r="VD227" s="33"/>
      <c r="VE227" s="33"/>
      <c r="VF227" s="33"/>
      <c r="VG227" s="33"/>
      <c r="VH227" s="33"/>
      <c r="VI227" s="33"/>
      <c r="VJ227" s="33"/>
      <c r="VK227" s="33"/>
      <c r="VL227" s="33"/>
      <c r="VM227" s="33"/>
      <c r="VN227" s="33"/>
      <c r="VO227" s="33"/>
      <c r="VP227" s="33"/>
      <c r="VQ227" s="33"/>
      <c r="VR227" s="33"/>
      <c r="VS227" s="33"/>
      <c r="VT227" s="33"/>
      <c r="VU227" s="33"/>
      <c r="VV227" s="33"/>
      <c r="VW227" s="33"/>
      <c r="VX227" s="33"/>
      <c r="VY227" s="33"/>
      <c r="VZ227" s="33"/>
      <c r="WA227" s="33"/>
      <c r="WB227" s="33"/>
      <c r="WC227" s="33"/>
      <c r="WD227" s="33"/>
      <c r="WE227" s="33"/>
      <c r="WF227" s="33"/>
      <c r="WG227" s="33"/>
      <c r="WH227" s="33"/>
      <c r="WI227" s="33"/>
      <c r="WJ227" s="33"/>
      <c r="WK227" s="33"/>
      <c r="WL227" s="33"/>
      <c r="WM227" s="33"/>
      <c r="WN227" s="33"/>
      <c r="WO227" s="33"/>
      <c r="WP227" s="33"/>
      <c r="WQ227" s="33"/>
      <c r="WR227" s="33"/>
      <c r="WS227" s="33"/>
      <c r="WT227" s="33"/>
      <c r="WU227" s="33"/>
      <c r="WV227" s="33"/>
      <c r="WW227" s="33"/>
      <c r="WX227" s="33"/>
      <c r="WY227" s="33"/>
      <c r="WZ227" s="33"/>
      <c r="XA227" s="33"/>
      <c r="XB227" s="33"/>
      <c r="XC227" s="33"/>
      <c r="XD227" s="33"/>
      <c r="XE227" s="33"/>
      <c r="XF227" s="33"/>
      <c r="XG227" s="33"/>
      <c r="XH227" s="33"/>
      <c r="XI227" s="33"/>
      <c r="XJ227" s="33"/>
      <c r="XK227" s="33"/>
      <c r="XL227" s="33"/>
      <c r="XM227" s="33"/>
      <c r="XN227" s="33"/>
      <c r="XO227" s="33"/>
      <c r="XP227" s="33"/>
      <c r="XQ227" s="33"/>
      <c r="XR227" s="33"/>
      <c r="XS227" s="33"/>
      <c r="XT227" s="33"/>
      <c r="XU227" s="33"/>
      <c r="XV227" s="33"/>
      <c r="XW227" s="33"/>
      <c r="XX227" s="33"/>
      <c r="XY227" s="33"/>
      <c r="XZ227" s="33"/>
      <c r="YA227" s="33"/>
      <c r="YB227" s="33"/>
      <c r="YC227" s="33"/>
      <c r="YD227" s="33"/>
      <c r="YE227" s="33"/>
      <c r="YF227" s="33"/>
      <c r="YG227" s="33"/>
      <c r="YH227" s="33"/>
      <c r="YI227" s="33"/>
      <c r="YJ227" s="33"/>
      <c r="YK227" s="33"/>
      <c r="YL227" s="33"/>
      <c r="YM227" s="33"/>
      <c r="YN227" s="33"/>
      <c r="YO227" s="33"/>
      <c r="YP227" s="33"/>
      <c r="YQ227" s="33"/>
      <c r="YR227" s="33"/>
      <c r="YS227" s="33"/>
      <c r="YT227" s="33"/>
      <c r="YU227" s="33"/>
      <c r="YV227" s="33"/>
      <c r="YW227" s="33"/>
      <c r="YX227" s="33"/>
      <c r="YY227" s="33"/>
      <c r="YZ227" s="33"/>
      <c r="ZA227" s="33"/>
      <c r="ZB227" s="33"/>
      <c r="ZC227" s="33"/>
      <c r="ZD227" s="33"/>
      <c r="ZE227" s="33"/>
      <c r="ZF227" s="33"/>
      <c r="ZG227" s="33"/>
      <c r="ZH227" s="33"/>
      <c r="ZI227" s="33"/>
      <c r="ZJ227" s="33"/>
      <c r="ZK227" s="33"/>
      <c r="ZL227" s="33"/>
      <c r="ZM227" s="33"/>
      <c r="ZN227" s="33"/>
      <c r="ZO227" s="33"/>
      <c r="ZP227" s="33"/>
      <c r="ZQ227" s="33"/>
      <c r="ZR227" s="33"/>
      <c r="ZS227" s="33"/>
      <c r="ZT227" s="33"/>
      <c r="ZU227" s="33"/>
      <c r="ZV227" s="33"/>
      <c r="ZW227" s="33"/>
      <c r="ZX227" s="33"/>
      <c r="ZY227" s="33"/>
      <c r="ZZ227" s="33"/>
      <c r="AAA227" s="33"/>
      <c r="AAB227" s="33"/>
      <c r="AAC227" s="33"/>
      <c r="AAD227" s="33"/>
      <c r="AAE227" s="33"/>
      <c r="AAF227" s="33"/>
      <c r="AAG227" s="33"/>
      <c r="AAH227" s="33"/>
      <c r="AAI227" s="33"/>
      <c r="AAJ227" s="33"/>
      <c r="AAK227" s="33"/>
      <c r="AAL227" s="33"/>
      <c r="AAM227" s="33"/>
      <c r="AAN227" s="33"/>
      <c r="AAO227" s="33"/>
      <c r="AAP227" s="33"/>
      <c r="AAQ227" s="33"/>
      <c r="AAR227" s="33"/>
      <c r="AAS227" s="33"/>
      <c r="AAT227" s="33"/>
      <c r="AAU227" s="33"/>
      <c r="AAV227" s="33"/>
      <c r="AAW227" s="33"/>
      <c r="AAX227" s="33"/>
      <c r="AAY227" s="33"/>
      <c r="AAZ227" s="33"/>
      <c r="ABA227" s="33"/>
      <c r="ABB227" s="33"/>
      <c r="ABC227" s="33"/>
      <c r="ABD227" s="33"/>
      <c r="ABE227" s="33"/>
      <c r="ABF227" s="33"/>
      <c r="ABG227" s="33"/>
      <c r="ABH227" s="33"/>
      <c r="ABI227" s="33"/>
      <c r="ABJ227" s="33"/>
      <c r="ABK227" s="33"/>
      <c r="ABL227" s="33"/>
      <c r="ABM227" s="33"/>
      <c r="ABN227" s="33"/>
      <c r="ABO227" s="33"/>
      <c r="ABP227" s="33"/>
      <c r="ABQ227" s="33"/>
      <c r="ABR227" s="33"/>
      <c r="ABS227" s="33"/>
      <c r="ABT227" s="33"/>
      <c r="ABU227" s="33"/>
      <c r="ABV227" s="33"/>
      <c r="ABW227" s="33"/>
      <c r="ABX227" s="33"/>
      <c r="ABY227" s="33"/>
      <c r="ABZ227" s="33"/>
      <c r="ACA227" s="33"/>
      <c r="ACB227" s="33"/>
      <c r="ACC227" s="33"/>
      <c r="ACD227" s="33"/>
      <c r="ACE227" s="33"/>
      <c r="ACF227" s="33"/>
      <c r="ACG227" s="33"/>
      <c r="ACH227" s="33"/>
      <c r="ACI227" s="33"/>
      <c r="ACJ227" s="33"/>
      <c r="ACK227" s="33"/>
      <c r="ACL227" s="33"/>
      <c r="ACM227" s="33"/>
      <c r="ACN227" s="33"/>
      <c r="ACO227" s="33"/>
      <c r="ACP227" s="33"/>
      <c r="ACQ227" s="33"/>
      <c r="ACR227" s="33"/>
      <c r="ACS227" s="33"/>
      <c r="ACT227" s="33"/>
      <c r="ACU227" s="33"/>
      <c r="ACV227" s="33"/>
      <c r="ACW227" s="33"/>
      <c r="ACX227" s="33"/>
      <c r="ACY227" s="33"/>
      <c r="ACZ227" s="33"/>
      <c r="ADA227" s="33"/>
      <c r="ADB227" s="33"/>
      <c r="ADC227" s="33"/>
      <c r="ADD227" s="33"/>
      <c r="ADE227" s="33"/>
      <c r="ADF227" s="33"/>
      <c r="ADG227" s="33"/>
      <c r="ADH227" s="33"/>
      <c r="ADI227" s="33"/>
      <c r="ADJ227" s="33"/>
      <c r="ADK227" s="33"/>
      <c r="ADL227" s="33"/>
      <c r="ADM227" s="33"/>
      <c r="ADN227" s="33"/>
      <c r="ADO227" s="33"/>
      <c r="ADP227" s="33"/>
      <c r="ADQ227" s="33"/>
      <c r="ADR227" s="33"/>
      <c r="ADS227" s="33"/>
      <c r="ADT227" s="33"/>
      <c r="ADU227" s="33"/>
      <c r="ADV227" s="33"/>
      <c r="ADW227" s="33"/>
      <c r="ADX227" s="33"/>
      <c r="ADY227" s="33"/>
      <c r="ADZ227" s="33"/>
      <c r="AEA227" s="33"/>
      <c r="AEB227" s="33"/>
      <c r="AEC227" s="33"/>
      <c r="AED227" s="33"/>
      <c r="AEE227" s="33"/>
      <c r="AEF227" s="33"/>
      <c r="AEG227" s="33"/>
      <c r="AEH227" s="33"/>
      <c r="AEI227" s="33"/>
      <c r="AEJ227" s="33"/>
      <c r="AEK227" s="33"/>
      <c r="AEL227" s="33"/>
      <c r="AEM227" s="33"/>
      <c r="AEN227" s="33"/>
      <c r="AEO227" s="33"/>
      <c r="AEP227" s="33"/>
      <c r="AEQ227" s="33"/>
      <c r="AER227" s="33"/>
      <c r="AES227" s="33"/>
      <c r="AET227" s="33"/>
      <c r="AEU227" s="33"/>
      <c r="AEV227" s="33"/>
      <c r="AEW227" s="33"/>
      <c r="AEX227" s="33"/>
      <c r="AEY227" s="33"/>
      <c r="AEZ227" s="33"/>
      <c r="AFA227" s="33"/>
      <c r="AFB227" s="33"/>
      <c r="AFC227" s="33"/>
      <c r="AFD227" s="33"/>
      <c r="AFE227" s="33"/>
      <c r="AFF227" s="33"/>
      <c r="AFG227" s="33"/>
      <c r="AFH227" s="33"/>
      <c r="AFI227" s="33"/>
      <c r="AFJ227" s="33"/>
      <c r="AFK227" s="33"/>
      <c r="AFL227" s="33"/>
      <c r="AFM227" s="33"/>
      <c r="AFN227" s="33"/>
      <c r="AFO227" s="33"/>
      <c r="AFP227" s="33"/>
      <c r="AFQ227" s="33"/>
      <c r="AFR227" s="33"/>
      <c r="AFS227" s="33"/>
      <c r="AFT227" s="33"/>
      <c r="AFU227" s="33"/>
      <c r="AFV227" s="33"/>
      <c r="AFW227" s="33"/>
      <c r="AFX227" s="33"/>
      <c r="AFY227" s="33"/>
      <c r="AFZ227" s="33"/>
      <c r="AGA227" s="33"/>
      <c r="AGB227" s="33"/>
      <c r="AGC227" s="33"/>
      <c r="AGD227" s="33"/>
      <c r="AGE227" s="33"/>
      <c r="AGF227" s="33"/>
      <c r="AGG227" s="33"/>
      <c r="AGH227" s="33"/>
      <c r="AGI227" s="33"/>
      <c r="AGJ227" s="33"/>
      <c r="AGK227" s="33"/>
      <c r="AGL227" s="33"/>
      <c r="AGM227" s="33"/>
      <c r="AGN227" s="33"/>
      <c r="AGO227" s="33"/>
      <c r="AGP227" s="33"/>
      <c r="AGQ227" s="33"/>
      <c r="AGR227" s="33"/>
      <c r="AGS227" s="33"/>
      <c r="AGT227" s="33"/>
      <c r="AGU227" s="33"/>
      <c r="AGV227" s="33"/>
      <c r="AGW227" s="33"/>
      <c r="AGX227" s="33"/>
      <c r="AGY227" s="33"/>
      <c r="AGZ227" s="33"/>
      <c r="AHA227" s="33"/>
      <c r="AHB227" s="33"/>
      <c r="AHC227" s="33"/>
      <c r="AHD227" s="33"/>
      <c r="AHE227" s="33"/>
      <c r="AHF227" s="33"/>
      <c r="AHG227" s="33"/>
      <c r="AHH227" s="33"/>
      <c r="AHI227" s="33"/>
      <c r="AHJ227" s="33"/>
      <c r="AHK227" s="33"/>
      <c r="AHL227" s="33"/>
      <c r="AHM227" s="33"/>
      <c r="AHN227" s="33"/>
      <c r="AHO227" s="33"/>
      <c r="AHP227" s="33"/>
      <c r="AHQ227" s="33"/>
      <c r="AHR227" s="33"/>
      <c r="AHS227" s="33"/>
      <c r="AHT227" s="33"/>
      <c r="AHU227" s="33"/>
      <c r="AHV227" s="33"/>
      <c r="AHW227" s="33"/>
      <c r="AHX227" s="33"/>
      <c r="AHY227" s="33"/>
      <c r="AHZ227" s="33"/>
      <c r="AIA227" s="33"/>
      <c r="AIB227" s="33"/>
      <c r="AIC227" s="33"/>
      <c r="AID227" s="33"/>
      <c r="AIE227" s="33"/>
      <c r="AIF227" s="33"/>
      <c r="AIG227" s="33"/>
      <c r="AIH227" s="33"/>
      <c r="AII227" s="33"/>
      <c r="AIJ227" s="33"/>
      <c r="AIK227" s="33"/>
      <c r="AIL227" s="33"/>
      <c r="AIM227" s="33"/>
      <c r="AIN227" s="33"/>
      <c r="AIO227" s="33"/>
      <c r="AIP227" s="33"/>
      <c r="AIQ227" s="33"/>
      <c r="AIR227" s="33"/>
      <c r="AIS227" s="33"/>
      <c r="AIT227" s="33"/>
      <c r="AIU227" s="33"/>
      <c r="AIV227" s="33"/>
      <c r="AIW227" s="33"/>
      <c r="AIX227" s="33"/>
      <c r="AIY227" s="33"/>
      <c r="AIZ227" s="33"/>
      <c r="AJA227" s="33"/>
      <c r="AJB227" s="33"/>
      <c r="AJC227" s="33"/>
      <c r="AJD227" s="33"/>
      <c r="AJE227" s="33"/>
      <c r="AJF227" s="33"/>
      <c r="AJG227" s="33"/>
      <c r="AJH227" s="33"/>
      <c r="AJI227" s="33"/>
      <c r="AJJ227" s="33"/>
      <c r="AJK227" s="33"/>
      <c r="AJL227" s="33"/>
      <c r="AJM227" s="33"/>
      <c r="AJN227" s="33"/>
      <c r="AJO227" s="33"/>
      <c r="AJP227" s="33"/>
      <c r="AJQ227" s="33"/>
      <c r="AJR227" s="33"/>
      <c r="AJS227" s="33"/>
      <c r="AJT227" s="33"/>
      <c r="AJU227" s="33"/>
      <c r="AJV227" s="33"/>
      <c r="AJW227" s="33"/>
      <c r="AJX227" s="33"/>
      <c r="AJY227" s="33"/>
      <c r="AJZ227" s="33"/>
      <c r="AKA227" s="33"/>
      <c r="AKB227" s="33"/>
      <c r="AKC227" s="33"/>
      <c r="AKD227" s="33"/>
      <c r="AKE227" s="33"/>
      <c r="AKF227" s="33"/>
      <c r="AKG227" s="33"/>
      <c r="AKH227" s="33"/>
      <c r="AKI227" s="33"/>
      <c r="AKJ227" s="33"/>
      <c r="AKK227" s="33"/>
      <c r="AKL227" s="33"/>
      <c r="AKM227" s="33"/>
      <c r="AKN227" s="33"/>
      <c r="AKO227" s="33"/>
      <c r="AKP227" s="33"/>
      <c r="AKQ227" s="33"/>
      <c r="AKR227" s="33"/>
      <c r="AKS227" s="33"/>
      <c r="AKT227" s="33"/>
      <c r="AKU227" s="33"/>
      <c r="AKV227" s="33"/>
      <c r="AKW227" s="33"/>
      <c r="AKX227" s="33"/>
      <c r="AKY227" s="33"/>
      <c r="AKZ227" s="33"/>
      <c r="ALA227" s="33"/>
      <c r="ALB227" s="33"/>
      <c r="ALC227" s="33"/>
      <c r="ALD227" s="33"/>
      <c r="ALE227" s="33"/>
      <c r="ALF227" s="33"/>
      <c r="ALG227" s="33"/>
      <c r="ALH227" s="33"/>
      <c r="ALI227" s="33"/>
      <c r="ALJ227" s="33"/>
      <c r="ALK227" s="33"/>
      <c r="ALL227" s="33"/>
      <c r="ALM227" s="33"/>
      <c r="ALN227" s="33"/>
      <c r="ALO227" s="33"/>
      <c r="ALP227" s="33"/>
      <c r="ALQ227" s="33"/>
      <c r="ALR227" s="33"/>
      <c r="ALS227" s="33"/>
      <c r="ALT227" s="33"/>
      <c r="ALU227" s="33"/>
      <c r="ALV227" s="33"/>
      <c r="ALW227" s="33"/>
      <c r="ALX227" s="33"/>
      <c r="ALY227" s="33"/>
    </row>
    <row r="228" spans="1:1013" ht="20.25" customHeight="1" thickBot="1" x14ac:dyDescent="0.25">
      <c r="A228" s="702"/>
      <c r="B228" s="704"/>
      <c r="C228" s="700"/>
      <c r="D228" s="706"/>
      <c r="E228" s="708"/>
      <c r="F228" s="649"/>
      <c r="G228" s="694"/>
      <c r="H228" s="697"/>
      <c r="I228" s="691"/>
      <c r="J228" s="674"/>
      <c r="K228" s="199" t="s">
        <v>23</v>
      </c>
      <c r="L228" s="532">
        <f>M228+O228</f>
        <v>0</v>
      </c>
      <c r="M228" s="526">
        <v>0</v>
      </c>
      <c r="N228" s="526">
        <v>0</v>
      </c>
      <c r="O228" s="528">
        <v>0</v>
      </c>
      <c r="P228" s="532">
        <f>Q228+S228</f>
        <v>250</v>
      </c>
      <c r="Q228" s="526">
        <v>0</v>
      </c>
      <c r="R228" s="526">
        <v>0</v>
      </c>
      <c r="S228" s="528">
        <v>250</v>
      </c>
      <c r="T228" s="532">
        <f>U228+W228</f>
        <v>150</v>
      </c>
      <c r="U228" s="526">
        <v>0</v>
      </c>
      <c r="V228" s="526">
        <v>0</v>
      </c>
      <c r="W228" s="528">
        <v>150</v>
      </c>
      <c r="X228" s="532">
        <f>Y228+AA228</f>
        <v>0</v>
      </c>
      <c r="Y228" s="526">
        <v>0</v>
      </c>
      <c r="Z228" s="526">
        <v>0</v>
      </c>
      <c r="AA228" s="528">
        <v>0</v>
      </c>
      <c r="AB228" s="33"/>
      <c r="AC228" s="33"/>
      <c r="AD228" s="33"/>
      <c r="AE228" s="33"/>
      <c r="AF228" s="33"/>
      <c r="AG228" s="33"/>
      <c r="AH228" s="33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7"/>
      <c r="BB228" s="46"/>
      <c r="BC228" s="46"/>
      <c r="BD228" s="46"/>
      <c r="BE228" s="46"/>
      <c r="BF228" s="46"/>
      <c r="BG228" s="46"/>
      <c r="BH228" s="46"/>
      <c r="BI228" s="46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  <c r="FP228" s="33"/>
      <c r="FQ228" s="33"/>
      <c r="FR228" s="33"/>
      <c r="FS228" s="33"/>
      <c r="FT228" s="33"/>
      <c r="FU228" s="33"/>
      <c r="FV228" s="33"/>
      <c r="FW228" s="33"/>
      <c r="FX228" s="33"/>
      <c r="FY228" s="33"/>
      <c r="FZ228" s="33"/>
      <c r="GA228" s="33"/>
      <c r="GB228" s="33"/>
      <c r="GC228" s="33"/>
      <c r="GD228" s="33"/>
      <c r="GE228" s="33"/>
      <c r="GF228" s="33"/>
      <c r="GG228" s="33"/>
      <c r="GH228" s="33"/>
      <c r="GI228" s="33"/>
      <c r="GJ228" s="33"/>
      <c r="GK228" s="33"/>
      <c r="GL228" s="33"/>
      <c r="GM228" s="33"/>
      <c r="GN228" s="33"/>
      <c r="GO228" s="33"/>
      <c r="GP228" s="33"/>
      <c r="GQ228" s="33"/>
      <c r="GR228" s="33"/>
      <c r="GS228" s="33"/>
      <c r="GT228" s="33"/>
      <c r="GU228" s="33"/>
      <c r="GV228" s="33"/>
      <c r="GW228" s="33"/>
      <c r="GX228" s="33"/>
      <c r="GY228" s="33"/>
      <c r="GZ228" s="33"/>
      <c r="HA228" s="33"/>
      <c r="HB228" s="33"/>
      <c r="HC228" s="33"/>
      <c r="HD228" s="33"/>
      <c r="HE228" s="33"/>
      <c r="HF228" s="33"/>
      <c r="HG228" s="33"/>
      <c r="HH228" s="33"/>
      <c r="HI228" s="33"/>
      <c r="HJ228" s="33"/>
      <c r="HK228" s="33"/>
      <c r="HL228" s="33"/>
      <c r="HM228" s="33"/>
      <c r="HN228" s="33"/>
      <c r="HO228" s="33"/>
      <c r="HP228" s="33"/>
      <c r="HQ228" s="33"/>
      <c r="HR228" s="33"/>
      <c r="HS228" s="33"/>
      <c r="HT228" s="33"/>
      <c r="HU228" s="33"/>
      <c r="HV228" s="33"/>
      <c r="HW228" s="33"/>
      <c r="HX228" s="33"/>
      <c r="HY228" s="33"/>
      <c r="HZ228" s="33"/>
      <c r="IA228" s="33"/>
      <c r="IB228" s="33"/>
      <c r="IC228" s="33"/>
      <c r="ID228" s="33"/>
      <c r="IE228" s="33"/>
      <c r="IF228" s="33"/>
      <c r="IG228" s="33"/>
      <c r="IH228" s="33"/>
      <c r="II228" s="33"/>
      <c r="IJ228" s="33"/>
      <c r="IK228" s="33"/>
      <c r="IL228" s="33"/>
      <c r="IM228" s="33"/>
      <c r="IN228" s="33"/>
      <c r="IO228" s="33"/>
      <c r="IP228" s="33"/>
      <c r="IQ228" s="33"/>
      <c r="IR228" s="33"/>
      <c r="IS228" s="33"/>
      <c r="IT228" s="33"/>
      <c r="IU228" s="33"/>
      <c r="IV228" s="33"/>
      <c r="IW228" s="33"/>
      <c r="IX228" s="33"/>
      <c r="IY228" s="33"/>
      <c r="IZ228" s="33"/>
      <c r="JA228" s="33"/>
      <c r="JB228" s="33"/>
      <c r="JC228" s="33"/>
      <c r="JD228" s="33"/>
      <c r="JE228" s="33"/>
      <c r="JF228" s="33"/>
      <c r="JG228" s="33"/>
      <c r="JH228" s="33"/>
      <c r="JI228" s="33"/>
      <c r="JJ228" s="33"/>
      <c r="JK228" s="33"/>
      <c r="JL228" s="33"/>
      <c r="JM228" s="33"/>
      <c r="JN228" s="33"/>
      <c r="JO228" s="33"/>
      <c r="JP228" s="33"/>
      <c r="JQ228" s="33"/>
      <c r="JR228" s="33"/>
      <c r="JS228" s="33"/>
      <c r="JT228" s="33"/>
      <c r="JU228" s="33"/>
      <c r="JV228" s="33"/>
      <c r="JW228" s="33"/>
      <c r="JX228" s="33"/>
      <c r="JY228" s="33"/>
      <c r="JZ228" s="33"/>
      <c r="KA228" s="33"/>
      <c r="KB228" s="33"/>
      <c r="KC228" s="33"/>
      <c r="KD228" s="33"/>
      <c r="KE228" s="33"/>
      <c r="KF228" s="33"/>
      <c r="KG228" s="33"/>
      <c r="KH228" s="33"/>
      <c r="KI228" s="33"/>
      <c r="KJ228" s="33"/>
      <c r="KK228" s="33"/>
      <c r="KL228" s="33"/>
      <c r="KM228" s="33"/>
      <c r="KN228" s="33"/>
      <c r="KO228" s="33"/>
      <c r="KP228" s="33"/>
      <c r="KQ228" s="33"/>
      <c r="KR228" s="33"/>
      <c r="KS228" s="33"/>
      <c r="KT228" s="33"/>
      <c r="KU228" s="33"/>
      <c r="KV228" s="33"/>
      <c r="KW228" s="33"/>
      <c r="KX228" s="33"/>
      <c r="KY228" s="33"/>
      <c r="KZ228" s="33"/>
      <c r="LA228" s="33"/>
      <c r="LB228" s="33"/>
      <c r="LC228" s="33"/>
      <c r="LD228" s="33"/>
      <c r="LE228" s="33"/>
      <c r="LF228" s="33"/>
      <c r="LG228" s="33"/>
      <c r="LH228" s="33"/>
      <c r="LI228" s="33"/>
      <c r="LJ228" s="33"/>
      <c r="LK228" s="33"/>
      <c r="LL228" s="33"/>
      <c r="LM228" s="33"/>
      <c r="LN228" s="33"/>
      <c r="LO228" s="33"/>
      <c r="LP228" s="33"/>
      <c r="LQ228" s="33"/>
      <c r="LR228" s="33"/>
      <c r="LS228" s="33"/>
      <c r="LT228" s="33"/>
      <c r="LU228" s="33"/>
      <c r="LV228" s="33"/>
      <c r="LW228" s="33"/>
      <c r="LX228" s="33"/>
      <c r="LY228" s="33"/>
      <c r="LZ228" s="33"/>
      <c r="MA228" s="33"/>
      <c r="MB228" s="33"/>
      <c r="MC228" s="33"/>
      <c r="MD228" s="33"/>
      <c r="ME228" s="33"/>
      <c r="MF228" s="33"/>
      <c r="MG228" s="33"/>
      <c r="MH228" s="33"/>
      <c r="MI228" s="33"/>
      <c r="MJ228" s="33"/>
      <c r="MK228" s="33"/>
      <c r="ML228" s="33"/>
      <c r="MM228" s="33"/>
      <c r="MN228" s="33"/>
      <c r="MO228" s="33"/>
      <c r="MP228" s="33"/>
      <c r="MQ228" s="33"/>
      <c r="MR228" s="33"/>
      <c r="MS228" s="33"/>
      <c r="MT228" s="33"/>
      <c r="MU228" s="33"/>
      <c r="MV228" s="33"/>
      <c r="MW228" s="33"/>
      <c r="MX228" s="33"/>
      <c r="MY228" s="33"/>
      <c r="MZ228" s="33"/>
      <c r="NA228" s="33"/>
      <c r="NB228" s="33"/>
      <c r="NC228" s="33"/>
      <c r="ND228" s="33"/>
      <c r="NE228" s="33"/>
      <c r="NF228" s="33"/>
      <c r="NG228" s="33"/>
      <c r="NH228" s="33"/>
      <c r="NI228" s="33"/>
      <c r="NJ228" s="33"/>
      <c r="NK228" s="33"/>
      <c r="NL228" s="33"/>
      <c r="NM228" s="33"/>
      <c r="NN228" s="33"/>
      <c r="NO228" s="33"/>
      <c r="NP228" s="33"/>
      <c r="NQ228" s="33"/>
      <c r="NR228" s="33"/>
      <c r="NS228" s="33"/>
      <c r="NT228" s="33"/>
      <c r="NU228" s="33"/>
      <c r="NV228" s="33"/>
      <c r="NW228" s="33"/>
      <c r="NX228" s="33"/>
      <c r="NY228" s="33"/>
      <c r="NZ228" s="33"/>
      <c r="OA228" s="33"/>
      <c r="OB228" s="33"/>
      <c r="OC228" s="33"/>
      <c r="OD228" s="33"/>
      <c r="OE228" s="33"/>
      <c r="OF228" s="33"/>
      <c r="OG228" s="33"/>
      <c r="OH228" s="33"/>
      <c r="OI228" s="33"/>
      <c r="OJ228" s="33"/>
      <c r="OK228" s="33"/>
      <c r="OL228" s="33"/>
      <c r="OM228" s="33"/>
      <c r="ON228" s="33"/>
      <c r="OO228" s="33"/>
      <c r="OP228" s="33"/>
      <c r="OQ228" s="33"/>
      <c r="OR228" s="33"/>
      <c r="OS228" s="33"/>
      <c r="OT228" s="33"/>
      <c r="OU228" s="33"/>
      <c r="OV228" s="33"/>
      <c r="OW228" s="33"/>
      <c r="OX228" s="33"/>
      <c r="OY228" s="33"/>
      <c r="OZ228" s="33"/>
      <c r="PA228" s="33"/>
      <c r="PB228" s="33"/>
      <c r="PC228" s="33"/>
      <c r="PD228" s="33"/>
      <c r="PE228" s="33"/>
      <c r="PF228" s="33"/>
      <c r="PG228" s="33"/>
      <c r="PH228" s="33"/>
      <c r="PI228" s="33"/>
      <c r="PJ228" s="33"/>
      <c r="PK228" s="33"/>
      <c r="PL228" s="33"/>
      <c r="PM228" s="33"/>
      <c r="PN228" s="33"/>
      <c r="PO228" s="33"/>
      <c r="PP228" s="33"/>
      <c r="PQ228" s="33"/>
      <c r="PR228" s="33"/>
      <c r="PS228" s="33"/>
      <c r="PT228" s="33"/>
      <c r="PU228" s="33"/>
      <c r="PV228" s="33"/>
      <c r="PW228" s="33"/>
      <c r="PX228" s="33"/>
      <c r="PY228" s="33"/>
      <c r="PZ228" s="33"/>
      <c r="QA228" s="33"/>
      <c r="QB228" s="33"/>
      <c r="QC228" s="33"/>
      <c r="QD228" s="33"/>
      <c r="QE228" s="33"/>
      <c r="QF228" s="33"/>
      <c r="QG228" s="33"/>
      <c r="QH228" s="33"/>
      <c r="QI228" s="33"/>
      <c r="QJ228" s="33"/>
      <c r="QK228" s="33"/>
      <c r="QL228" s="33"/>
      <c r="QM228" s="33"/>
      <c r="QN228" s="33"/>
      <c r="QO228" s="33"/>
      <c r="QP228" s="33"/>
      <c r="QQ228" s="33"/>
      <c r="QR228" s="33"/>
      <c r="QS228" s="33"/>
      <c r="QT228" s="33"/>
      <c r="QU228" s="33"/>
      <c r="QV228" s="33"/>
      <c r="QW228" s="33"/>
      <c r="QX228" s="33"/>
      <c r="QY228" s="33"/>
      <c r="QZ228" s="33"/>
      <c r="RA228" s="33"/>
      <c r="RB228" s="33"/>
      <c r="RC228" s="33"/>
      <c r="RD228" s="33"/>
      <c r="RE228" s="33"/>
      <c r="RF228" s="33"/>
      <c r="RG228" s="33"/>
      <c r="RH228" s="33"/>
      <c r="RI228" s="33"/>
      <c r="RJ228" s="33"/>
      <c r="RK228" s="33"/>
      <c r="RL228" s="33"/>
      <c r="RM228" s="33"/>
      <c r="RN228" s="33"/>
      <c r="RO228" s="33"/>
      <c r="RP228" s="33"/>
      <c r="RQ228" s="33"/>
      <c r="RR228" s="33"/>
      <c r="RS228" s="33"/>
      <c r="RT228" s="33"/>
      <c r="RU228" s="33"/>
      <c r="RV228" s="33"/>
      <c r="RW228" s="33"/>
      <c r="RX228" s="33"/>
      <c r="RY228" s="33"/>
      <c r="RZ228" s="33"/>
      <c r="SA228" s="33"/>
      <c r="SB228" s="33"/>
      <c r="SC228" s="33"/>
      <c r="SD228" s="33"/>
      <c r="SE228" s="33"/>
      <c r="SF228" s="33"/>
      <c r="SG228" s="33"/>
      <c r="SH228" s="33"/>
      <c r="SI228" s="33"/>
      <c r="SJ228" s="33"/>
      <c r="SK228" s="33"/>
      <c r="SL228" s="33"/>
      <c r="SM228" s="33"/>
      <c r="SN228" s="33"/>
      <c r="SO228" s="33"/>
      <c r="SP228" s="33"/>
      <c r="SQ228" s="33"/>
      <c r="SR228" s="33"/>
      <c r="SS228" s="33"/>
      <c r="ST228" s="33"/>
      <c r="SU228" s="33"/>
      <c r="SV228" s="33"/>
      <c r="SW228" s="33"/>
      <c r="SX228" s="33"/>
      <c r="SY228" s="33"/>
      <c r="SZ228" s="33"/>
      <c r="TA228" s="33"/>
      <c r="TB228" s="33"/>
      <c r="TC228" s="33"/>
      <c r="TD228" s="33"/>
      <c r="TE228" s="33"/>
      <c r="TF228" s="33"/>
      <c r="TG228" s="33"/>
      <c r="TH228" s="33"/>
      <c r="TI228" s="33"/>
      <c r="TJ228" s="33"/>
      <c r="TK228" s="33"/>
      <c r="TL228" s="33"/>
      <c r="TM228" s="33"/>
      <c r="TN228" s="33"/>
      <c r="TO228" s="33"/>
      <c r="TP228" s="33"/>
      <c r="TQ228" s="33"/>
      <c r="TR228" s="33"/>
      <c r="TS228" s="33"/>
      <c r="TT228" s="33"/>
      <c r="TU228" s="33"/>
      <c r="TV228" s="33"/>
      <c r="TW228" s="33"/>
      <c r="TX228" s="33"/>
      <c r="TY228" s="33"/>
      <c r="TZ228" s="33"/>
      <c r="UA228" s="33"/>
      <c r="UB228" s="33"/>
      <c r="UC228" s="33"/>
      <c r="UD228" s="33"/>
      <c r="UE228" s="33"/>
      <c r="UF228" s="33"/>
      <c r="UG228" s="33"/>
      <c r="UH228" s="33"/>
      <c r="UI228" s="33"/>
      <c r="UJ228" s="33"/>
      <c r="UK228" s="33"/>
      <c r="UL228" s="33"/>
      <c r="UM228" s="33"/>
      <c r="UN228" s="33"/>
      <c r="UO228" s="33"/>
      <c r="UP228" s="33"/>
      <c r="UQ228" s="33"/>
      <c r="UR228" s="33"/>
      <c r="US228" s="33"/>
      <c r="UT228" s="33"/>
      <c r="UU228" s="33"/>
      <c r="UV228" s="33"/>
      <c r="UW228" s="33"/>
      <c r="UX228" s="33"/>
      <c r="UY228" s="33"/>
      <c r="UZ228" s="33"/>
      <c r="VA228" s="33"/>
      <c r="VB228" s="33"/>
      <c r="VC228" s="33"/>
      <c r="VD228" s="33"/>
      <c r="VE228" s="33"/>
      <c r="VF228" s="33"/>
      <c r="VG228" s="33"/>
      <c r="VH228" s="33"/>
      <c r="VI228" s="33"/>
      <c r="VJ228" s="33"/>
      <c r="VK228" s="33"/>
      <c r="VL228" s="33"/>
      <c r="VM228" s="33"/>
      <c r="VN228" s="33"/>
      <c r="VO228" s="33"/>
      <c r="VP228" s="33"/>
      <c r="VQ228" s="33"/>
      <c r="VR228" s="33"/>
      <c r="VS228" s="33"/>
      <c r="VT228" s="33"/>
      <c r="VU228" s="33"/>
      <c r="VV228" s="33"/>
      <c r="VW228" s="33"/>
      <c r="VX228" s="33"/>
      <c r="VY228" s="33"/>
      <c r="VZ228" s="33"/>
      <c r="WA228" s="33"/>
      <c r="WB228" s="33"/>
      <c r="WC228" s="33"/>
      <c r="WD228" s="33"/>
      <c r="WE228" s="33"/>
      <c r="WF228" s="33"/>
      <c r="WG228" s="33"/>
      <c r="WH228" s="33"/>
      <c r="WI228" s="33"/>
      <c r="WJ228" s="33"/>
      <c r="WK228" s="33"/>
      <c r="WL228" s="33"/>
      <c r="WM228" s="33"/>
      <c r="WN228" s="33"/>
      <c r="WO228" s="33"/>
      <c r="WP228" s="33"/>
      <c r="WQ228" s="33"/>
      <c r="WR228" s="33"/>
      <c r="WS228" s="33"/>
      <c r="WT228" s="33"/>
      <c r="WU228" s="33"/>
      <c r="WV228" s="33"/>
      <c r="WW228" s="33"/>
      <c r="WX228" s="33"/>
      <c r="WY228" s="33"/>
      <c r="WZ228" s="33"/>
      <c r="XA228" s="33"/>
      <c r="XB228" s="33"/>
      <c r="XC228" s="33"/>
      <c r="XD228" s="33"/>
      <c r="XE228" s="33"/>
      <c r="XF228" s="33"/>
      <c r="XG228" s="33"/>
      <c r="XH228" s="33"/>
      <c r="XI228" s="33"/>
      <c r="XJ228" s="33"/>
      <c r="XK228" s="33"/>
      <c r="XL228" s="33"/>
      <c r="XM228" s="33"/>
      <c r="XN228" s="33"/>
      <c r="XO228" s="33"/>
      <c r="XP228" s="33"/>
      <c r="XQ228" s="33"/>
      <c r="XR228" s="33"/>
      <c r="XS228" s="33"/>
      <c r="XT228" s="33"/>
      <c r="XU228" s="33"/>
      <c r="XV228" s="33"/>
      <c r="XW228" s="33"/>
      <c r="XX228" s="33"/>
      <c r="XY228" s="33"/>
      <c r="XZ228" s="33"/>
      <c r="YA228" s="33"/>
      <c r="YB228" s="33"/>
      <c r="YC228" s="33"/>
      <c r="YD228" s="33"/>
      <c r="YE228" s="33"/>
      <c r="YF228" s="33"/>
      <c r="YG228" s="33"/>
      <c r="YH228" s="33"/>
      <c r="YI228" s="33"/>
      <c r="YJ228" s="33"/>
      <c r="YK228" s="33"/>
      <c r="YL228" s="33"/>
      <c r="YM228" s="33"/>
      <c r="YN228" s="33"/>
      <c r="YO228" s="33"/>
      <c r="YP228" s="33"/>
      <c r="YQ228" s="33"/>
      <c r="YR228" s="33"/>
      <c r="YS228" s="33"/>
      <c r="YT228" s="33"/>
      <c r="YU228" s="33"/>
      <c r="YV228" s="33"/>
      <c r="YW228" s="33"/>
      <c r="YX228" s="33"/>
      <c r="YY228" s="33"/>
      <c r="YZ228" s="33"/>
      <c r="ZA228" s="33"/>
      <c r="ZB228" s="33"/>
      <c r="ZC228" s="33"/>
      <c r="ZD228" s="33"/>
      <c r="ZE228" s="33"/>
      <c r="ZF228" s="33"/>
      <c r="ZG228" s="33"/>
      <c r="ZH228" s="33"/>
      <c r="ZI228" s="33"/>
      <c r="ZJ228" s="33"/>
      <c r="ZK228" s="33"/>
      <c r="ZL228" s="33"/>
      <c r="ZM228" s="33"/>
      <c r="ZN228" s="33"/>
      <c r="ZO228" s="33"/>
      <c r="ZP228" s="33"/>
      <c r="ZQ228" s="33"/>
      <c r="ZR228" s="33"/>
      <c r="ZS228" s="33"/>
      <c r="ZT228" s="33"/>
      <c r="ZU228" s="33"/>
      <c r="ZV228" s="33"/>
      <c r="ZW228" s="33"/>
      <c r="ZX228" s="33"/>
      <c r="ZY228" s="33"/>
      <c r="ZZ228" s="33"/>
      <c r="AAA228" s="33"/>
      <c r="AAB228" s="33"/>
      <c r="AAC228" s="33"/>
      <c r="AAD228" s="33"/>
      <c r="AAE228" s="33"/>
      <c r="AAF228" s="33"/>
      <c r="AAG228" s="33"/>
      <c r="AAH228" s="33"/>
      <c r="AAI228" s="33"/>
      <c r="AAJ228" s="33"/>
      <c r="AAK228" s="33"/>
      <c r="AAL228" s="33"/>
      <c r="AAM228" s="33"/>
      <c r="AAN228" s="33"/>
      <c r="AAO228" s="33"/>
      <c r="AAP228" s="33"/>
      <c r="AAQ228" s="33"/>
      <c r="AAR228" s="33"/>
      <c r="AAS228" s="33"/>
      <c r="AAT228" s="33"/>
      <c r="AAU228" s="33"/>
      <c r="AAV228" s="33"/>
      <c r="AAW228" s="33"/>
      <c r="AAX228" s="33"/>
      <c r="AAY228" s="33"/>
      <c r="AAZ228" s="33"/>
      <c r="ABA228" s="33"/>
      <c r="ABB228" s="33"/>
      <c r="ABC228" s="33"/>
      <c r="ABD228" s="33"/>
      <c r="ABE228" s="33"/>
      <c r="ABF228" s="33"/>
      <c r="ABG228" s="33"/>
      <c r="ABH228" s="33"/>
      <c r="ABI228" s="33"/>
      <c r="ABJ228" s="33"/>
      <c r="ABK228" s="33"/>
      <c r="ABL228" s="33"/>
      <c r="ABM228" s="33"/>
      <c r="ABN228" s="33"/>
      <c r="ABO228" s="33"/>
      <c r="ABP228" s="33"/>
      <c r="ABQ228" s="33"/>
      <c r="ABR228" s="33"/>
      <c r="ABS228" s="33"/>
      <c r="ABT228" s="33"/>
      <c r="ABU228" s="33"/>
      <c r="ABV228" s="33"/>
      <c r="ABW228" s="33"/>
      <c r="ABX228" s="33"/>
      <c r="ABY228" s="33"/>
      <c r="ABZ228" s="33"/>
      <c r="ACA228" s="33"/>
      <c r="ACB228" s="33"/>
      <c r="ACC228" s="33"/>
      <c r="ACD228" s="33"/>
      <c r="ACE228" s="33"/>
      <c r="ACF228" s="33"/>
      <c r="ACG228" s="33"/>
      <c r="ACH228" s="33"/>
      <c r="ACI228" s="33"/>
      <c r="ACJ228" s="33"/>
      <c r="ACK228" s="33"/>
      <c r="ACL228" s="33"/>
      <c r="ACM228" s="33"/>
      <c r="ACN228" s="33"/>
      <c r="ACO228" s="33"/>
      <c r="ACP228" s="33"/>
      <c r="ACQ228" s="33"/>
      <c r="ACR228" s="33"/>
      <c r="ACS228" s="33"/>
      <c r="ACT228" s="33"/>
      <c r="ACU228" s="33"/>
      <c r="ACV228" s="33"/>
      <c r="ACW228" s="33"/>
      <c r="ACX228" s="33"/>
      <c r="ACY228" s="33"/>
      <c r="ACZ228" s="33"/>
      <c r="ADA228" s="33"/>
      <c r="ADB228" s="33"/>
      <c r="ADC228" s="33"/>
      <c r="ADD228" s="33"/>
      <c r="ADE228" s="33"/>
      <c r="ADF228" s="33"/>
      <c r="ADG228" s="33"/>
      <c r="ADH228" s="33"/>
      <c r="ADI228" s="33"/>
      <c r="ADJ228" s="33"/>
      <c r="ADK228" s="33"/>
      <c r="ADL228" s="33"/>
      <c r="ADM228" s="33"/>
      <c r="ADN228" s="33"/>
      <c r="ADO228" s="33"/>
      <c r="ADP228" s="33"/>
      <c r="ADQ228" s="33"/>
      <c r="ADR228" s="33"/>
      <c r="ADS228" s="33"/>
      <c r="ADT228" s="33"/>
      <c r="ADU228" s="33"/>
      <c r="ADV228" s="33"/>
      <c r="ADW228" s="33"/>
      <c r="ADX228" s="33"/>
      <c r="ADY228" s="33"/>
      <c r="ADZ228" s="33"/>
      <c r="AEA228" s="33"/>
      <c r="AEB228" s="33"/>
      <c r="AEC228" s="33"/>
      <c r="AED228" s="33"/>
      <c r="AEE228" s="33"/>
      <c r="AEF228" s="33"/>
      <c r="AEG228" s="33"/>
      <c r="AEH228" s="33"/>
      <c r="AEI228" s="33"/>
      <c r="AEJ228" s="33"/>
      <c r="AEK228" s="33"/>
      <c r="AEL228" s="33"/>
      <c r="AEM228" s="33"/>
      <c r="AEN228" s="33"/>
      <c r="AEO228" s="33"/>
      <c r="AEP228" s="33"/>
      <c r="AEQ228" s="33"/>
      <c r="AER228" s="33"/>
      <c r="AES228" s="33"/>
      <c r="AET228" s="33"/>
      <c r="AEU228" s="33"/>
      <c r="AEV228" s="33"/>
      <c r="AEW228" s="33"/>
      <c r="AEX228" s="33"/>
      <c r="AEY228" s="33"/>
      <c r="AEZ228" s="33"/>
      <c r="AFA228" s="33"/>
      <c r="AFB228" s="33"/>
      <c r="AFC228" s="33"/>
      <c r="AFD228" s="33"/>
      <c r="AFE228" s="33"/>
      <c r="AFF228" s="33"/>
      <c r="AFG228" s="33"/>
      <c r="AFH228" s="33"/>
      <c r="AFI228" s="33"/>
      <c r="AFJ228" s="33"/>
      <c r="AFK228" s="33"/>
      <c r="AFL228" s="33"/>
      <c r="AFM228" s="33"/>
      <c r="AFN228" s="33"/>
      <c r="AFO228" s="33"/>
      <c r="AFP228" s="33"/>
      <c r="AFQ228" s="33"/>
      <c r="AFR228" s="33"/>
      <c r="AFS228" s="33"/>
      <c r="AFT228" s="33"/>
      <c r="AFU228" s="33"/>
      <c r="AFV228" s="33"/>
      <c r="AFW228" s="33"/>
      <c r="AFX228" s="33"/>
      <c r="AFY228" s="33"/>
      <c r="AFZ228" s="33"/>
      <c r="AGA228" s="33"/>
      <c r="AGB228" s="33"/>
      <c r="AGC228" s="33"/>
      <c r="AGD228" s="33"/>
      <c r="AGE228" s="33"/>
      <c r="AGF228" s="33"/>
      <c r="AGG228" s="33"/>
      <c r="AGH228" s="33"/>
      <c r="AGI228" s="33"/>
      <c r="AGJ228" s="33"/>
      <c r="AGK228" s="33"/>
      <c r="AGL228" s="33"/>
      <c r="AGM228" s="33"/>
      <c r="AGN228" s="33"/>
      <c r="AGO228" s="33"/>
      <c r="AGP228" s="33"/>
      <c r="AGQ228" s="33"/>
      <c r="AGR228" s="33"/>
      <c r="AGS228" s="33"/>
      <c r="AGT228" s="33"/>
      <c r="AGU228" s="33"/>
      <c r="AGV228" s="33"/>
      <c r="AGW228" s="33"/>
      <c r="AGX228" s="33"/>
      <c r="AGY228" s="33"/>
      <c r="AGZ228" s="33"/>
      <c r="AHA228" s="33"/>
      <c r="AHB228" s="33"/>
      <c r="AHC228" s="33"/>
      <c r="AHD228" s="33"/>
      <c r="AHE228" s="33"/>
      <c r="AHF228" s="33"/>
      <c r="AHG228" s="33"/>
      <c r="AHH228" s="33"/>
      <c r="AHI228" s="33"/>
      <c r="AHJ228" s="33"/>
      <c r="AHK228" s="33"/>
      <c r="AHL228" s="33"/>
      <c r="AHM228" s="33"/>
      <c r="AHN228" s="33"/>
      <c r="AHO228" s="33"/>
      <c r="AHP228" s="33"/>
      <c r="AHQ228" s="33"/>
      <c r="AHR228" s="33"/>
      <c r="AHS228" s="33"/>
      <c r="AHT228" s="33"/>
      <c r="AHU228" s="33"/>
      <c r="AHV228" s="33"/>
      <c r="AHW228" s="33"/>
      <c r="AHX228" s="33"/>
      <c r="AHY228" s="33"/>
      <c r="AHZ228" s="33"/>
      <c r="AIA228" s="33"/>
      <c r="AIB228" s="33"/>
      <c r="AIC228" s="33"/>
      <c r="AID228" s="33"/>
      <c r="AIE228" s="33"/>
      <c r="AIF228" s="33"/>
      <c r="AIG228" s="33"/>
      <c r="AIH228" s="33"/>
      <c r="AII228" s="33"/>
      <c r="AIJ228" s="33"/>
      <c r="AIK228" s="33"/>
      <c r="AIL228" s="33"/>
      <c r="AIM228" s="33"/>
      <c r="AIN228" s="33"/>
      <c r="AIO228" s="33"/>
      <c r="AIP228" s="33"/>
      <c r="AIQ228" s="33"/>
      <c r="AIR228" s="33"/>
      <c r="AIS228" s="33"/>
      <c r="AIT228" s="33"/>
      <c r="AIU228" s="33"/>
      <c r="AIV228" s="33"/>
      <c r="AIW228" s="33"/>
      <c r="AIX228" s="33"/>
      <c r="AIY228" s="33"/>
      <c r="AIZ228" s="33"/>
      <c r="AJA228" s="33"/>
      <c r="AJB228" s="33"/>
      <c r="AJC228" s="33"/>
      <c r="AJD228" s="33"/>
      <c r="AJE228" s="33"/>
      <c r="AJF228" s="33"/>
      <c r="AJG228" s="33"/>
      <c r="AJH228" s="33"/>
      <c r="AJI228" s="33"/>
      <c r="AJJ228" s="33"/>
      <c r="AJK228" s="33"/>
      <c r="AJL228" s="33"/>
      <c r="AJM228" s="33"/>
      <c r="AJN228" s="33"/>
      <c r="AJO228" s="33"/>
      <c r="AJP228" s="33"/>
      <c r="AJQ228" s="33"/>
      <c r="AJR228" s="33"/>
      <c r="AJS228" s="33"/>
      <c r="AJT228" s="33"/>
      <c r="AJU228" s="33"/>
      <c r="AJV228" s="33"/>
      <c r="AJW228" s="33"/>
      <c r="AJX228" s="33"/>
      <c r="AJY228" s="33"/>
      <c r="AJZ228" s="33"/>
      <c r="AKA228" s="33"/>
      <c r="AKB228" s="33"/>
      <c r="AKC228" s="33"/>
      <c r="AKD228" s="33"/>
      <c r="AKE228" s="33"/>
      <c r="AKF228" s="33"/>
      <c r="AKG228" s="33"/>
      <c r="AKH228" s="33"/>
      <c r="AKI228" s="33"/>
      <c r="AKJ228" s="33"/>
      <c r="AKK228" s="33"/>
      <c r="AKL228" s="33"/>
      <c r="AKM228" s="33"/>
      <c r="AKN228" s="33"/>
      <c r="AKO228" s="33"/>
      <c r="AKP228" s="33"/>
      <c r="AKQ228" s="33"/>
      <c r="AKR228" s="33"/>
      <c r="AKS228" s="33"/>
      <c r="AKT228" s="33"/>
      <c r="AKU228" s="33"/>
      <c r="AKV228" s="33"/>
      <c r="AKW228" s="33"/>
      <c r="AKX228" s="33"/>
      <c r="AKY228" s="33"/>
      <c r="AKZ228" s="33"/>
      <c r="ALA228" s="33"/>
      <c r="ALB228" s="33"/>
      <c r="ALC228" s="33"/>
      <c r="ALD228" s="33"/>
      <c r="ALE228" s="33"/>
      <c r="ALF228" s="33"/>
      <c r="ALG228" s="33"/>
      <c r="ALH228" s="33"/>
      <c r="ALI228" s="33"/>
      <c r="ALJ228" s="33"/>
      <c r="ALK228" s="33"/>
      <c r="ALL228" s="33"/>
      <c r="ALM228" s="33"/>
      <c r="ALN228" s="33"/>
      <c r="ALO228" s="33"/>
      <c r="ALP228" s="33"/>
      <c r="ALQ228" s="33"/>
      <c r="ALR228" s="33"/>
      <c r="ALS228" s="33"/>
      <c r="ALT228" s="33"/>
      <c r="ALU228" s="33"/>
      <c r="ALV228" s="33"/>
      <c r="ALW228" s="33"/>
      <c r="ALX228" s="33"/>
      <c r="ALY228" s="33"/>
    </row>
    <row r="229" spans="1:1013" ht="24" customHeight="1" thickBot="1" x14ac:dyDescent="0.25">
      <c r="A229" s="702"/>
      <c r="B229" s="704"/>
      <c r="C229" s="700"/>
      <c r="D229" s="706"/>
      <c r="E229" s="708"/>
      <c r="F229" s="649"/>
      <c r="G229" s="694"/>
      <c r="H229" s="697"/>
      <c r="I229" s="691"/>
      <c r="J229" s="675"/>
      <c r="K229" s="256" t="s">
        <v>11</v>
      </c>
      <c r="L229" s="18">
        <f>SUM(L227:L228)</f>
        <v>0</v>
      </c>
      <c r="M229" s="3">
        <f t="shared" ref="M229:AA229" si="71">SUM(M227:M228)</f>
        <v>0</v>
      </c>
      <c r="N229" s="3">
        <f t="shared" si="71"/>
        <v>0</v>
      </c>
      <c r="O229" s="19">
        <f t="shared" si="71"/>
        <v>0</v>
      </c>
      <c r="P229" s="18">
        <f t="shared" si="71"/>
        <v>300</v>
      </c>
      <c r="Q229" s="3">
        <f t="shared" si="71"/>
        <v>0</v>
      </c>
      <c r="R229" s="3">
        <f t="shared" si="71"/>
        <v>0</v>
      </c>
      <c r="S229" s="19">
        <f t="shared" si="71"/>
        <v>300</v>
      </c>
      <c r="T229" s="18">
        <f t="shared" si="71"/>
        <v>171</v>
      </c>
      <c r="U229" s="3">
        <f t="shared" si="71"/>
        <v>0</v>
      </c>
      <c r="V229" s="3">
        <f t="shared" si="71"/>
        <v>0</v>
      </c>
      <c r="W229" s="19">
        <f t="shared" si="71"/>
        <v>171</v>
      </c>
      <c r="X229" s="18">
        <f t="shared" si="71"/>
        <v>0</v>
      </c>
      <c r="Y229" s="3">
        <f t="shared" si="71"/>
        <v>0</v>
      </c>
      <c r="Z229" s="3">
        <f t="shared" si="71"/>
        <v>0</v>
      </c>
      <c r="AA229" s="19">
        <f t="shared" si="71"/>
        <v>0</v>
      </c>
      <c r="AB229" s="33"/>
      <c r="AC229" s="33"/>
      <c r="AD229" s="33"/>
      <c r="AE229" s="33"/>
      <c r="AF229" s="33"/>
      <c r="AG229" s="33"/>
      <c r="AH229" s="33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7"/>
      <c r="BB229" s="46"/>
      <c r="BC229" s="46"/>
      <c r="BD229" s="46"/>
      <c r="BE229" s="46"/>
      <c r="BF229" s="46"/>
      <c r="BG229" s="46"/>
      <c r="BH229" s="46"/>
      <c r="BI229" s="46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  <c r="FP229" s="33"/>
      <c r="FQ229" s="33"/>
      <c r="FR229" s="33"/>
      <c r="FS229" s="33"/>
      <c r="FT229" s="33"/>
      <c r="FU229" s="33"/>
      <c r="FV229" s="33"/>
      <c r="FW229" s="33"/>
      <c r="FX229" s="33"/>
      <c r="FY229" s="33"/>
      <c r="FZ229" s="33"/>
      <c r="GA229" s="33"/>
      <c r="GB229" s="33"/>
      <c r="GC229" s="33"/>
      <c r="GD229" s="33"/>
      <c r="GE229" s="33"/>
      <c r="GF229" s="33"/>
      <c r="GG229" s="33"/>
      <c r="GH229" s="33"/>
      <c r="GI229" s="33"/>
      <c r="GJ229" s="33"/>
      <c r="GK229" s="33"/>
      <c r="GL229" s="33"/>
      <c r="GM229" s="33"/>
      <c r="GN229" s="33"/>
      <c r="GO229" s="33"/>
      <c r="GP229" s="33"/>
      <c r="GQ229" s="33"/>
      <c r="GR229" s="33"/>
      <c r="GS229" s="33"/>
      <c r="GT229" s="33"/>
      <c r="GU229" s="33"/>
      <c r="GV229" s="33"/>
      <c r="GW229" s="33"/>
      <c r="GX229" s="33"/>
      <c r="GY229" s="33"/>
      <c r="GZ229" s="33"/>
      <c r="HA229" s="33"/>
      <c r="HB229" s="33"/>
      <c r="HC229" s="33"/>
      <c r="HD229" s="33"/>
      <c r="HE229" s="33"/>
      <c r="HF229" s="33"/>
      <c r="HG229" s="33"/>
      <c r="HH229" s="33"/>
      <c r="HI229" s="33"/>
      <c r="HJ229" s="33"/>
      <c r="HK229" s="33"/>
      <c r="HL229" s="33"/>
      <c r="HM229" s="33"/>
      <c r="HN229" s="33"/>
      <c r="HO229" s="33"/>
      <c r="HP229" s="33"/>
      <c r="HQ229" s="33"/>
      <c r="HR229" s="33"/>
      <c r="HS229" s="33"/>
      <c r="HT229" s="33"/>
      <c r="HU229" s="33"/>
      <c r="HV229" s="33"/>
      <c r="HW229" s="33"/>
      <c r="HX229" s="33"/>
      <c r="HY229" s="33"/>
      <c r="HZ229" s="33"/>
      <c r="IA229" s="33"/>
      <c r="IB229" s="33"/>
      <c r="IC229" s="33"/>
      <c r="ID229" s="33"/>
      <c r="IE229" s="33"/>
      <c r="IF229" s="33"/>
      <c r="IG229" s="33"/>
      <c r="IH229" s="33"/>
      <c r="II229" s="33"/>
      <c r="IJ229" s="33"/>
      <c r="IK229" s="33"/>
      <c r="IL229" s="33"/>
      <c r="IM229" s="33"/>
      <c r="IN229" s="33"/>
      <c r="IO229" s="33"/>
      <c r="IP229" s="33"/>
      <c r="IQ229" s="33"/>
      <c r="IR229" s="33"/>
      <c r="IS229" s="33"/>
      <c r="IT229" s="33"/>
      <c r="IU229" s="33"/>
      <c r="IV229" s="33"/>
      <c r="IW229" s="33"/>
      <c r="IX229" s="33"/>
      <c r="IY229" s="33"/>
      <c r="IZ229" s="33"/>
      <c r="JA229" s="33"/>
      <c r="JB229" s="33"/>
      <c r="JC229" s="33"/>
      <c r="JD229" s="33"/>
      <c r="JE229" s="33"/>
      <c r="JF229" s="33"/>
      <c r="JG229" s="33"/>
      <c r="JH229" s="33"/>
      <c r="JI229" s="33"/>
      <c r="JJ229" s="33"/>
      <c r="JK229" s="33"/>
      <c r="JL229" s="33"/>
      <c r="JM229" s="33"/>
      <c r="JN229" s="33"/>
      <c r="JO229" s="33"/>
      <c r="JP229" s="33"/>
      <c r="JQ229" s="33"/>
      <c r="JR229" s="33"/>
      <c r="JS229" s="33"/>
      <c r="JT229" s="33"/>
      <c r="JU229" s="33"/>
      <c r="JV229" s="33"/>
      <c r="JW229" s="33"/>
      <c r="JX229" s="33"/>
      <c r="JY229" s="33"/>
      <c r="JZ229" s="33"/>
      <c r="KA229" s="33"/>
      <c r="KB229" s="33"/>
      <c r="KC229" s="33"/>
      <c r="KD229" s="33"/>
      <c r="KE229" s="33"/>
      <c r="KF229" s="33"/>
      <c r="KG229" s="33"/>
      <c r="KH229" s="33"/>
      <c r="KI229" s="33"/>
      <c r="KJ229" s="33"/>
      <c r="KK229" s="33"/>
      <c r="KL229" s="33"/>
      <c r="KM229" s="33"/>
      <c r="KN229" s="33"/>
      <c r="KO229" s="33"/>
      <c r="KP229" s="33"/>
      <c r="KQ229" s="33"/>
      <c r="KR229" s="33"/>
      <c r="KS229" s="33"/>
      <c r="KT229" s="33"/>
      <c r="KU229" s="33"/>
      <c r="KV229" s="33"/>
      <c r="KW229" s="33"/>
      <c r="KX229" s="33"/>
      <c r="KY229" s="33"/>
      <c r="KZ229" s="33"/>
      <c r="LA229" s="33"/>
      <c r="LB229" s="33"/>
      <c r="LC229" s="33"/>
      <c r="LD229" s="33"/>
      <c r="LE229" s="33"/>
      <c r="LF229" s="33"/>
      <c r="LG229" s="33"/>
      <c r="LH229" s="33"/>
      <c r="LI229" s="33"/>
      <c r="LJ229" s="33"/>
      <c r="LK229" s="33"/>
      <c r="LL229" s="33"/>
      <c r="LM229" s="33"/>
      <c r="LN229" s="33"/>
      <c r="LO229" s="33"/>
      <c r="LP229" s="33"/>
      <c r="LQ229" s="33"/>
      <c r="LR229" s="33"/>
      <c r="LS229" s="33"/>
      <c r="LT229" s="33"/>
      <c r="LU229" s="33"/>
      <c r="LV229" s="33"/>
      <c r="LW229" s="33"/>
      <c r="LX229" s="33"/>
      <c r="LY229" s="33"/>
      <c r="LZ229" s="33"/>
      <c r="MA229" s="33"/>
      <c r="MB229" s="33"/>
      <c r="MC229" s="33"/>
      <c r="MD229" s="33"/>
      <c r="ME229" s="33"/>
      <c r="MF229" s="33"/>
      <c r="MG229" s="33"/>
      <c r="MH229" s="33"/>
      <c r="MI229" s="33"/>
      <c r="MJ229" s="33"/>
      <c r="MK229" s="33"/>
      <c r="ML229" s="33"/>
      <c r="MM229" s="33"/>
      <c r="MN229" s="33"/>
      <c r="MO229" s="33"/>
      <c r="MP229" s="33"/>
      <c r="MQ229" s="33"/>
      <c r="MR229" s="33"/>
      <c r="MS229" s="33"/>
      <c r="MT229" s="33"/>
      <c r="MU229" s="33"/>
      <c r="MV229" s="33"/>
      <c r="MW229" s="33"/>
      <c r="MX229" s="33"/>
      <c r="MY229" s="33"/>
      <c r="MZ229" s="33"/>
      <c r="NA229" s="33"/>
      <c r="NB229" s="33"/>
      <c r="NC229" s="33"/>
      <c r="ND229" s="33"/>
      <c r="NE229" s="33"/>
      <c r="NF229" s="33"/>
      <c r="NG229" s="33"/>
      <c r="NH229" s="33"/>
      <c r="NI229" s="33"/>
      <c r="NJ229" s="33"/>
      <c r="NK229" s="33"/>
      <c r="NL229" s="33"/>
      <c r="NM229" s="33"/>
      <c r="NN229" s="33"/>
      <c r="NO229" s="33"/>
      <c r="NP229" s="33"/>
      <c r="NQ229" s="33"/>
      <c r="NR229" s="33"/>
      <c r="NS229" s="33"/>
      <c r="NT229" s="33"/>
      <c r="NU229" s="33"/>
      <c r="NV229" s="33"/>
      <c r="NW229" s="33"/>
      <c r="NX229" s="33"/>
      <c r="NY229" s="33"/>
      <c r="NZ229" s="33"/>
      <c r="OA229" s="33"/>
      <c r="OB229" s="33"/>
      <c r="OC229" s="33"/>
      <c r="OD229" s="33"/>
      <c r="OE229" s="33"/>
      <c r="OF229" s="33"/>
      <c r="OG229" s="33"/>
      <c r="OH229" s="33"/>
      <c r="OI229" s="33"/>
      <c r="OJ229" s="33"/>
      <c r="OK229" s="33"/>
      <c r="OL229" s="33"/>
      <c r="OM229" s="33"/>
      <c r="ON229" s="33"/>
      <c r="OO229" s="33"/>
      <c r="OP229" s="33"/>
      <c r="OQ229" s="33"/>
      <c r="OR229" s="33"/>
      <c r="OS229" s="33"/>
      <c r="OT229" s="33"/>
      <c r="OU229" s="33"/>
      <c r="OV229" s="33"/>
      <c r="OW229" s="33"/>
      <c r="OX229" s="33"/>
      <c r="OY229" s="33"/>
      <c r="OZ229" s="33"/>
      <c r="PA229" s="33"/>
      <c r="PB229" s="33"/>
      <c r="PC229" s="33"/>
      <c r="PD229" s="33"/>
      <c r="PE229" s="33"/>
      <c r="PF229" s="33"/>
      <c r="PG229" s="33"/>
      <c r="PH229" s="33"/>
      <c r="PI229" s="33"/>
      <c r="PJ229" s="33"/>
      <c r="PK229" s="33"/>
      <c r="PL229" s="33"/>
      <c r="PM229" s="33"/>
      <c r="PN229" s="33"/>
      <c r="PO229" s="33"/>
      <c r="PP229" s="33"/>
      <c r="PQ229" s="33"/>
      <c r="PR229" s="33"/>
      <c r="PS229" s="33"/>
      <c r="PT229" s="33"/>
      <c r="PU229" s="33"/>
      <c r="PV229" s="33"/>
      <c r="PW229" s="33"/>
      <c r="PX229" s="33"/>
      <c r="PY229" s="33"/>
      <c r="PZ229" s="33"/>
      <c r="QA229" s="33"/>
      <c r="QB229" s="33"/>
      <c r="QC229" s="33"/>
      <c r="QD229" s="33"/>
      <c r="QE229" s="33"/>
      <c r="QF229" s="33"/>
      <c r="QG229" s="33"/>
      <c r="QH229" s="33"/>
      <c r="QI229" s="33"/>
      <c r="QJ229" s="33"/>
      <c r="QK229" s="33"/>
      <c r="QL229" s="33"/>
      <c r="QM229" s="33"/>
      <c r="QN229" s="33"/>
      <c r="QO229" s="33"/>
      <c r="QP229" s="33"/>
      <c r="QQ229" s="33"/>
      <c r="QR229" s="33"/>
      <c r="QS229" s="33"/>
      <c r="QT229" s="33"/>
      <c r="QU229" s="33"/>
      <c r="QV229" s="33"/>
      <c r="QW229" s="33"/>
      <c r="QX229" s="33"/>
      <c r="QY229" s="33"/>
      <c r="QZ229" s="33"/>
      <c r="RA229" s="33"/>
      <c r="RB229" s="33"/>
      <c r="RC229" s="33"/>
      <c r="RD229" s="33"/>
      <c r="RE229" s="33"/>
      <c r="RF229" s="33"/>
      <c r="RG229" s="33"/>
      <c r="RH229" s="33"/>
      <c r="RI229" s="33"/>
      <c r="RJ229" s="33"/>
      <c r="RK229" s="33"/>
      <c r="RL229" s="33"/>
      <c r="RM229" s="33"/>
      <c r="RN229" s="33"/>
      <c r="RO229" s="33"/>
      <c r="RP229" s="33"/>
      <c r="RQ229" s="33"/>
      <c r="RR229" s="33"/>
      <c r="RS229" s="33"/>
      <c r="RT229" s="33"/>
      <c r="RU229" s="33"/>
      <c r="RV229" s="33"/>
      <c r="RW229" s="33"/>
      <c r="RX229" s="33"/>
      <c r="RY229" s="33"/>
      <c r="RZ229" s="33"/>
      <c r="SA229" s="33"/>
      <c r="SB229" s="33"/>
      <c r="SC229" s="33"/>
      <c r="SD229" s="33"/>
      <c r="SE229" s="33"/>
      <c r="SF229" s="33"/>
      <c r="SG229" s="33"/>
      <c r="SH229" s="33"/>
      <c r="SI229" s="33"/>
      <c r="SJ229" s="33"/>
      <c r="SK229" s="33"/>
      <c r="SL229" s="33"/>
      <c r="SM229" s="33"/>
      <c r="SN229" s="33"/>
      <c r="SO229" s="33"/>
      <c r="SP229" s="33"/>
      <c r="SQ229" s="33"/>
      <c r="SR229" s="33"/>
      <c r="SS229" s="33"/>
      <c r="ST229" s="33"/>
      <c r="SU229" s="33"/>
      <c r="SV229" s="33"/>
      <c r="SW229" s="33"/>
      <c r="SX229" s="33"/>
      <c r="SY229" s="33"/>
      <c r="SZ229" s="33"/>
      <c r="TA229" s="33"/>
      <c r="TB229" s="33"/>
      <c r="TC229" s="33"/>
      <c r="TD229" s="33"/>
      <c r="TE229" s="33"/>
      <c r="TF229" s="33"/>
      <c r="TG229" s="33"/>
      <c r="TH229" s="33"/>
      <c r="TI229" s="33"/>
      <c r="TJ229" s="33"/>
      <c r="TK229" s="33"/>
      <c r="TL229" s="33"/>
      <c r="TM229" s="33"/>
      <c r="TN229" s="33"/>
      <c r="TO229" s="33"/>
      <c r="TP229" s="33"/>
      <c r="TQ229" s="33"/>
      <c r="TR229" s="33"/>
      <c r="TS229" s="33"/>
      <c r="TT229" s="33"/>
      <c r="TU229" s="33"/>
      <c r="TV229" s="33"/>
      <c r="TW229" s="33"/>
      <c r="TX229" s="33"/>
      <c r="TY229" s="33"/>
      <c r="TZ229" s="33"/>
      <c r="UA229" s="33"/>
      <c r="UB229" s="33"/>
      <c r="UC229" s="33"/>
      <c r="UD229" s="33"/>
      <c r="UE229" s="33"/>
      <c r="UF229" s="33"/>
      <c r="UG229" s="33"/>
      <c r="UH229" s="33"/>
      <c r="UI229" s="33"/>
      <c r="UJ229" s="33"/>
      <c r="UK229" s="33"/>
      <c r="UL229" s="33"/>
      <c r="UM229" s="33"/>
      <c r="UN229" s="33"/>
      <c r="UO229" s="33"/>
      <c r="UP229" s="33"/>
      <c r="UQ229" s="33"/>
      <c r="UR229" s="33"/>
      <c r="US229" s="33"/>
      <c r="UT229" s="33"/>
      <c r="UU229" s="33"/>
      <c r="UV229" s="33"/>
      <c r="UW229" s="33"/>
      <c r="UX229" s="33"/>
      <c r="UY229" s="33"/>
      <c r="UZ229" s="33"/>
      <c r="VA229" s="33"/>
      <c r="VB229" s="33"/>
      <c r="VC229" s="33"/>
      <c r="VD229" s="33"/>
      <c r="VE229" s="33"/>
      <c r="VF229" s="33"/>
      <c r="VG229" s="33"/>
      <c r="VH229" s="33"/>
      <c r="VI229" s="33"/>
      <c r="VJ229" s="33"/>
      <c r="VK229" s="33"/>
      <c r="VL229" s="33"/>
      <c r="VM229" s="33"/>
      <c r="VN229" s="33"/>
      <c r="VO229" s="33"/>
      <c r="VP229" s="33"/>
      <c r="VQ229" s="33"/>
      <c r="VR229" s="33"/>
      <c r="VS229" s="33"/>
      <c r="VT229" s="33"/>
      <c r="VU229" s="33"/>
      <c r="VV229" s="33"/>
      <c r="VW229" s="33"/>
      <c r="VX229" s="33"/>
      <c r="VY229" s="33"/>
      <c r="VZ229" s="33"/>
      <c r="WA229" s="33"/>
      <c r="WB229" s="33"/>
      <c r="WC229" s="33"/>
      <c r="WD229" s="33"/>
      <c r="WE229" s="33"/>
      <c r="WF229" s="33"/>
      <c r="WG229" s="33"/>
      <c r="WH229" s="33"/>
      <c r="WI229" s="33"/>
      <c r="WJ229" s="33"/>
      <c r="WK229" s="33"/>
      <c r="WL229" s="33"/>
      <c r="WM229" s="33"/>
      <c r="WN229" s="33"/>
      <c r="WO229" s="33"/>
      <c r="WP229" s="33"/>
      <c r="WQ229" s="33"/>
      <c r="WR229" s="33"/>
      <c r="WS229" s="33"/>
      <c r="WT229" s="33"/>
      <c r="WU229" s="33"/>
      <c r="WV229" s="33"/>
      <c r="WW229" s="33"/>
      <c r="WX229" s="33"/>
      <c r="WY229" s="33"/>
      <c r="WZ229" s="33"/>
      <c r="XA229" s="33"/>
      <c r="XB229" s="33"/>
      <c r="XC229" s="33"/>
      <c r="XD229" s="33"/>
      <c r="XE229" s="33"/>
      <c r="XF229" s="33"/>
      <c r="XG229" s="33"/>
      <c r="XH229" s="33"/>
      <c r="XI229" s="33"/>
      <c r="XJ229" s="33"/>
      <c r="XK229" s="33"/>
      <c r="XL229" s="33"/>
      <c r="XM229" s="33"/>
      <c r="XN229" s="33"/>
      <c r="XO229" s="33"/>
      <c r="XP229" s="33"/>
      <c r="XQ229" s="33"/>
      <c r="XR229" s="33"/>
      <c r="XS229" s="33"/>
      <c r="XT229" s="33"/>
      <c r="XU229" s="33"/>
      <c r="XV229" s="33"/>
      <c r="XW229" s="33"/>
      <c r="XX229" s="33"/>
      <c r="XY229" s="33"/>
      <c r="XZ229" s="33"/>
      <c r="YA229" s="33"/>
      <c r="YB229" s="33"/>
      <c r="YC229" s="33"/>
      <c r="YD229" s="33"/>
      <c r="YE229" s="33"/>
      <c r="YF229" s="33"/>
      <c r="YG229" s="33"/>
      <c r="YH229" s="33"/>
      <c r="YI229" s="33"/>
      <c r="YJ229" s="33"/>
      <c r="YK229" s="33"/>
      <c r="YL229" s="33"/>
      <c r="YM229" s="33"/>
      <c r="YN229" s="33"/>
      <c r="YO229" s="33"/>
      <c r="YP229" s="33"/>
      <c r="YQ229" s="33"/>
      <c r="YR229" s="33"/>
      <c r="YS229" s="33"/>
      <c r="YT229" s="33"/>
      <c r="YU229" s="33"/>
      <c r="YV229" s="33"/>
      <c r="YW229" s="33"/>
      <c r="YX229" s="33"/>
      <c r="YY229" s="33"/>
      <c r="YZ229" s="33"/>
      <c r="ZA229" s="33"/>
      <c r="ZB229" s="33"/>
      <c r="ZC229" s="33"/>
      <c r="ZD229" s="33"/>
      <c r="ZE229" s="33"/>
      <c r="ZF229" s="33"/>
      <c r="ZG229" s="33"/>
      <c r="ZH229" s="33"/>
      <c r="ZI229" s="33"/>
      <c r="ZJ229" s="33"/>
      <c r="ZK229" s="33"/>
      <c r="ZL229" s="33"/>
      <c r="ZM229" s="33"/>
      <c r="ZN229" s="33"/>
      <c r="ZO229" s="33"/>
      <c r="ZP229" s="33"/>
      <c r="ZQ229" s="33"/>
      <c r="ZR229" s="33"/>
      <c r="ZS229" s="33"/>
      <c r="ZT229" s="33"/>
      <c r="ZU229" s="33"/>
      <c r="ZV229" s="33"/>
      <c r="ZW229" s="33"/>
      <c r="ZX229" s="33"/>
      <c r="ZY229" s="33"/>
      <c r="ZZ229" s="33"/>
      <c r="AAA229" s="33"/>
      <c r="AAB229" s="33"/>
      <c r="AAC229" s="33"/>
      <c r="AAD229" s="33"/>
      <c r="AAE229" s="33"/>
      <c r="AAF229" s="33"/>
      <c r="AAG229" s="33"/>
      <c r="AAH229" s="33"/>
      <c r="AAI229" s="33"/>
      <c r="AAJ229" s="33"/>
      <c r="AAK229" s="33"/>
      <c r="AAL229" s="33"/>
      <c r="AAM229" s="33"/>
      <c r="AAN229" s="33"/>
      <c r="AAO229" s="33"/>
      <c r="AAP229" s="33"/>
      <c r="AAQ229" s="33"/>
      <c r="AAR229" s="33"/>
      <c r="AAS229" s="33"/>
      <c r="AAT229" s="33"/>
      <c r="AAU229" s="33"/>
      <c r="AAV229" s="33"/>
      <c r="AAW229" s="33"/>
      <c r="AAX229" s="33"/>
      <c r="AAY229" s="33"/>
      <c r="AAZ229" s="33"/>
      <c r="ABA229" s="33"/>
      <c r="ABB229" s="33"/>
      <c r="ABC229" s="33"/>
      <c r="ABD229" s="33"/>
      <c r="ABE229" s="33"/>
      <c r="ABF229" s="33"/>
      <c r="ABG229" s="33"/>
      <c r="ABH229" s="33"/>
      <c r="ABI229" s="33"/>
      <c r="ABJ229" s="33"/>
      <c r="ABK229" s="33"/>
      <c r="ABL229" s="33"/>
      <c r="ABM229" s="33"/>
      <c r="ABN229" s="33"/>
      <c r="ABO229" s="33"/>
      <c r="ABP229" s="33"/>
      <c r="ABQ229" s="33"/>
      <c r="ABR229" s="33"/>
      <c r="ABS229" s="33"/>
      <c r="ABT229" s="33"/>
      <c r="ABU229" s="33"/>
      <c r="ABV229" s="33"/>
      <c r="ABW229" s="33"/>
      <c r="ABX229" s="33"/>
      <c r="ABY229" s="33"/>
      <c r="ABZ229" s="33"/>
      <c r="ACA229" s="33"/>
      <c r="ACB229" s="33"/>
      <c r="ACC229" s="33"/>
      <c r="ACD229" s="33"/>
      <c r="ACE229" s="33"/>
      <c r="ACF229" s="33"/>
      <c r="ACG229" s="33"/>
      <c r="ACH229" s="33"/>
      <c r="ACI229" s="33"/>
      <c r="ACJ229" s="33"/>
      <c r="ACK229" s="33"/>
      <c r="ACL229" s="33"/>
      <c r="ACM229" s="33"/>
      <c r="ACN229" s="33"/>
      <c r="ACO229" s="33"/>
      <c r="ACP229" s="33"/>
      <c r="ACQ229" s="33"/>
      <c r="ACR229" s="33"/>
      <c r="ACS229" s="33"/>
      <c r="ACT229" s="33"/>
      <c r="ACU229" s="33"/>
      <c r="ACV229" s="33"/>
      <c r="ACW229" s="33"/>
      <c r="ACX229" s="33"/>
      <c r="ACY229" s="33"/>
      <c r="ACZ229" s="33"/>
      <c r="ADA229" s="33"/>
      <c r="ADB229" s="33"/>
      <c r="ADC229" s="33"/>
      <c r="ADD229" s="33"/>
      <c r="ADE229" s="33"/>
      <c r="ADF229" s="33"/>
      <c r="ADG229" s="33"/>
      <c r="ADH229" s="33"/>
      <c r="ADI229" s="33"/>
      <c r="ADJ229" s="33"/>
      <c r="ADK229" s="33"/>
      <c r="ADL229" s="33"/>
      <c r="ADM229" s="33"/>
      <c r="ADN229" s="33"/>
      <c r="ADO229" s="33"/>
      <c r="ADP229" s="33"/>
      <c r="ADQ229" s="33"/>
      <c r="ADR229" s="33"/>
      <c r="ADS229" s="33"/>
      <c r="ADT229" s="33"/>
      <c r="ADU229" s="33"/>
      <c r="ADV229" s="33"/>
      <c r="ADW229" s="33"/>
      <c r="ADX229" s="33"/>
      <c r="ADY229" s="33"/>
      <c r="ADZ229" s="33"/>
      <c r="AEA229" s="33"/>
      <c r="AEB229" s="33"/>
      <c r="AEC229" s="33"/>
      <c r="AED229" s="33"/>
      <c r="AEE229" s="33"/>
      <c r="AEF229" s="33"/>
      <c r="AEG229" s="33"/>
      <c r="AEH229" s="33"/>
      <c r="AEI229" s="33"/>
      <c r="AEJ229" s="33"/>
      <c r="AEK229" s="33"/>
      <c r="AEL229" s="33"/>
      <c r="AEM229" s="33"/>
      <c r="AEN229" s="33"/>
      <c r="AEO229" s="33"/>
      <c r="AEP229" s="33"/>
      <c r="AEQ229" s="33"/>
      <c r="AER229" s="33"/>
      <c r="AES229" s="33"/>
      <c r="AET229" s="33"/>
      <c r="AEU229" s="33"/>
      <c r="AEV229" s="33"/>
      <c r="AEW229" s="33"/>
      <c r="AEX229" s="33"/>
      <c r="AEY229" s="33"/>
      <c r="AEZ229" s="33"/>
      <c r="AFA229" s="33"/>
      <c r="AFB229" s="33"/>
      <c r="AFC229" s="33"/>
      <c r="AFD229" s="33"/>
      <c r="AFE229" s="33"/>
      <c r="AFF229" s="33"/>
      <c r="AFG229" s="33"/>
      <c r="AFH229" s="33"/>
      <c r="AFI229" s="33"/>
      <c r="AFJ229" s="33"/>
      <c r="AFK229" s="33"/>
      <c r="AFL229" s="33"/>
      <c r="AFM229" s="33"/>
      <c r="AFN229" s="33"/>
      <c r="AFO229" s="33"/>
      <c r="AFP229" s="33"/>
      <c r="AFQ229" s="33"/>
      <c r="AFR229" s="33"/>
      <c r="AFS229" s="33"/>
      <c r="AFT229" s="33"/>
      <c r="AFU229" s="33"/>
      <c r="AFV229" s="33"/>
      <c r="AFW229" s="33"/>
      <c r="AFX229" s="33"/>
      <c r="AFY229" s="33"/>
      <c r="AFZ229" s="33"/>
      <c r="AGA229" s="33"/>
      <c r="AGB229" s="33"/>
      <c r="AGC229" s="33"/>
      <c r="AGD229" s="33"/>
      <c r="AGE229" s="33"/>
      <c r="AGF229" s="33"/>
      <c r="AGG229" s="33"/>
      <c r="AGH229" s="33"/>
      <c r="AGI229" s="33"/>
      <c r="AGJ229" s="33"/>
      <c r="AGK229" s="33"/>
      <c r="AGL229" s="33"/>
      <c r="AGM229" s="33"/>
      <c r="AGN229" s="33"/>
      <c r="AGO229" s="33"/>
      <c r="AGP229" s="33"/>
      <c r="AGQ229" s="33"/>
      <c r="AGR229" s="33"/>
      <c r="AGS229" s="33"/>
      <c r="AGT229" s="33"/>
      <c r="AGU229" s="33"/>
      <c r="AGV229" s="33"/>
      <c r="AGW229" s="33"/>
      <c r="AGX229" s="33"/>
      <c r="AGY229" s="33"/>
      <c r="AGZ229" s="33"/>
      <c r="AHA229" s="33"/>
      <c r="AHB229" s="33"/>
      <c r="AHC229" s="33"/>
      <c r="AHD229" s="33"/>
      <c r="AHE229" s="33"/>
      <c r="AHF229" s="33"/>
      <c r="AHG229" s="33"/>
      <c r="AHH229" s="33"/>
      <c r="AHI229" s="33"/>
      <c r="AHJ229" s="33"/>
      <c r="AHK229" s="33"/>
      <c r="AHL229" s="33"/>
      <c r="AHM229" s="33"/>
      <c r="AHN229" s="33"/>
      <c r="AHO229" s="33"/>
      <c r="AHP229" s="33"/>
      <c r="AHQ229" s="33"/>
      <c r="AHR229" s="33"/>
      <c r="AHS229" s="33"/>
      <c r="AHT229" s="33"/>
      <c r="AHU229" s="33"/>
      <c r="AHV229" s="33"/>
      <c r="AHW229" s="33"/>
      <c r="AHX229" s="33"/>
      <c r="AHY229" s="33"/>
      <c r="AHZ229" s="33"/>
      <c r="AIA229" s="33"/>
      <c r="AIB229" s="33"/>
      <c r="AIC229" s="33"/>
      <c r="AID229" s="33"/>
      <c r="AIE229" s="33"/>
      <c r="AIF229" s="33"/>
      <c r="AIG229" s="33"/>
      <c r="AIH229" s="33"/>
      <c r="AII229" s="33"/>
      <c r="AIJ229" s="33"/>
      <c r="AIK229" s="33"/>
      <c r="AIL229" s="33"/>
      <c r="AIM229" s="33"/>
      <c r="AIN229" s="33"/>
      <c r="AIO229" s="33"/>
      <c r="AIP229" s="33"/>
      <c r="AIQ229" s="33"/>
      <c r="AIR229" s="33"/>
      <c r="AIS229" s="33"/>
      <c r="AIT229" s="33"/>
      <c r="AIU229" s="33"/>
      <c r="AIV229" s="33"/>
      <c r="AIW229" s="33"/>
      <c r="AIX229" s="33"/>
      <c r="AIY229" s="33"/>
      <c r="AIZ229" s="33"/>
      <c r="AJA229" s="33"/>
      <c r="AJB229" s="33"/>
      <c r="AJC229" s="33"/>
      <c r="AJD229" s="33"/>
      <c r="AJE229" s="33"/>
      <c r="AJF229" s="33"/>
      <c r="AJG229" s="33"/>
      <c r="AJH229" s="33"/>
      <c r="AJI229" s="33"/>
      <c r="AJJ229" s="33"/>
      <c r="AJK229" s="33"/>
      <c r="AJL229" s="33"/>
      <c r="AJM229" s="33"/>
      <c r="AJN229" s="33"/>
      <c r="AJO229" s="33"/>
      <c r="AJP229" s="33"/>
      <c r="AJQ229" s="33"/>
      <c r="AJR229" s="33"/>
      <c r="AJS229" s="33"/>
      <c r="AJT229" s="33"/>
      <c r="AJU229" s="33"/>
      <c r="AJV229" s="33"/>
      <c r="AJW229" s="33"/>
      <c r="AJX229" s="33"/>
      <c r="AJY229" s="33"/>
      <c r="AJZ229" s="33"/>
      <c r="AKA229" s="33"/>
      <c r="AKB229" s="33"/>
      <c r="AKC229" s="33"/>
      <c r="AKD229" s="33"/>
      <c r="AKE229" s="33"/>
      <c r="AKF229" s="33"/>
      <c r="AKG229" s="33"/>
      <c r="AKH229" s="33"/>
      <c r="AKI229" s="33"/>
      <c r="AKJ229" s="33"/>
      <c r="AKK229" s="33"/>
      <c r="AKL229" s="33"/>
      <c r="AKM229" s="33"/>
      <c r="AKN229" s="33"/>
      <c r="AKO229" s="33"/>
      <c r="AKP229" s="33"/>
      <c r="AKQ229" s="33"/>
      <c r="AKR229" s="33"/>
      <c r="AKS229" s="33"/>
      <c r="AKT229" s="33"/>
      <c r="AKU229" s="33"/>
      <c r="AKV229" s="33"/>
      <c r="AKW229" s="33"/>
      <c r="AKX229" s="33"/>
      <c r="AKY229" s="33"/>
      <c r="AKZ229" s="33"/>
      <c r="ALA229" s="33"/>
      <c r="ALB229" s="33"/>
      <c r="ALC229" s="33"/>
      <c r="ALD229" s="33"/>
      <c r="ALE229" s="33"/>
      <c r="ALF229" s="33"/>
      <c r="ALG229" s="33"/>
      <c r="ALH229" s="33"/>
      <c r="ALI229" s="33"/>
      <c r="ALJ229" s="33"/>
      <c r="ALK229" s="33"/>
      <c r="ALL229" s="33"/>
      <c r="ALM229" s="33"/>
      <c r="ALN229" s="33"/>
      <c r="ALO229" s="33"/>
      <c r="ALP229" s="33"/>
      <c r="ALQ229" s="33"/>
      <c r="ALR229" s="33"/>
      <c r="ALS229" s="33"/>
      <c r="ALT229" s="33"/>
      <c r="ALU229" s="33"/>
      <c r="ALV229" s="33"/>
      <c r="ALW229" s="33"/>
      <c r="ALX229" s="33"/>
      <c r="ALY229" s="33"/>
    </row>
    <row r="230" spans="1:1013" ht="18.75" customHeight="1" thickBot="1" x14ac:dyDescent="0.25">
      <c r="A230" s="701" t="s">
        <v>15</v>
      </c>
      <c r="B230" s="703" t="s">
        <v>16</v>
      </c>
      <c r="C230" s="699" t="s">
        <v>16</v>
      </c>
      <c r="D230" s="705" t="s">
        <v>243</v>
      </c>
      <c r="E230" s="707" t="s">
        <v>244</v>
      </c>
      <c r="F230" s="647" t="s">
        <v>267</v>
      </c>
      <c r="G230" s="692" t="s">
        <v>100</v>
      </c>
      <c r="H230" s="695" t="s">
        <v>19</v>
      </c>
      <c r="I230" s="690" t="s">
        <v>20</v>
      </c>
      <c r="J230" s="673" t="s">
        <v>300</v>
      </c>
      <c r="K230" s="178" t="s">
        <v>26</v>
      </c>
      <c r="L230" s="524">
        <f>+M230+O230</f>
        <v>0</v>
      </c>
      <c r="M230" s="473">
        <v>0</v>
      </c>
      <c r="N230" s="473">
        <v>0</v>
      </c>
      <c r="O230" s="486">
        <v>0</v>
      </c>
      <c r="P230" s="524">
        <f>+Q230+S230</f>
        <v>200</v>
      </c>
      <c r="Q230" s="473">
        <v>0</v>
      </c>
      <c r="R230" s="473">
        <v>0</v>
      </c>
      <c r="S230" s="486">
        <v>200</v>
      </c>
      <c r="T230" s="524">
        <f>+U230+W230</f>
        <v>400</v>
      </c>
      <c r="U230" s="473">
        <v>0</v>
      </c>
      <c r="V230" s="473">
        <v>0</v>
      </c>
      <c r="W230" s="486">
        <v>400</v>
      </c>
      <c r="X230" s="524">
        <f>+Y230+AA230</f>
        <v>200</v>
      </c>
      <c r="Y230" s="473">
        <v>0</v>
      </c>
      <c r="Z230" s="473">
        <v>0</v>
      </c>
      <c r="AA230" s="486">
        <v>200</v>
      </c>
      <c r="AB230" s="33"/>
      <c r="AC230" s="33"/>
      <c r="AD230" s="33"/>
      <c r="AE230" s="33"/>
      <c r="AF230" s="33"/>
      <c r="AG230" s="33"/>
      <c r="AH230" s="33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7"/>
      <c r="BB230" s="46"/>
      <c r="BC230" s="46"/>
      <c r="BD230" s="46"/>
      <c r="BE230" s="46"/>
      <c r="BF230" s="46"/>
      <c r="BG230" s="46"/>
      <c r="BH230" s="46"/>
      <c r="BI230" s="46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  <c r="FP230" s="33"/>
      <c r="FQ230" s="33"/>
      <c r="FR230" s="33"/>
      <c r="FS230" s="33"/>
      <c r="FT230" s="33"/>
      <c r="FU230" s="33"/>
      <c r="FV230" s="33"/>
      <c r="FW230" s="33"/>
      <c r="FX230" s="33"/>
      <c r="FY230" s="33"/>
      <c r="FZ230" s="33"/>
      <c r="GA230" s="33"/>
      <c r="GB230" s="33"/>
      <c r="GC230" s="33"/>
      <c r="GD230" s="33"/>
      <c r="GE230" s="33"/>
      <c r="GF230" s="33"/>
      <c r="GG230" s="33"/>
      <c r="GH230" s="33"/>
      <c r="GI230" s="33"/>
      <c r="GJ230" s="33"/>
      <c r="GK230" s="33"/>
      <c r="GL230" s="33"/>
      <c r="GM230" s="33"/>
      <c r="GN230" s="33"/>
      <c r="GO230" s="33"/>
      <c r="GP230" s="33"/>
      <c r="GQ230" s="33"/>
      <c r="GR230" s="33"/>
      <c r="GS230" s="33"/>
      <c r="GT230" s="33"/>
      <c r="GU230" s="33"/>
      <c r="GV230" s="33"/>
      <c r="GW230" s="33"/>
      <c r="GX230" s="33"/>
      <c r="GY230" s="33"/>
      <c r="GZ230" s="33"/>
      <c r="HA230" s="33"/>
      <c r="HB230" s="33"/>
      <c r="HC230" s="33"/>
      <c r="HD230" s="33"/>
      <c r="HE230" s="33"/>
      <c r="HF230" s="33"/>
      <c r="HG230" s="33"/>
      <c r="HH230" s="33"/>
      <c r="HI230" s="33"/>
      <c r="HJ230" s="33"/>
      <c r="HK230" s="33"/>
      <c r="HL230" s="33"/>
      <c r="HM230" s="33"/>
      <c r="HN230" s="33"/>
      <c r="HO230" s="33"/>
      <c r="HP230" s="33"/>
      <c r="HQ230" s="33"/>
      <c r="HR230" s="33"/>
      <c r="HS230" s="33"/>
      <c r="HT230" s="33"/>
      <c r="HU230" s="33"/>
      <c r="HV230" s="33"/>
      <c r="HW230" s="33"/>
      <c r="HX230" s="33"/>
      <c r="HY230" s="33"/>
      <c r="HZ230" s="33"/>
      <c r="IA230" s="33"/>
      <c r="IB230" s="33"/>
      <c r="IC230" s="33"/>
      <c r="ID230" s="33"/>
      <c r="IE230" s="33"/>
      <c r="IF230" s="33"/>
      <c r="IG230" s="33"/>
      <c r="IH230" s="33"/>
      <c r="II230" s="33"/>
      <c r="IJ230" s="33"/>
      <c r="IK230" s="33"/>
      <c r="IL230" s="33"/>
      <c r="IM230" s="33"/>
      <c r="IN230" s="33"/>
      <c r="IO230" s="33"/>
      <c r="IP230" s="33"/>
      <c r="IQ230" s="33"/>
      <c r="IR230" s="33"/>
      <c r="IS230" s="33"/>
      <c r="IT230" s="33"/>
      <c r="IU230" s="33"/>
      <c r="IV230" s="33"/>
      <c r="IW230" s="33"/>
      <c r="IX230" s="33"/>
      <c r="IY230" s="33"/>
      <c r="IZ230" s="33"/>
      <c r="JA230" s="33"/>
      <c r="JB230" s="33"/>
      <c r="JC230" s="33"/>
      <c r="JD230" s="33"/>
      <c r="JE230" s="33"/>
      <c r="JF230" s="33"/>
      <c r="JG230" s="33"/>
      <c r="JH230" s="33"/>
      <c r="JI230" s="33"/>
      <c r="JJ230" s="33"/>
      <c r="JK230" s="33"/>
      <c r="JL230" s="33"/>
      <c r="JM230" s="33"/>
      <c r="JN230" s="33"/>
      <c r="JO230" s="33"/>
      <c r="JP230" s="33"/>
      <c r="JQ230" s="33"/>
      <c r="JR230" s="33"/>
      <c r="JS230" s="33"/>
      <c r="JT230" s="33"/>
      <c r="JU230" s="33"/>
      <c r="JV230" s="33"/>
      <c r="JW230" s="33"/>
      <c r="JX230" s="33"/>
      <c r="JY230" s="33"/>
      <c r="JZ230" s="33"/>
      <c r="KA230" s="33"/>
      <c r="KB230" s="33"/>
      <c r="KC230" s="33"/>
      <c r="KD230" s="33"/>
      <c r="KE230" s="33"/>
      <c r="KF230" s="33"/>
      <c r="KG230" s="33"/>
      <c r="KH230" s="33"/>
      <c r="KI230" s="33"/>
      <c r="KJ230" s="33"/>
      <c r="KK230" s="33"/>
      <c r="KL230" s="33"/>
      <c r="KM230" s="33"/>
      <c r="KN230" s="33"/>
      <c r="KO230" s="33"/>
      <c r="KP230" s="33"/>
      <c r="KQ230" s="33"/>
      <c r="KR230" s="33"/>
      <c r="KS230" s="33"/>
      <c r="KT230" s="33"/>
      <c r="KU230" s="33"/>
      <c r="KV230" s="33"/>
      <c r="KW230" s="33"/>
      <c r="KX230" s="33"/>
      <c r="KY230" s="33"/>
      <c r="KZ230" s="33"/>
      <c r="LA230" s="33"/>
      <c r="LB230" s="33"/>
      <c r="LC230" s="33"/>
      <c r="LD230" s="33"/>
      <c r="LE230" s="33"/>
      <c r="LF230" s="33"/>
      <c r="LG230" s="33"/>
      <c r="LH230" s="33"/>
      <c r="LI230" s="33"/>
      <c r="LJ230" s="33"/>
      <c r="LK230" s="33"/>
      <c r="LL230" s="33"/>
      <c r="LM230" s="33"/>
      <c r="LN230" s="33"/>
      <c r="LO230" s="33"/>
      <c r="LP230" s="33"/>
      <c r="LQ230" s="33"/>
      <c r="LR230" s="33"/>
      <c r="LS230" s="33"/>
      <c r="LT230" s="33"/>
      <c r="LU230" s="33"/>
      <c r="LV230" s="33"/>
      <c r="LW230" s="33"/>
      <c r="LX230" s="33"/>
      <c r="LY230" s="33"/>
      <c r="LZ230" s="33"/>
      <c r="MA230" s="33"/>
      <c r="MB230" s="33"/>
      <c r="MC230" s="33"/>
      <c r="MD230" s="33"/>
      <c r="ME230" s="33"/>
      <c r="MF230" s="33"/>
      <c r="MG230" s="33"/>
      <c r="MH230" s="33"/>
      <c r="MI230" s="33"/>
      <c r="MJ230" s="33"/>
      <c r="MK230" s="33"/>
      <c r="ML230" s="33"/>
      <c r="MM230" s="33"/>
      <c r="MN230" s="33"/>
      <c r="MO230" s="33"/>
      <c r="MP230" s="33"/>
      <c r="MQ230" s="33"/>
      <c r="MR230" s="33"/>
      <c r="MS230" s="33"/>
      <c r="MT230" s="33"/>
      <c r="MU230" s="33"/>
      <c r="MV230" s="33"/>
      <c r="MW230" s="33"/>
      <c r="MX230" s="33"/>
      <c r="MY230" s="33"/>
      <c r="MZ230" s="33"/>
      <c r="NA230" s="33"/>
      <c r="NB230" s="33"/>
      <c r="NC230" s="33"/>
      <c r="ND230" s="33"/>
      <c r="NE230" s="33"/>
      <c r="NF230" s="33"/>
      <c r="NG230" s="33"/>
      <c r="NH230" s="33"/>
      <c r="NI230" s="33"/>
      <c r="NJ230" s="33"/>
      <c r="NK230" s="33"/>
      <c r="NL230" s="33"/>
      <c r="NM230" s="33"/>
      <c r="NN230" s="33"/>
      <c r="NO230" s="33"/>
      <c r="NP230" s="33"/>
      <c r="NQ230" s="33"/>
      <c r="NR230" s="33"/>
      <c r="NS230" s="33"/>
      <c r="NT230" s="33"/>
      <c r="NU230" s="33"/>
      <c r="NV230" s="33"/>
      <c r="NW230" s="33"/>
      <c r="NX230" s="33"/>
      <c r="NY230" s="33"/>
      <c r="NZ230" s="33"/>
      <c r="OA230" s="33"/>
      <c r="OB230" s="33"/>
      <c r="OC230" s="33"/>
      <c r="OD230" s="33"/>
      <c r="OE230" s="33"/>
      <c r="OF230" s="33"/>
      <c r="OG230" s="33"/>
      <c r="OH230" s="33"/>
      <c r="OI230" s="33"/>
      <c r="OJ230" s="33"/>
      <c r="OK230" s="33"/>
      <c r="OL230" s="33"/>
      <c r="OM230" s="33"/>
      <c r="ON230" s="33"/>
      <c r="OO230" s="33"/>
      <c r="OP230" s="33"/>
      <c r="OQ230" s="33"/>
      <c r="OR230" s="33"/>
      <c r="OS230" s="33"/>
      <c r="OT230" s="33"/>
      <c r="OU230" s="33"/>
      <c r="OV230" s="33"/>
      <c r="OW230" s="33"/>
      <c r="OX230" s="33"/>
      <c r="OY230" s="33"/>
      <c r="OZ230" s="33"/>
      <c r="PA230" s="33"/>
      <c r="PB230" s="33"/>
      <c r="PC230" s="33"/>
      <c r="PD230" s="33"/>
      <c r="PE230" s="33"/>
      <c r="PF230" s="33"/>
      <c r="PG230" s="33"/>
      <c r="PH230" s="33"/>
      <c r="PI230" s="33"/>
      <c r="PJ230" s="33"/>
      <c r="PK230" s="33"/>
      <c r="PL230" s="33"/>
      <c r="PM230" s="33"/>
      <c r="PN230" s="33"/>
      <c r="PO230" s="33"/>
      <c r="PP230" s="33"/>
      <c r="PQ230" s="33"/>
      <c r="PR230" s="33"/>
      <c r="PS230" s="33"/>
      <c r="PT230" s="33"/>
      <c r="PU230" s="33"/>
      <c r="PV230" s="33"/>
      <c r="PW230" s="33"/>
      <c r="PX230" s="33"/>
      <c r="PY230" s="33"/>
      <c r="PZ230" s="33"/>
      <c r="QA230" s="33"/>
      <c r="QB230" s="33"/>
      <c r="QC230" s="33"/>
      <c r="QD230" s="33"/>
      <c r="QE230" s="33"/>
      <c r="QF230" s="33"/>
      <c r="QG230" s="33"/>
      <c r="QH230" s="33"/>
      <c r="QI230" s="33"/>
      <c r="QJ230" s="33"/>
      <c r="QK230" s="33"/>
      <c r="QL230" s="33"/>
      <c r="QM230" s="33"/>
      <c r="QN230" s="33"/>
      <c r="QO230" s="33"/>
      <c r="QP230" s="33"/>
      <c r="QQ230" s="33"/>
      <c r="QR230" s="33"/>
      <c r="QS230" s="33"/>
      <c r="QT230" s="33"/>
      <c r="QU230" s="33"/>
      <c r="QV230" s="33"/>
      <c r="QW230" s="33"/>
      <c r="QX230" s="33"/>
      <c r="QY230" s="33"/>
      <c r="QZ230" s="33"/>
      <c r="RA230" s="33"/>
      <c r="RB230" s="33"/>
      <c r="RC230" s="33"/>
      <c r="RD230" s="33"/>
      <c r="RE230" s="33"/>
      <c r="RF230" s="33"/>
      <c r="RG230" s="33"/>
      <c r="RH230" s="33"/>
      <c r="RI230" s="33"/>
      <c r="RJ230" s="33"/>
      <c r="RK230" s="33"/>
      <c r="RL230" s="33"/>
      <c r="RM230" s="33"/>
      <c r="RN230" s="33"/>
      <c r="RO230" s="33"/>
      <c r="RP230" s="33"/>
      <c r="RQ230" s="33"/>
      <c r="RR230" s="33"/>
      <c r="RS230" s="33"/>
      <c r="RT230" s="33"/>
      <c r="RU230" s="33"/>
      <c r="RV230" s="33"/>
      <c r="RW230" s="33"/>
      <c r="RX230" s="33"/>
      <c r="RY230" s="33"/>
      <c r="RZ230" s="33"/>
      <c r="SA230" s="33"/>
      <c r="SB230" s="33"/>
      <c r="SC230" s="33"/>
      <c r="SD230" s="33"/>
      <c r="SE230" s="33"/>
      <c r="SF230" s="33"/>
      <c r="SG230" s="33"/>
      <c r="SH230" s="33"/>
      <c r="SI230" s="33"/>
      <c r="SJ230" s="33"/>
      <c r="SK230" s="33"/>
      <c r="SL230" s="33"/>
      <c r="SM230" s="33"/>
      <c r="SN230" s="33"/>
      <c r="SO230" s="33"/>
      <c r="SP230" s="33"/>
      <c r="SQ230" s="33"/>
      <c r="SR230" s="33"/>
      <c r="SS230" s="33"/>
      <c r="ST230" s="33"/>
      <c r="SU230" s="33"/>
      <c r="SV230" s="33"/>
      <c r="SW230" s="33"/>
      <c r="SX230" s="33"/>
      <c r="SY230" s="33"/>
      <c r="SZ230" s="33"/>
      <c r="TA230" s="33"/>
      <c r="TB230" s="33"/>
      <c r="TC230" s="33"/>
      <c r="TD230" s="33"/>
      <c r="TE230" s="33"/>
      <c r="TF230" s="33"/>
      <c r="TG230" s="33"/>
      <c r="TH230" s="33"/>
      <c r="TI230" s="33"/>
      <c r="TJ230" s="33"/>
      <c r="TK230" s="33"/>
      <c r="TL230" s="33"/>
      <c r="TM230" s="33"/>
      <c r="TN230" s="33"/>
      <c r="TO230" s="33"/>
      <c r="TP230" s="33"/>
      <c r="TQ230" s="33"/>
      <c r="TR230" s="33"/>
      <c r="TS230" s="33"/>
      <c r="TT230" s="33"/>
      <c r="TU230" s="33"/>
      <c r="TV230" s="33"/>
      <c r="TW230" s="33"/>
      <c r="TX230" s="33"/>
      <c r="TY230" s="33"/>
      <c r="TZ230" s="33"/>
      <c r="UA230" s="33"/>
      <c r="UB230" s="33"/>
      <c r="UC230" s="33"/>
      <c r="UD230" s="33"/>
      <c r="UE230" s="33"/>
      <c r="UF230" s="33"/>
      <c r="UG230" s="33"/>
      <c r="UH230" s="33"/>
      <c r="UI230" s="33"/>
      <c r="UJ230" s="33"/>
      <c r="UK230" s="33"/>
      <c r="UL230" s="33"/>
      <c r="UM230" s="33"/>
      <c r="UN230" s="33"/>
      <c r="UO230" s="33"/>
      <c r="UP230" s="33"/>
      <c r="UQ230" s="33"/>
      <c r="UR230" s="33"/>
      <c r="US230" s="33"/>
      <c r="UT230" s="33"/>
      <c r="UU230" s="33"/>
      <c r="UV230" s="33"/>
      <c r="UW230" s="33"/>
      <c r="UX230" s="33"/>
      <c r="UY230" s="33"/>
      <c r="UZ230" s="33"/>
      <c r="VA230" s="33"/>
      <c r="VB230" s="33"/>
      <c r="VC230" s="33"/>
      <c r="VD230" s="33"/>
      <c r="VE230" s="33"/>
      <c r="VF230" s="33"/>
      <c r="VG230" s="33"/>
      <c r="VH230" s="33"/>
      <c r="VI230" s="33"/>
      <c r="VJ230" s="33"/>
      <c r="VK230" s="33"/>
      <c r="VL230" s="33"/>
      <c r="VM230" s="33"/>
      <c r="VN230" s="33"/>
      <c r="VO230" s="33"/>
      <c r="VP230" s="33"/>
      <c r="VQ230" s="33"/>
      <c r="VR230" s="33"/>
      <c r="VS230" s="33"/>
      <c r="VT230" s="33"/>
      <c r="VU230" s="33"/>
      <c r="VV230" s="33"/>
      <c r="VW230" s="33"/>
      <c r="VX230" s="33"/>
      <c r="VY230" s="33"/>
      <c r="VZ230" s="33"/>
      <c r="WA230" s="33"/>
      <c r="WB230" s="33"/>
      <c r="WC230" s="33"/>
      <c r="WD230" s="33"/>
      <c r="WE230" s="33"/>
      <c r="WF230" s="33"/>
      <c r="WG230" s="33"/>
      <c r="WH230" s="33"/>
      <c r="WI230" s="33"/>
      <c r="WJ230" s="33"/>
      <c r="WK230" s="33"/>
      <c r="WL230" s="33"/>
      <c r="WM230" s="33"/>
      <c r="WN230" s="33"/>
      <c r="WO230" s="33"/>
      <c r="WP230" s="33"/>
      <c r="WQ230" s="33"/>
      <c r="WR230" s="33"/>
      <c r="WS230" s="33"/>
      <c r="WT230" s="33"/>
      <c r="WU230" s="33"/>
      <c r="WV230" s="33"/>
      <c r="WW230" s="33"/>
      <c r="WX230" s="33"/>
      <c r="WY230" s="33"/>
      <c r="WZ230" s="33"/>
      <c r="XA230" s="33"/>
      <c r="XB230" s="33"/>
      <c r="XC230" s="33"/>
      <c r="XD230" s="33"/>
      <c r="XE230" s="33"/>
      <c r="XF230" s="33"/>
      <c r="XG230" s="33"/>
      <c r="XH230" s="33"/>
      <c r="XI230" s="33"/>
      <c r="XJ230" s="33"/>
      <c r="XK230" s="33"/>
      <c r="XL230" s="33"/>
      <c r="XM230" s="33"/>
      <c r="XN230" s="33"/>
      <c r="XO230" s="33"/>
      <c r="XP230" s="33"/>
      <c r="XQ230" s="33"/>
      <c r="XR230" s="33"/>
      <c r="XS230" s="33"/>
      <c r="XT230" s="33"/>
      <c r="XU230" s="33"/>
      <c r="XV230" s="33"/>
      <c r="XW230" s="33"/>
      <c r="XX230" s="33"/>
      <c r="XY230" s="33"/>
      <c r="XZ230" s="33"/>
      <c r="YA230" s="33"/>
      <c r="YB230" s="33"/>
      <c r="YC230" s="33"/>
      <c r="YD230" s="33"/>
      <c r="YE230" s="33"/>
      <c r="YF230" s="33"/>
      <c r="YG230" s="33"/>
      <c r="YH230" s="33"/>
      <c r="YI230" s="33"/>
      <c r="YJ230" s="33"/>
      <c r="YK230" s="33"/>
      <c r="YL230" s="33"/>
      <c r="YM230" s="33"/>
      <c r="YN230" s="33"/>
      <c r="YO230" s="33"/>
      <c r="YP230" s="33"/>
      <c r="YQ230" s="33"/>
      <c r="YR230" s="33"/>
      <c r="YS230" s="33"/>
      <c r="YT230" s="33"/>
      <c r="YU230" s="33"/>
      <c r="YV230" s="33"/>
      <c r="YW230" s="33"/>
      <c r="YX230" s="33"/>
      <c r="YY230" s="33"/>
      <c r="YZ230" s="33"/>
      <c r="ZA230" s="33"/>
      <c r="ZB230" s="33"/>
      <c r="ZC230" s="33"/>
      <c r="ZD230" s="33"/>
      <c r="ZE230" s="33"/>
      <c r="ZF230" s="33"/>
      <c r="ZG230" s="33"/>
      <c r="ZH230" s="33"/>
      <c r="ZI230" s="33"/>
      <c r="ZJ230" s="33"/>
      <c r="ZK230" s="33"/>
      <c r="ZL230" s="33"/>
      <c r="ZM230" s="33"/>
      <c r="ZN230" s="33"/>
      <c r="ZO230" s="33"/>
      <c r="ZP230" s="33"/>
      <c r="ZQ230" s="33"/>
      <c r="ZR230" s="33"/>
      <c r="ZS230" s="33"/>
      <c r="ZT230" s="33"/>
      <c r="ZU230" s="33"/>
      <c r="ZV230" s="33"/>
      <c r="ZW230" s="33"/>
      <c r="ZX230" s="33"/>
      <c r="ZY230" s="33"/>
      <c r="ZZ230" s="33"/>
      <c r="AAA230" s="33"/>
      <c r="AAB230" s="33"/>
      <c r="AAC230" s="33"/>
      <c r="AAD230" s="33"/>
      <c r="AAE230" s="33"/>
      <c r="AAF230" s="33"/>
      <c r="AAG230" s="33"/>
      <c r="AAH230" s="33"/>
      <c r="AAI230" s="33"/>
      <c r="AAJ230" s="33"/>
      <c r="AAK230" s="33"/>
      <c r="AAL230" s="33"/>
      <c r="AAM230" s="33"/>
      <c r="AAN230" s="33"/>
      <c r="AAO230" s="33"/>
      <c r="AAP230" s="33"/>
      <c r="AAQ230" s="33"/>
      <c r="AAR230" s="33"/>
      <c r="AAS230" s="33"/>
      <c r="AAT230" s="33"/>
      <c r="AAU230" s="33"/>
      <c r="AAV230" s="33"/>
      <c r="AAW230" s="33"/>
      <c r="AAX230" s="33"/>
      <c r="AAY230" s="33"/>
      <c r="AAZ230" s="33"/>
      <c r="ABA230" s="33"/>
      <c r="ABB230" s="33"/>
      <c r="ABC230" s="33"/>
      <c r="ABD230" s="33"/>
      <c r="ABE230" s="33"/>
      <c r="ABF230" s="33"/>
      <c r="ABG230" s="33"/>
      <c r="ABH230" s="33"/>
      <c r="ABI230" s="33"/>
      <c r="ABJ230" s="33"/>
      <c r="ABK230" s="33"/>
      <c r="ABL230" s="33"/>
      <c r="ABM230" s="33"/>
      <c r="ABN230" s="33"/>
      <c r="ABO230" s="33"/>
      <c r="ABP230" s="33"/>
      <c r="ABQ230" s="33"/>
      <c r="ABR230" s="33"/>
      <c r="ABS230" s="33"/>
      <c r="ABT230" s="33"/>
      <c r="ABU230" s="33"/>
      <c r="ABV230" s="33"/>
      <c r="ABW230" s="33"/>
      <c r="ABX230" s="33"/>
      <c r="ABY230" s="33"/>
      <c r="ABZ230" s="33"/>
      <c r="ACA230" s="33"/>
      <c r="ACB230" s="33"/>
      <c r="ACC230" s="33"/>
      <c r="ACD230" s="33"/>
      <c r="ACE230" s="33"/>
      <c r="ACF230" s="33"/>
      <c r="ACG230" s="33"/>
      <c r="ACH230" s="33"/>
      <c r="ACI230" s="33"/>
      <c r="ACJ230" s="33"/>
      <c r="ACK230" s="33"/>
      <c r="ACL230" s="33"/>
      <c r="ACM230" s="33"/>
      <c r="ACN230" s="33"/>
      <c r="ACO230" s="33"/>
      <c r="ACP230" s="33"/>
      <c r="ACQ230" s="33"/>
      <c r="ACR230" s="33"/>
      <c r="ACS230" s="33"/>
      <c r="ACT230" s="33"/>
      <c r="ACU230" s="33"/>
      <c r="ACV230" s="33"/>
      <c r="ACW230" s="33"/>
      <c r="ACX230" s="33"/>
      <c r="ACY230" s="33"/>
      <c r="ACZ230" s="33"/>
      <c r="ADA230" s="33"/>
      <c r="ADB230" s="33"/>
      <c r="ADC230" s="33"/>
      <c r="ADD230" s="33"/>
      <c r="ADE230" s="33"/>
      <c r="ADF230" s="33"/>
      <c r="ADG230" s="33"/>
      <c r="ADH230" s="33"/>
      <c r="ADI230" s="33"/>
      <c r="ADJ230" s="33"/>
      <c r="ADK230" s="33"/>
      <c r="ADL230" s="33"/>
      <c r="ADM230" s="33"/>
      <c r="ADN230" s="33"/>
      <c r="ADO230" s="33"/>
      <c r="ADP230" s="33"/>
      <c r="ADQ230" s="33"/>
      <c r="ADR230" s="33"/>
      <c r="ADS230" s="33"/>
      <c r="ADT230" s="33"/>
      <c r="ADU230" s="33"/>
      <c r="ADV230" s="33"/>
      <c r="ADW230" s="33"/>
      <c r="ADX230" s="33"/>
      <c r="ADY230" s="33"/>
      <c r="ADZ230" s="33"/>
      <c r="AEA230" s="33"/>
      <c r="AEB230" s="33"/>
      <c r="AEC230" s="33"/>
      <c r="AED230" s="33"/>
      <c r="AEE230" s="33"/>
      <c r="AEF230" s="33"/>
      <c r="AEG230" s="33"/>
      <c r="AEH230" s="33"/>
      <c r="AEI230" s="33"/>
      <c r="AEJ230" s="33"/>
      <c r="AEK230" s="33"/>
      <c r="AEL230" s="33"/>
      <c r="AEM230" s="33"/>
      <c r="AEN230" s="33"/>
      <c r="AEO230" s="33"/>
      <c r="AEP230" s="33"/>
      <c r="AEQ230" s="33"/>
      <c r="AER230" s="33"/>
      <c r="AES230" s="33"/>
      <c r="AET230" s="33"/>
      <c r="AEU230" s="33"/>
      <c r="AEV230" s="33"/>
      <c r="AEW230" s="33"/>
      <c r="AEX230" s="33"/>
      <c r="AEY230" s="33"/>
      <c r="AEZ230" s="33"/>
      <c r="AFA230" s="33"/>
      <c r="AFB230" s="33"/>
      <c r="AFC230" s="33"/>
      <c r="AFD230" s="33"/>
      <c r="AFE230" s="33"/>
      <c r="AFF230" s="33"/>
      <c r="AFG230" s="33"/>
      <c r="AFH230" s="33"/>
      <c r="AFI230" s="33"/>
      <c r="AFJ230" s="33"/>
      <c r="AFK230" s="33"/>
      <c r="AFL230" s="33"/>
      <c r="AFM230" s="33"/>
      <c r="AFN230" s="33"/>
      <c r="AFO230" s="33"/>
      <c r="AFP230" s="33"/>
      <c r="AFQ230" s="33"/>
      <c r="AFR230" s="33"/>
      <c r="AFS230" s="33"/>
      <c r="AFT230" s="33"/>
      <c r="AFU230" s="33"/>
      <c r="AFV230" s="33"/>
      <c r="AFW230" s="33"/>
      <c r="AFX230" s="33"/>
      <c r="AFY230" s="33"/>
      <c r="AFZ230" s="33"/>
      <c r="AGA230" s="33"/>
      <c r="AGB230" s="33"/>
      <c r="AGC230" s="33"/>
      <c r="AGD230" s="33"/>
      <c r="AGE230" s="33"/>
      <c r="AGF230" s="33"/>
      <c r="AGG230" s="33"/>
      <c r="AGH230" s="33"/>
      <c r="AGI230" s="33"/>
      <c r="AGJ230" s="33"/>
      <c r="AGK230" s="33"/>
      <c r="AGL230" s="33"/>
      <c r="AGM230" s="33"/>
      <c r="AGN230" s="33"/>
      <c r="AGO230" s="33"/>
      <c r="AGP230" s="33"/>
      <c r="AGQ230" s="33"/>
      <c r="AGR230" s="33"/>
      <c r="AGS230" s="33"/>
      <c r="AGT230" s="33"/>
      <c r="AGU230" s="33"/>
      <c r="AGV230" s="33"/>
      <c r="AGW230" s="33"/>
      <c r="AGX230" s="33"/>
      <c r="AGY230" s="33"/>
      <c r="AGZ230" s="33"/>
      <c r="AHA230" s="33"/>
      <c r="AHB230" s="33"/>
      <c r="AHC230" s="33"/>
      <c r="AHD230" s="33"/>
      <c r="AHE230" s="33"/>
      <c r="AHF230" s="33"/>
      <c r="AHG230" s="33"/>
      <c r="AHH230" s="33"/>
      <c r="AHI230" s="33"/>
      <c r="AHJ230" s="33"/>
      <c r="AHK230" s="33"/>
      <c r="AHL230" s="33"/>
      <c r="AHM230" s="33"/>
      <c r="AHN230" s="33"/>
      <c r="AHO230" s="33"/>
      <c r="AHP230" s="33"/>
      <c r="AHQ230" s="33"/>
      <c r="AHR230" s="33"/>
      <c r="AHS230" s="33"/>
      <c r="AHT230" s="33"/>
      <c r="AHU230" s="33"/>
      <c r="AHV230" s="33"/>
      <c r="AHW230" s="33"/>
      <c r="AHX230" s="33"/>
      <c r="AHY230" s="33"/>
      <c r="AHZ230" s="33"/>
      <c r="AIA230" s="33"/>
      <c r="AIB230" s="33"/>
      <c r="AIC230" s="33"/>
      <c r="AID230" s="33"/>
      <c r="AIE230" s="33"/>
      <c r="AIF230" s="33"/>
      <c r="AIG230" s="33"/>
      <c r="AIH230" s="33"/>
      <c r="AII230" s="33"/>
      <c r="AIJ230" s="33"/>
      <c r="AIK230" s="33"/>
      <c r="AIL230" s="33"/>
      <c r="AIM230" s="33"/>
      <c r="AIN230" s="33"/>
      <c r="AIO230" s="33"/>
      <c r="AIP230" s="33"/>
      <c r="AIQ230" s="33"/>
      <c r="AIR230" s="33"/>
      <c r="AIS230" s="33"/>
      <c r="AIT230" s="33"/>
      <c r="AIU230" s="33"/>
      <c r="AIV230" s="33"/>
      <c r="AIW230" s="33"/>
      <c r="AIX230" s="33"/>
      <c r="AIY230" s="33"/>
      <c r="AIZ230" s="33"/>
      <c r="AJA230" s="33"/>
      <c r="AJB230" s="33"/>
      <c r="AJC230" s="33"/>
      <c r="AJD230" s="33"/>
      <c r="AJE230" s="33"/>
      <c r="AJF230" s="33"/>
      <c r="AJG230" s="33"/>
      <c r="AJH230" s="33"/>
      <c r="AJI230" s="33"/>
      <c r="AJJ230" s="33"/>
      <c r="AJK230" s="33"/>
      <c r="AJL230" s="33"/>
      <c r="AJM230" s="33"/>
      <c r="AJN230" s="33"/>
      <c r="AJO230" s="33"/>
      <c r="AJP230" s="33"/>
      <c r="AJQ230" s="33"/>
      <c r="AJR230" s="33"/>
      <c r="AJS230" s="33"/>
      <c r="AJT230" s="33"/>
      <c r="AJU230" s="33"/>
      <c r="AJV230" s="33"/>
      <c r="AJW230" s="33"/>
      <c r="AJX230" s="33"/>
      <c r="AJY230" s="33"/>
      <c r="AJZ230" s="33"/>
      <c r="AKA230" s="33"/>
      <c r="AKB230" s="33"/>
      <c r="AKC230" s="33"/>
      <c r="AKD230" s="33"/>
      <c r="AKE230" s="33"/>
      <c r="AKF230" s="33"/>
      <c r="AKG230" s="33"/>
      <c r="AKH230" s="33"/>
      <c r="AKI230" s="33"/>
      <c r="AKJ230" s="33"/>
      <c r="AKK230" s="33"/>
      <c r="AKL230" s="33"/>
      <c r="AKM230" s="33"/>
      <c r="AKN230" s="33"/>
      <c r="AKO230" s="33"/>
      <c r="AKP230" s="33"/>
      <c r="AKQ230" s="33"/>
      <c r="AKR230" s="33"/>
      <c r="AKS230" s="33"/>
      <c r="AKT230" s="33"/>
      <c r="AKU230" s="33"/>
      <c r="AKV230" s="33"/>
      <c r="AKW230" s="33"/>
      <c r="AKX230" s="33"/>
      <c r="AKY230" s="33"/>
      <c r="AKZ230" s="33"/>
      <c r="ALA230" s="33"/>
      <c r="ALB230" s="33"/>
      <c r="ALC230" s="33"/>
      <c r="ALD230" s="33"/>
      <c r="ALE230" s="33"/>
      <c r="ALF230" s="33"/>
      <c r="ALG230" s="33"/>
      <c r="ALH230" s="33"/>
      <c r="ALI230" s="33"/>
      <c r="ALJ230" s="33"/>
      <c r="ALK230" s="33"/>
      <c r="ALL230" s="33"/>
      <c r="ALM230" s="33"/>
      <c r="ALN230" s="33"/>
      <c r="ALO230" s="33"/>
      <c r="ALP230" s="33"/>
      <c r="ALQ230" s="33"/>
      <c r="ALR230" s="33"/>
      <c r="ALS230" s="33"/>
      <c r="ALT230" s="33"/>
      <c r="ALU230" s="33"/>
      <c r="ALV230" s="33"/>
      <c r="ALW230" s="33"/>
      <c r="ALX230" s="33"/>
      <c r="ALY230" s="33"/>
    </row>
    <row r="231" spans="1:1013" ht="17.25" customHeight="1" thickBot="1" x14ac:dyDescent="0.25">
      <c r="A231" s="702"/>
      <c r="B231" s="704"/>
      <c r="C231" s="700"/>
      <c r="D231" s="706"/>
      <c r="E231" s="708"/>
      <c r="F231" s="649"/>
      <c r="G231" s="694"/>
      <c r="H231" s="697"/>
      <c r="I231" s="691"/>
      <c r="J231" s="674"/>
      <c r="K231" s="199" t="s">
        <v>23</v>
      </c>
      <c r="L231" s="532">
        <f>M231+O231</f>
        <v>0</v>
      </c>
      <c r="M231" s="526">
        <v>0</v>
      </c>
      <c r="N231" s="526">
        <v>0</v>
      </c>
      <c r="O231" s="528">
        <v>0</v>
      </c>
      <c r="P231" s="532">
        <f>Q231+S231</f>
        <v>700</v>
      </c>
      <c r="Q231" s="526">
        <v>0</v>
      </c>
      <c r="R231" s="526">
        <v>0</v>
      </c>
      <c r="S231" s="528">
        <v>700</v>
      </c>
      <c r="T231" s="532">
        <f>U231+W231</f>
        <v>1200</v>
      </c>
      <c r="U231" s="526">
        <v>0</v>
      </c>
      <c r="V231" s="526">
        <v>0</v>
      </c>
      <c r="W231" s="528">
        <v>1200</v>
      </c>
      <c r="X231" s="532">
        <f>Y231+AA231</f>
        <v>1200</v>
      </c>
      <c r="Y231" s="526">
        <v>0</v>
      </c>
      <c r="Z231" s="526">
        <v>0</v>
      </c>
      <c r="AA231" s="528">
        <v>1200</v>
      </c>
      <c r="AB231" s="33"/>
      <c r="AC231" s="33"/>
      <c r="AD231" s="33"/>
      <c r="AE231" s="33"/>
      <c r="AF231" s="33"/>
      <c r="AG231" s="33"/>
      <c r="AH231" s="33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7"/>
      <c r="BB231" s="46"/>
      <c r="BC231" s="46"/>
      <c r="BD231" s="46"/>
      <c r="BE231" s="46"/>
      <c r="BF231" s="46"/>
      <c r="BG231" s="46"/>
      <c r="BH231" s="46"/>
      <c r="BI231" s="46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  <c r="FP231" s="33"/>
      <c r="FQ231" s="33"/>
      <c r="FR231" s="33"/>
      <c r="FS231" s="33"/>
      <c r="FT231" s="33"/>
      <c r="FU231" s="33"/>
      <c r="FV231" s="33"/>
      <c r="FW231" s="33"/>
      <c r="FX231" s="33"/>
      <c r="FY231" s="33"/>
      <c r="FZ231" s="33"/>
      <c r="GA231" s="33"/>
      <c r="GB231" s="33"/>
      <c r="GC231" s="33"/>
      <c r="GD231" s="33"/>
      <c r="GE231" s="33"/>
      <c r="GF231" s="33"/>
      <c r="GG231" s="33"/>
      <c r="GH231" s="33"/>
      <c r="GI231" s="33"/>
      <c r="GJ231" s="33"/>
      <c r="GK231" s="33"/>
      <c r="GL231" s="33"/>
      <c r="GM231" s="33"/>
      <c r="GN231" s="33"/>
      <c r="GO231" s="33"/>
      <c r="GP231" s="33"/>
      <c r="GQ231" s="33"/>
      <c r="GR231" s="33"/>
      <c r="GS231" s="33"/>
      <c r="GT231" s="33"/>
      <c r="GU231" s="33"/>
      <c r="GV231" s="33"/>
      <c r="GW231" s="33"/>
      <c r="GX231" s="33"/>
      <c r="GY231" s="33"/>
      <c r="GZ231" s="33"/>
      <c r="HA231" s="33"/>
      <c r="HB231" s="33"/>
      <c r="HC231" s="33"/>
      <c r="HD231" s="33"/>
      <c r="HE231" s="33"/>
      <c r="HF231" s="33"/>
      <c r="HG231" s="33"/>
      <c r="HH231" s="33"/>
      <c r="HI231" s="33"/>
      <c r="HJ231" s="33"/>
      <c r="HK231" s="33"/>
      <c r="HL231" s="33"/>
      <c r="HM231" s="33"/>
      <c r="HN231" s="33"/>
      <c r="HO231" s="33"/>
      <c r="HP231" s="33"/>
      <c r="HQ231" s="33"/>
      <c r="HR231" s="33"/>
      <c r="HS231" s="33"/>
      <c r="HT231" s="33"/>
      <c r="HU231" s="33"/>
      <c r="HV231" s="33"/>
      <c r="HW231" s="33"/>
      <c r="HX231" s="33"/>
      <c r="HY231" s="33"/>
      <c r="HZ231" s="33"/>
      <c r="IA231" s="33"/>
      <c r="IB231" s="33"/>
      <c r="IC231" s="33"/>
      <c r="ID231" s="33"/>
      <c r="IE231" s="33"/>
      <c r="IF231" s="33"/>
      <c r="IG231" s="33"/>
      <c r="IH231" s="33"/>
      <c r="II231" s="33"/>
      <c r="IJ231" s="33"/>
      <c r="IK231" s="33"/>
      <c r="IL231" s="33"/>
      <c r="IM231" s="33"/>
      <c r="IN231" s="33"/>
      <c r="IO231" s="33"/>
      <c r="IP231" s="33"/>
      <c r="IQ231" s="33"/>
      <c r="IR231" s="33"/>
      <c r="IS231" s="33"/>
      <c r="IT231" s="33"/>
      <c r="IU231" s="33"/>
      <c r="IV231" s="33"/>
      <c r="IW231" s="33"/>
      <c r="IX231" s="33"/>
      <c r="IY231" s="33"/>
      <c r="IZ231" s="33"/>
      <c r="JA231" s="33"/>
      <c r="JB231" s="33"/>
      <c r="JC231" s="33"/>
      <c r="JD231" s="33"/>
      <c r="JE231" s="33"/>
      <c r="JF231" s="33"/>
      <c r="JG231" s="33"/>
      <c r="JH231" s="33"/>
      <c r="JI231" s="33"/>
      <c r="JJ231" s="33"/>
      <c r="JK231" s="33"/>
      <c r="JL231" s="33"/>
      <c r="JM231" s="33"/>
      <c r="JN231" s="33"/>
      <c r="JO231" s="33"/>
      <c r="JP231" s="33"/>
      <c r="JQ231" s="33"/>
      <c r="JR231" s="33"/>
      <c r="JS231" s="33"/>
      <c r="JT231" s="33"/>
      <c r="JU231" s="33"/>
      <c r="JV231" s="33"/>
      <c r="JW231" s="33"/>
      <c r="JX231" s="33"/>
      <c r="JY231" s="33"/>
      <c r="JZ231" s="33"/>
      <c r="KA231" s="33"/>
      <c r="KB231" s="33"/>
      <c r="KC231" s="33"/>
      <c r="KD231" s="33"/>
      <c r="KE231" s="33"/>
      <c r="KF231" s="33"/>
      <c r="KG231" s="33"/>
      <c r="KH231" s="33"/>
      <c r="KI231" s="33"/>
      <c r="KJ231" s="33"/>
      <c r="KK231" s="33"/>
      <c r="KL231" s="33"/>
      <c r="KM231" s="33"/>
      <c r="KN231" s="33"/>
      <c r="KO231" s="33"/>
      <c r="KP231" s="33"/>
      <c r="KQ231" s="33"/>
      <c r="KR231" s="33"/>
      <c r="KS231" s="33"/>
      <c r="KT231" s="33"/>
      <c r="KU231" s="33"/>
      <c r="KV231" s="33"/>
      <c r="KW231" s="33"/>
      <c r="KX231" s="33"/>
      <c r="KY231" s="33"/>
      <c r="KZ231" s="33"/>
      <c r="LA231" s="33"/>
      <c r="LB231" s="33"/>
      <c r="LC231" s="33"/>
      <c r="LD231" s="33"/>
      <c r="LE231" s="33"/>
      <c r="LF231" s="33"/>
      <c r="LG231" s="33"/>
      <c r="LH231" s="33"/>
      <c r="LI231" s="33"/>
      <c r="LJ231" s="33"/>
      <c r="LK231" s="33"/>
      <c r="LL231" s="33"/>
      <c r="LM231" s="33"/>
      <c r="LN231" s="33"/>
      <c r="LO231" s="33"/>
      <c r="LP231" s="33"/>
      <c r="LQ231" s="33"/>
      <c r="LR231" s="33"/>
      <c r="LS231" s="33"/>
      <c r="LT231" s="33"/>
      <c r="LU231" s="33"/>
      <c r="LV231" s="33"/>
      <c r="LW231" s="33"/>
      <c r="LX231" s="33"/>
      <c r="LY231" s="33"/>
      <c r="LZ231" s="33"/>
      <c r="MA231" s="33"/>
      <c r="MB231" s="33"/>
      <c r="MC231" s="33"/>
      <c r="MD231" s="33"/>
      <c r="ME231" s="33"/>
      <c r="MF231" s="33"/>
      <c r="MG231" s="33"/>
      <c r="MH231" s="33"/>
      <c r="MI231" s="33"/>
      <c r="MJ231" s="33"/>
      <c r="MK231" s="33"/>
      <c r="ML231" s="33"/>
      <c r="MM231" s="33"/>
      <c r="MN231" s="33"/>
      <c r="MO231" s="33"/>
      <c r="MP231" s="33"/>
      <c r="MQ231" s="33"/>
      <c r="MR231" s="33"/>
      <c r="MS231" s="33"/>
      <c r="MT231" s="33"/>
      <c r="MU231" s="33"/>
      <c r="MV231" s="33"/>
      <c r="MW231" s="33"/>
      <c r="MX231" s="33"/>
      <c r="MY231" s="33"/>
      <c r="MZ231" s="33"/>
      <c r="NA231" s="33"/>
      <c r="NB231" s="33"/>
      <c r="NC231" s="33"/>
      <c r="ND231" s="33"/>
      <c r="NE231" s="33"/>
      <c r="NF231" s="33"/>
      <c r="NG231" s="33"/>
      <c r="NH231" s="33"/>
      <c r="NI231" s="33"/>
      <c r="NJ231" s="33"/>
      <c r="NK231" s="33"/>
      <c r="NL231" s="33"/>
      <c r="NM231" s="33"/>
      <c r="NN231" s="33"/>
      <c r="NO231" s="33"/>
      <c r="NP231" s="33"/>
      <c r="NQ231" s="33"/>
      <c r="NR231" s="33"/>
      <c r="NS231" s="33"/>
      <c r="NT231" s="33"/>
      <c r="NU231" s="33"/>
      <c r="NV231" s="33"/>
      <c r="NW231" s="33"/>
      <c r="NX231" s="33"/>
      <c r="NY231" s="33"/>
      <c r="NZ231" s="33"/>
      <c r="OA231" s="33"/>
      <c r="OB231" s="33"/>
      <c r="OC231" s="33"/>
      <c r="OD231" s="33"/>
      <c r="OE231" s="33"/>
      <c r="OF231" s="33"/>
      <c r="OG231" s="33"/>
      <c r="OH231" s="33"/>
      <c r="OI231" s="33"/>
      <c r="OJ231" s="33"/>
      <c r="OK231" s="33"/>
      <c r="OL231" s="33"/>
      <c r="OM231" s="33"/>
      <c r="ON231" s="33"/>
      <c r="OO231" s="33"/>
      <c r="OP231" s="33"/>
      <c r="OQ231" s="33"/>
      <c r="OR231" s="33"/>
      <c r="OS231" s="33"/>
      <c r="OT231" s="33"/>
      <c r="OU231" s="33"/>
      <c r="OV231" s="33"/>
      <c r="OW231" s="33"/>
      <c r="OX231" s="33"/>
      <c r="OY231" s="33"/>
      <c r="OZ231" s="33"/>
      <c r="PA231" s="33"/>
      <c r="PB231" s="33"/>
      <c r="PC231" s="33"/>
      <c r="PD231" s="33"/>
      <c r="PE231" s="33"/>
      <c r="PF231" s="33"/>
      <c r="PG231" s="33"/>
      <c r="PH231" s="33"/>
      <c r="PI231" s="33"/>
      <c r="PJ231" s="33"/>
      <c r="PK231" s="33"/>
      <c r="PL231" s="33"/>
      <c r="PM231" s="33"/>
      <c r="PN231" s="33"/>
      <c r="PO231" s="33"/>
      <c r="PP231" s="33"/>
      <c r="PQ231" s="33"/>
      <c r="PR231" s="33"/>
      <c r="PS231" s="33"/>
      <c r="PT231" s="33"/>
      <c r="PU231" s="33"/>
      <c r="PV231" s="33"/>
      <c r="PW231" s="33"/>
      <c r="PX231" s="33"/>
      <c r="PY231" s="33"/>
      <c r="PZ231" s="33"/>
      <c r="QA231" s="33"/>
      <c r="QB231" s="33"/>
      <c r="QC231" s="33"/>
      <c r="QD231" s="33"/>
      <c r="QE231" s="33"/>
      <c r="QF231" s="33"/>
      <c r="QG231" s="33"/>
      <c r="QH231" s="33"/>
      <c r="QI231" s="33"/>
      <c r="QJ231" s="33"/>
      <c r="QK231" s="33"/>
      <c r="QL231" s="33"/>
      <c r="QM231" s="33"/>
      <c r="QN231" s="33"/>
      <c r="QO231" s="33"/>
      <c r="QP231" s="33"/>
      <c r="QQ231" s="33"/>
      <c r="QR231" s="33"/>
      <c r="QS231" s="33"/>
      <c r="QT231" s="33"/>
      <c r="QU231" s="33"/>
      <c r="QV231" s="33"/>
      <c r="QW231" s="33"/>
      <c r="QX231" s="33"/>
      <c r="QY231" s="33"/>
      <c r="QZ231" s="33"/>
      <c r="RA231" s="33"/>
      <c r="RB231" s="33"/>
      <c r="RC231" s="33"/>
      <c r="RD231" s="33"/>
      <c r="RE231" s="33"/>
      <c r="RF231" s="33"/>
      <c r="RG231" s="33"/>
      <c r="RH231" s="33"/>
      <c r="RI231" s="33"/>
      <c r="RJ231" s="33"/>
      <c r="RK231" s="33"/>
      <c r="RL231" s="33"/>
      <c r="RM231" s="33"/>
      <c r="RN231" s="33"/>
      <c r="RO231" s="33"/>
      <c r="RP231" s="33"/>
      <c r="RQ231" s="33"/>
      <c r="RR231" s="33"/>
      <c r="RS231" s="33"/>
      <c r="RT231" s="33"/>
      <c r="RU231" s="33"/>
      <c r="RV231" s="33"/>
      <c r="RW231" s="33"/>
      <c r="RX231" s="33"/>
      <c r="RY231" s="33"/>
      <c r="RZ231" s="33"/>
      <c r="SA231" s="33"/>
      <c r="SB231" s="33"/>
      <c r="SC231" s="33"/>
      <c r="SD231" s="33"/>
      <c r="SE231" s="33"/>
      <c r="SF231" s="33"/>
      <c r="SG231" s="33"/>
      <c r="SH231" s="33"/>
      <c r="SI231" s="33"/>
      <c r="SJ231" s="33"/>
      <c r="SK231" s="33"/>
      <c r="SL231" s="33"/>
      <c r="SM231" s="33"/>
      <c r="SN231" s="33"/>
      <c r="SO231" s="33"/>
      <c r="SP231" s="33"/>
      <c r="SQ231" s="33"/>
      <c r="SR231" s="33"/>
      <c r="SS231" s="33"/>
      <c r="ST231" s="33"/>
      <c r="SU231" s="33"/>
      <c r="SV231" s="33"/>
      <c r="SW231" s="33"/>
      <c r="SX231" s="33"/>
      <c r="SY231" s="33"/>
      <c r="SZ231" s="33"/>
      <c r="TA231" s="33"/>
      <c r="TB231" s="33"/>
      <c r="TC231" s="33"/>
      <c r="TD231" s="33"/>
      <c r="TE231" s="33"/>
      <c r="TF231" s="33"/>
      <c r="TG231" s="33"/>
      <c r="TH231" s="33"/>
      <c r="TI231" s="33"/>
      <c r="TJ231" s="33"/>
      <c r="TK231" s="33"/>
      <c r="TL231" s="33"/>
      <c r="TM231" s="33"/>
      <c r="TN231" s="33"/>
      <c r="TO231" s="33"/>
      <c r="TP231" s="33"/>
      <c r="TQ231" s="33"/>
      <c r="TR231" s="33"/>
      <c r="TS231" s="33"/>
      <c r="TT231" s="33"/>
      <c r="TU231" s="33"/>
      <c r="TV231" s="33"/>
      <c r="TW231" s="33"/>
      <c r="TX231" s="33"/>
      <c r="TY231" s="33"/>
      <c r="TZ231" s="33"/>
      <c r="UA231" s="33"/>
      <c r="UB231" s="33"/>
      <c r="UC231" s="33"/>
      <c r="UD231" s="33"/>
      <c r="UE231" s="33"/>
      <c r="UF231" s="33"/>
      <c r="UG231" s="33"/>
      <c r="UH231" s="33"/>
      <c r="UI231" s="33"/>
      <c r="UJ231" s="33"/>
      <c r="UK231" s="33"/>
      <c r="UL231" s="33"/>
      <c r="UM231" s="33"/>
      <c r="UN231" s="33"/>
      <c r="UO231" s="33"/>
      <c r="UP231" s="33"/>
      <c r="UQ231" s="33"/>
      <c r="UR231" s="33"/>
      <c r="US231" s="33"/>
      <c r="UT231" s="33"/>
      <c r="UU231" s="33"/>
      <c r="UV231" s="33"/>
      <c r="UW231" s="33"/>
      <c r="UX231" s="33"/>
      <c r="UY231" s="33"/>
      <c r="UZ231" s="33"/>
      <c r="VA231" s="33"/>
      <c r="VB231" s="33"/>
      <c r="VC231" s="33"/>
      <c r="VD231" s="33"/>
      <c r="VE231" s="33"/>
      <c r="VF231" s="33"/>
      <c r="VG231" s="33"/>
      <c r="VH231" s="33"/>
      <c r="VI231" s="33"/>
      <c r="VJ231" s="33"/>
      <c r="VK231" s="33"/>
      <c r="VL231" s="33"/>
      <c r="VM231" s="33"/>
      <c r="VN231" s="33"/>
      <c r="VO231" s="33"/>
      <c r="VP231" s="33"/>
      <c r="VQ231" s="33"/>
      <c r="VR231" s="33"/>
      <c r="VS231" s="33"/>
      <c r="VT231" s="33"/>
      <c r="VU231" s="33"/>
      <c r="VV231" s="33"/>
      <c r="VW231" s="33"/>
      <c r="VX231" s="33"/>
      <c r="VY231" s="33"/>
      <c r="VZ231" s="33"/>
      <c r="WA231" s="33"/>
      <c r="WB231" s="33"/>
      <c r="WC231" s="33"/>
      <c r="WD231" s="33"/>
      <c r="WE231" s="33"/>
      <c r="WF231" s="33"/>
      <c r="WG231" s="33"/>
      <c r="WH231" s="33"/>
      <c r="WI231" s="33"/>
      <c r="WJ231" s="33"/>
      <c r="WK231" s="33"/>
      <c r="WL231" s="33"/>
      <c r="WM231" s="33"/>
      <c r="WN231" s="33"/>
      <c r="WO231" s="33"/>
      <c r="WP231" s="33"/>
      <c r="WQ231" s="33"/>
      <c r="WR231" s="33"/>
      <c r="WS231" s="33"/>
      <c r="WT231" s="33"/>
      <c r="WU231" s="33"/>
      <c r="WV231" s="33"/>
      <c r="WW231" s="33"/>
      <c r="WX231" s="33"/>
      <c r="WY231" s="33"/>
      <c r="WZ231" s="33"/>
      <c r="XA231" s="33"/>
      <c r="XB231" s="33"/>
      <c r="XC231" s="33"/>
      <c r="XD231" s="33"/>
      <c r="XE231" s="33"/>
      <c r="XF231" s="33"/>
      <c r="XG231" s="33"/>
      <c r="XH231" s="33"/>
      <c r="XI231" s="33"/>
      <c r="XJ231" s="33"/>
      <c r="XK231" s="33"/>
      <c r="XL231" s="33"/>
      <c r="XM231" s="33"/>
      <c r="XN231" s="33"/>
      <c r="XO231" s="33"/>
      <c r="XP231" s="33"/>
      <c r="XQ231" s="33"/>
      <c r="XR231" s="33"/>
      <c r="XS231" s="33"/>
      <c r="XT231" s="33"/>
      <c r="XU231" s="33"/>
      <c r="XV231" s="33"/>
      <c r="XW231" s="33"/>
      <c r="XX231" s="33"/>
      <c r="XY231" s="33"/>
      <c r="XZ231" s="33"/>
      <c r="YA231" s="33"/>
      <c r="YB231" s="33"/>
      <c r="YC231" s="33"/>
      <c r="YD231" s="33"/>
      <c r="YE231" s="33"/>
      <c r="YF231" s="33"/>
      <c r="YG231" s="33"/>
      <c r="YH231" s="33"/>
      <c r="YI231" s="33"/>
      <c r="YJ231" s="33"/>
      <c r="YK231" s="33"/>
      <c r="YL231" s="33"/>
      <c r="YM231" s="33"/>
      <c r="YN231" s="33"/>
      <c r="YO231" s="33"/>
      <c r="YP231" s="33"/>
      <c r="YQ231" s="33"/>
      <c r="YR231" s="33"/>
      <c r="YS231" s="33"/>
      <c r="YT231" s="33"/>
      <c r="YU231" s="33"/>
      <c r="YV231" s="33"/>
      <c r="YW231" s="33"/>
      <c r="YX231" s="33"/>
      <c r="YY231" s="33"/>
      <c r="YZ231" s="33"/>
      <c r="ZA231" s="33"/>
      <c r="ZB231" s="33"/>
      <c r="ZC231" s="33"/>
      <c r="ZD231" s="33"/>
      <c r="ZE231" s="33"/>
      <c r="ZF231" s="33"/>
      <c r="ZG231" s="33"/>
      <c r="ZH231" s="33"/>
      <c r="ZI231" s="33"/>
      <c r="ZJ231" s="33"/>
      <c r="ZK231" s="33"/>
      <c r="ZL231" s="33"/>
      <c r="ZM231" s="33"/>
      <c r="ZN231" s="33"/>
      <c r="ZO231" s="33"/>
      <c r="ZP231" s="33"/>
      <c r="ZQ231" s="33"/>
      <c r="ZR231" s="33"/>
      <c r="ZS231" s="33"/>
      <c r="ZT231" s="33"/>
      <c r="ZU231" s="33"/>
      <c r="ZV231" s="33"/>
      <c r="ZW231" s="33"/>
      <c r="ZX231" s="33"/>
      <c r="ZY231" s="33"/>
      <c r="ZZ231" s="33"/>
      <c r="AAA231" s="33"/>
      <c r="AAB231" s="33"/>
      <c r="AAC231" s="33"/>
      <c r="AAD231" s="33"/>
      <c r="AAE231" s="33"/>
      <c r="AAF231" s="33"/>
      <c r="AAG231" s="33"/>
      <c r="AAH231" s="33"/>
      <c r="AAI231" s="33"/>
      <c r="AAJ231" s="33"/>
      <c r="AAK231" s="33"/>
      <c r="AAL231" s="33"/>
      <c r="AAM231" s="33"/>
      <c r="AAN231" s="33"/>
      <c r="AAO231" s="33"/>
      <c r="AAP231" s="33"/>
      <c r="AAQ231" s="33"/>
      <c r="AAR231" s="33"/>
      <c r="AAS231" s="33"/>
      <c r="AAT231" s="33"/>
      <c r="AAU231" s="33"/>
      <c r="AAV231" s="33"/>
      <c r="AAW231" s="33"/>
      <c r="AAX231" s="33"/>
      <c r="AAY231" s="33"/>
      <c r="AAZ231" s="33"/>
      <c r="ABA231" s="33"/>
      <c r="ABB231" s="33"/>
      <c r="ABC231" s="33"/>
      <c r="ABD231" s="33"/>
      <c r="ABE231" s="33"/>
      <c r="ABF231" s="33"/>
      <c r="ABG231" s="33"/>
      <c r="ABH231" s="33"/>
      <c r="ABI231" s="33"/>
      <c r="ABJ231" s="33"/>
      <c r="ABK231" s="33"/>
      <c r="ABL231" s="33"/>
      <c r="ABM231" s="33"/>
      <c r="ABN231" s="33"/>
      <c r="ABO231" s="33"/>
      <c r="ABP231" s="33"/>
      <c r="ABQ231" s="33"/>
      <c r="ABR231" s="33"/>
      <c r="ABS231" s="33"/>
      <c r="ABT231" s="33"/>
      <c r="ABU231" s="33"/>
      <c r="ABV231" s="33"/>
      <c r="ABW231" s="33"/>
      <c r="ABX231" s="33"/>
      <c r="ABY231" s="33"/>
      <c r="ABZ231" s="33"/>
      <c r="ACA231" s="33"/>
      <c r="ACB231" s="33"/>
      <c r="ACC231" s="33"/>
      <c r="ACD231" s="33"/>
      <c r="ACE231" s="33"/>
      <c r="ACF231" s="33"/>
      <c r="ACG231" s="33"/>
      <c r="ACH231" s="33"/>
      <c r="ACI231" s="33"/>
      <c r="ACJ231" s="33"/>
      <c r="ACK231" s="33"/>
      <c r="ACL231" s="33"/>
      <c r="ACM231" s="33"/>
      <c r="ACN231" s="33"/>
      <c r="ACO231" s="33"/>
      <c r="ACP231" s="33"/>
      <c r="ACQ231" s="33"/>
      <c r="ACR231" s="33"/>
      <c r="ACS231" s="33"/>
      <c r="ACT231" s="33"/>
      <c r="ACU231" s="33"/>
      <c r="ACV231" s="33"/>
      <c r="ACW231" s="33"/>
      <c r="ACX231" s="33"/>
      <c r="ACY231" s="33"/>
      <c r="ACZ231" s="33"/>
      <c r="ADA231" s="33"/>
      <c r="ADB231" s="33"/>
      <c r="ADC231" s="33"/>
      <c r="ADD231" s="33"/>
      <c r="ADE231" s="33"/>
      <c r="ADF231" s="33"/>
      <c r="ADG231" s="33"/>
      <c r="ADH231" s="33"/>
      <c r="ADI231" s="33"/>
      <c r="ADJ231" s="33"/>
      <c r="ADK231" s="33"/>
      <c r="ADL231" s="33"/>
      <c r="ADM231" s="33"/>
      <c r="ADN231" s="33"/>
      <c r="ADO231" s="33"/>
      <c r="ADP231" s="33"/>
      <c r="ADQ231" s="33"/>
      <c r="ADR231" s="33"/>
      <c r="ADS231" s="33"/>
      <c r="ADT231" s="33"/>
      <c r="ADU231" s="33"/>
      <c r="ADV231" s="33"/>
      <c r="ADW231" s="33"/>
      <c r="ADX231" s="33"/>
      <c r="ADY231" s="33"/>
      <c r="ADZ231" s="33"/>
      <c r="AEA231" s="33"/>
      <c r="AEB231" s="33"/>
      <c r="AEC231" s="33"/>
      <c r="AED231" s="33"/>
      <c r="AEE231" s="33"/>
      <c r="AEF231" s="33"/>
      <c r="AEG231" s="33"/>
      <c r="AEH231" s="33"/>
      <c r="AEI231" s="33"/>
      <c r="AEJ231" s="33"/>
      <c r="AEK231" s="33"/>
      <c r="AEL231" s="33"/>
      <c r="AEM231" s="33"/>
      <c r="AEN231" s="33"/>
      <c r="AEO231" s="33"/>
      <c r="AEP231" s="33"/>
      <c r="AEQ231" s="33"/>
      <c r="AER231" s="33"/>
      <c r="AES231" s="33"/>
      <c r="AET231" s="33"/>
      <c r="AEU231" s="33"/>
      <c r="AEV231" s="33"/>
      <c r="AEW231" s="33"/>
      <c r="AEX231" s="33"/>
      <c r="AEY231" s="33"/>
      <c r="AEZ231" s="33"/>
      <c r="AFA231" s="33"/>
      <c r="AFB231" s="33"/>
      <c r="AFC231" s="33"/>
      <c r="AFD231" s="33"/>
      <c r="AFE231" s="33"/>
      <c r="AFF231" s="33"/>
      <c r="AFG231" s="33"/>
      <c r="AFH231" s="33"/>
      <c r="AFI231" s="33"/>
      <c r="AFJ231" s="33"/>
      <c r="AFK231" s="33"/>
      <c r="AFL231" s="33"/>
      <c r="AFM231" s="33"/>
      <c r="AFN231" s="33"/>
      <c r="AFO231" s="33"/>
      <c r="AFP231" s="33"/>
      <c r="AFQ231" s="33"/>
      <c r="AFR231" s="33"/>
      <c r="AFS231" s="33"/>
      <c r="AFT231" s="33"/>
      <c r="AFU231" s="33"/>
      <c r="AFV231" s="33"/>
      <c r="AFW231" s="33"/>
      <c r="AFX231" s="33"/>
      <c r="AFY231" s="33"/>
      <c r="AFZ231" s="33"/>
      <c r="AGA231" s="33"/>
      <c r="AGB231" s="33"/>
      <c r="AGC231" s="33"/>
      <c r="AGD231" s="33"/>
      <c r="AGE231" s="33"/>
      <c r="AGF231" s="33"/>
      <c r="AGG231" s="33"/>
      <c r="AGH231" s="33"/>
      <c r="AGI231" s="33"/>
      <c r="AGJ231" s="33"/>
      <c r="AGK231" s="33"/>
      <c r="AGL231" s="33"/>
      <c r="AGM231" s="33"/>
      <c r="AGN231" s="33"/>
      <c r="AGO231" s="33"/>
      <c r="AGP231" s="33"/>
      <c r="AGQ231" s="33"/>
      <c r="AGR231" s="33"/>
      <c r="AGS231" s="33"/>
      <c r="AGT231" s="33"/>
      <c r="AGU231" s="33"/>
      <c r="AGV231" s="33"/>
      <c r="AGW231" s="33"/>
      <c r="AGX231" s="33"/>
      <c r="AGY231" s="33"/>
      <c r="AGZ231" s="33"/>
      <c r="AHA231" s="33"/>
      <c r="AHB231" s="33"/>
      <c r="AHC231" s="33"/>
      <c r="AHD231" s="33"/>
      <c r="AHE231" s="33"/>
      <c r="AHF231" s="33"/>
      <c r="AHG231" s="33"/>
      <c r="AHH231" s="33"/>
      <c r="AHI231" s="33"/>
      <c r="AHJ231" s="33"/>
      <c r="AHK231" s="33"/>
      <c r="AHL231" s="33"/>
      <c r="AHM231" s="33"/>
      <c r="AHN231" s="33"/>
      <c r="AHO231" s="33"/>
      <c r="AHP231" s="33"/>
      <c r="AHQ231" s="33"/>
      <c r="AHR231" s="33"/>
      <c r="AHS231" s="33"/>
      <c r="AHT231" s="33"/>
      <c r="AHU231" s="33"/>
      <c r="AHV231" s="33"/>
      <c r="AHW231" s="33"/>
      <c r="AHX231" s="33"/>
      <c r="AHY231" s="33"/>
      <c r="AHZ231" s="33"/>
      <c r="AIA231" s="33"/>
      <c r="AIB231" s="33"/>
      <c r="AIC231" s="33"/>
      <c r="AID231" s="33"/>
      <c r="AIE231" s="33"/>
      <c r="AIF231" s="33"/>
      <c r="AIG231" s="33"/>
      <c r="AIH231" s="33"/>
      <c r="AII231" s="33"/>
      <c r="AIJ231" s="33"/>
      <c r="AIK231" s="33"/>
      <c r="AIL231" s="33"/>
      <c r="AIM231" s="33"/>
      <c r="AIN231" s="33"/>
      <c r="AIO231" s="33"/>
      <c r="AIP231" s="33"/>
      <c r="AIQ231" s="33"/>
      <c r="AIR231" s="33"/>
      <c r="AIS231" s="33"/>
      <c r="AIT231" s="33"/>
      <c r="AIU231" s="33"/>
      <c r="AIV231" s="33"/>
      <c r="AIW231" s="33"/>
      <c r="AIX231" s="33"/>
      <c r="AIY231" s="33"/>
      <c r="AIZ231" s="33"/>
      <c r="AJA231" s="33"/>
      <c r="AJB231" s="33"/>
      <c r="AJC231" s="33"/>
      <c r="AJD231" s="33"/>
      <c r="AJE231" s="33"/>
      <c r="AJF231" s="33"/>
      <c r="AJG231" s="33"/>
      <c r="AJH231" s="33"/>
      <c r="AJI231" s="33"/>
      <c r="AJJ231" s="33"/>
      <c r="AJK231" s="33"/>
      <c r="AJL231" s="33"/>
      <c r="AJM231" s="33"/>
      <c r="AJN231" s="33"/>
      <c r="AJO231" s="33"/>
      <c r="AJP231" s="33"/>
      <c r="AJQ231" s="33"/>
      <c r="AJR231" s="33"/>
      <c r="AJS231" s="33"/>
      <c r="AJT231" s="33"/>
      <c r="AJU231" s="33"/>
      <c r="AJV231" s="33"/>
      <c r="AJW231" s="33"/>
      <c r="AJX231" s="33"/>
      <c r="AJY231" s="33"/>
      <c r="AJZ231" s="33"/>
      <c r="AKA231" s="33"/>
      <c r="AKB231" s="33"/>
      <c r="AKC231" s="33"/>
      <c r="AKD231" s="33"/>
      <c r="AKE231" s="33"/>
      <c r="AKF231" s="33"/>
      <c r="AKG231" s="33"/>
      <c r="AKH231" s="33"/>
      <c r="AKI231" s="33"/>
      <c r="AKJ231" s="33"/>
      <c r="AKK231" s="33"/>
      <c r="AKL231" s="33"/>
      <c r="AKM231" s="33"/>
      <c r="AKN231" s="33"/>
      <c r="AKO231" s="33"/>
      <c r="AKP231" s="33"/>
      <c r="AKQ231" s="33"/>
      <c r="AKR231" s="33"/>
      <c r="AKS231" s="33"/>
      <c r="AKT231" s="33"/>
      <c r="AKU231" s="33"/>
      <c r="AKV231" s="33"/>
      <c r="AKW231" s="33"/>
      <c r="AKX231" s="33"/>
      <c r="AKY231" s="33"/>
      <c r="AKZ231" s="33"/>
      <c r="ALA231" s="33"/>
      <c r="ALB231" s="33"/>
      <c r="ALC231" s="33"/>
      <c r="ALD231" s="33"/>
      <c r="ALE231" s="33"/>
      <c r="ALF231" s="33"/>
      <c r="ALG231" s="33"/>
      <c r="ALH231" s="33"/>
      <c r="ALI231" s="33"/>
      <c r="ALJ231" s="33"/>
      <c r="ALK231" s="33"/>
      <c r="ALL231" s="33"/>
      <c r="ALM231" s="33"/>
      <c r="ALN231" s="33"/>
      <c r="ALO231" s="33"/>
      <c r="ALP231" s="33"/>
      <c r="ALQ231" s="33"/>
      <c r="ALR231" s="33"/>
      <c r="ALS231" s="33"/>
      <c r="ALT231" s="33"/>
      <c r="ALU231" s="33"/>
      <c r="ALV231" s="33"/>
      <c r="ALW231" s="33"/>
      <c r="ALX231" s="33"/>
      <c r="ALY231" s="33"/>
    </row>
    <row r="232" spans="1:1013" ht="27" customHeight="1" thickBot="1" x14ac:dyDescent="0.25">
      <c r="A232" s="702"/>
      <c r="B232" s="704"/>
      <c r="C232" s="700"/>
      <c r="D232" s="706"/>
      <c r="E232" s="708"/>
      <c r="F232" s="649"/>
      <c r="G232" s="694"/>
      <c r="H232" s="697"/>
      <c r="I232" s="691"/>
      <c r="J232" s="675"/>
      <c r="K232" s="256" t="s">
        <v>11</v>
      </c>
      <c r="L232" s="520">
        <f>SUM(L230:L231)</f>
        <v>0</v>
      </c>
      <c r="M232" s="521">
        <f t="shared" ref="M232:AA232" si="72">SUM(M230:M231)</f>
        <v>0</v>
      </c>
      <c r="N232" s="521">
        <f t="shared" si="72"/>
        <v>0</v>
      </c>
      <c r="O232" s="522">
        <f t="shared" si="72"/>
        <v>0</v>
      </c>
      <c r="P232" s="520">
        <f t="shared" si="72"/>
        <v>900</v>
      </c>
      <c r="Q232" s="521">
        <f t="shared" si="72"/>
        <v>0</v>
      </c>
      <c r="R232" s="521">
        <f t="shared" si="72"/>
        <v>0</v>
      </c>
      <c r="S232" s="522">
        <f t="shared" si="72"/>
        <v>900</v>
      </c>
      <c r="T232" s="520">
        <f t="shared" si="72"/>
        <v>1600</v>
      </c>
      <c r="U232" s="521">
        <f t="shared" si="72"/>
        <v>0</v>
      </c>
      <c r="V232" s="521">
        <f t="shared" si="72"/>
        <v>0</v>
      </c>
      <c r="W232" s="522">
        <f t="shared" si="72"/>
        <v>1600</v>
      </c>
      <c r="X232" s="520">
        <f t="shared" si="72"/>
        <v>1400</v>
      </c>
      <c r="Y232" s="521">
        <f t="shared" si="72"/>
        <v>0</v>
      </c>
      <c r="Z232" s="521">
        <f t="shared" si="72"/>
        <v>0</v>
      </c>
      <c r="AA232" s="522">
        <f t="shared" si="72"/>
        <v>1400</v>
      </c>
      <c r="AB232" s="33"/>
      <c r="AC232" s="33"/>
      <c r="AD232" s="33"/>
      <c r="AE232" s="33"/>
      <c r="AF232" s="33"/>
      <c r="AG232" s="33"/>
      <c r="AH232" s="33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7"/>
      <c r="BB232" s="46"/>
      <c r="BC232" s="46"/>
      <c r="BD232" s="46"/>
      <c r="BE232" s="46"/>
      <c r="BF232" s="46"/>
      <c r="BG232" s="46"/>
      <c r="BH232" s="46"/>
      <c r="BI232" s="46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  <c r="IB232" s="33"/>
      <c r="IC232" s="33"/>
      <c r="ID232" s="33"/>
      <c r="IE232" s="33"/>
      <c r="IF232" s="33"/>
      <c r="IG232" s="33"/>
      <c r="IH232" s="33"/>
      <c r="II232" s="33"/>
      <c r="IJ232" s="33"/>
      <c r="IK232" s="33"/>
      <c r="IL232" s="33"/>
      <c r="IM232" s="33"/>
      <c r="IN232" s="33"/>
      <c r="IO232" s="33"/>
      <c r="IP232" s="33"/>
      <c r="IQ232" s="33"/>
      <c r="IR232" s="33"/>
      <c r="IS232" s="33"/>
      <c r="IT232" s="33"/>
      <c r="IU232" s="33"/>
      <c r="IV232" s="33"/>
      <c r="IW232" s="33"/>
      <c r="IX232" s="33"/>
      <c r="IY232" s="33"/>
      <c r="IZ232" s="33"/>
      <c r="JA232" s="33"/>
      <c r="JB232" s="33"/>
      <c r="JC232" s="33"/>
      <c r="JD232" s="33"/>
      <c r="JE232" s="33"/>
      <c r="JF232" s="33"/>
      <c r="JG232" s="33"/>
      <c r="JH232" s="33"/>
      <c r="JI232" s="33"/>
      <c r="JJ232" s="33"/>
      <c r="JK232" s="33"/>
      <c r="JL232" s="33"/>
      <c r="JM232" s="33"/>
      <c r="JN232" s="33"/>
      <c r="JO232" s="33"/>
      <c r="JP232" s="33"/>
      <c r="JQ232" s="33"/>
      <c r="JR232" s="33"/>
      <c r="JS232" s="33"/>
      <c r="JT232" s="33"/>
      <c r="JU232" s="33"/>
      <c r="JV232" s="33"/>
      <c r="JW232" s="33"/>
      <c r="JX232" s="33"/>
      <c r="JY232" s="33"/>
      <c r="JZ232" s="33"/>
      <c r="KA232" s="33"/>
      <c r="KB232" s="33"/>
      <c r="KC232" s="33"/>
      <c r="KD232" s="33"/>
      <c r="KE232" s="33"/>
      <c r="KF232" s="33"/>
      <c r="KG232" s="33"/>
      <c r="KH232" s="33"/>
      <c r="KI232" s="33"/>
      <c r="KJ232" s="33"/>
      <c r="KK232" s="33"/>
      <c r="KL232" s="33"/>
      <c r="KM232" s="33"/>
      <c r="KN232" s="33"/>
      <c r="KO232" s="33"/>
      <c r="KP232" s="33"/>
      <c r="KQ232" s="33"/>
      <c r="KR232" s="33"/>
      <c r="KS232" s="33"/>
      <c r="KT232" s="33"/>
      <c r="KU232" s="33"/>
      <c r="KV232" s="33"/>
      <c r="KW232" s="33"/>
      <c r="KX232" s="33"/>
      <c r="KY232" s="33"/>
      <c r="KZ232" s="33"/>
      <c r="LA232" s="33"/>
      <c r="LB232" s="33"/>
      <c r="LC232" s="33"/>
      <c r="LD232" s="33"/>
      <c r="LE232" s="33"/>
      <c r="LF232" s="33"/>
      <c r="LG232" s="33"/>
      <c r="LH232" s="33"/>
      <c r="LI232" s="33"/>
      <c r="LJ232" s="33"/>
      <c r="LK232" s="33"/>
      <c r="LL232" s="33"/>
      <c r="LM232" s="33"/>
      <c r="LN232" s="33"/>
      <c r="LO232" s="33"/>
      <c r="LP232" s="33"/>
      <c r="LQ232" s="33"/>
      <c r="LR232" s="33"/>
      <c r="LS232" s="33"/>
      <c r="LT232" s="33"/>
      <c r="LU232" s="33"/>
      <c r="LV232" s="33"/>
      <c r="LW232" s="33"/>
      <c r="LX232" s="33"/>
      <c r="LY232" s="33"/>
      <c r="LZ232" s="33"/>
      <c r="MA232" s="33"/>
      <c r="MB232" s="33"/>
      <c r="MC232" s="33"/>
      <c r="MD232" s="33"/>
      <c r="ME232" s="33"/>
      <c r="MF232" s="33"/>
      <c r="MG232" s="33"/>
      <c r="MH232" s="33"/>
      <c r="MI232" s="33"/>
      <c r="MJ232" s="33"/>
      <c r="MK232" s="33"/>
      <c r="ML232" s="33"/>
      <c r="MM232" s="33"/>
      <c r="MN232" s="33"/>
      <c r="MO232" s="33"/>
      <c r="MP232" s="33"/>
      <c r="MQ232" s="33"/>
      <c r="MR232" s="33"/>
      <c r="MS232" s="33"/>
      <c r="MT232" s="33"/>
      <c r="MU232" s="33"/>
      <c r="MV232" s="33"/>
      <c r="MW232" s="33"/>
      <c r="MX232" s="33"/>
      <c r="MY232" s="33"/>
      <c r="MZ232" s="33"/>
      <c r="NA232" s="33"/>
      <c r="NB232" s="33"/>
      <c r="NC232" s="33"/>
      <c r="ND232" s="33"/>
      <c r="NE232" s="33"/>
      <c r="NF232" s="33"/>
      <c r="NG232" s="33"/>
      <c r="NH232" s="33"/>
      <c r="NI232" s="33"/>
      <c r="NJ232" s="33"/>
      <c r="NK232" s="33"/>
      <c r="NL232" s="33"/>
      <c r="NM232" s="33"/>
      <c r="NN232" s="33"/>
      <c r="NO232" s="33"/>
      <c r="NP232" s="33"/>
      <c r="NQ232" s="33"/>
      <c r="NR232" s="33"/>
      <c r="NS232" s="33"/>
      <c r="NT232" s="33"/>
      <c r="NU232" s="33"/>
      <c r="NV232" s="33"/>
      <c r="NW232" s="33"/>
      <c r="NX232" s="33"/>
      <c r="NY232" s="33"/>
      <c r="NZ232" s="33"/>
      <c r="OA232" s="33"/>
      <c r="OB232" s="33"/>
      <c r="OC232" s="33"/>
      <c r="OD232" s="33"/>
      <c r="OE232" s="33"/>
      <c r="OF232" s="33"/>
      <c r="OG232" s="33"/>
      <c r="OH232" s="33"/>
      <c r="OI232" s="33"/>
      <c r="OJ232" s="33"/>
      <c r="OK232" s="33"/>
      <c r="OL232" s="33"/>
      <c r="OM232" s="33"/>
      <c r="ON232" s="33"/>
      <c r="OO232" s="33"/>
      <c r="OP232" s="33"/>
      <c r="OQ232" s="33"/>
      <c r="OR232" s="33"/>
      <c r="OS232" s="33"/>
      <c r="OT232" s="33"/>
      <c r="OU232" s="33"/>
      <c r="OV232" s="33"/>
      <c r="OW232" s="33"/>
      <c r="OX232" s="33"/>
      <c r="OY232" s="33"/>
      <c r="OZ232" s="33"/>
      <c r="PA232" s="33"/>
      <c r="PB232" s="33"/>
      <c r="PC232" s="33"/>
      <c r="PD232" s="33"/>
      <c r="PE232" s="33"/>
      <c r="PF232" s="33"/>
      <c r="PG232" s="33"/>
      <c r="PH232" s="33"/>
      <c r="PI232" s="33"/>
      <c r="PJ232" s="33"/>
      <c r="PK232" s="33"/>
      <c r="PL232" s="33"/>
      <c r="PM232" s="33"/>
      <c r="PN232" s="33"/>
      <c r="PO232" s="33"/>
      <c r="PP232" s="33"/>
      <c r="PQ232" s="33"/>
      <c r="PR232" s="33"/>
      <c r="PS232" s="33"/>
      <c r="PT232" s="33"/>
      <c r="PU232" s="33"/>
      <c r="PV232" s="33"/>
      <c r="PW232" s="33"/>
      <c r="PX232" s="33"/>
      <c r="PY232" s="33"/>
      <c r="PZ232" s="33"/>
      <c r="QA232" s="33"/>
      <c r="QB232" s="33"/>
      <c r="QC232" s="33"/>
      <c r="QD232" s="33"/>
      <c r="QE232" s="33"/>
      <c r="QF232" s="33"/>
      <c r="QG232" s="33"/>
      <c r="QH232" s="33"/>
      <c r="QI232" s="33"/>
      <c r="QJ232" s="33"/>
      <c r="QK232" s="33"/>
      <c r="QL232" s="33"/>
      <c r="QM232" s="33"/>
      <c r="QN232" s="33"/>
      <c r="QO232" s="33"/>
      <c r="QP232" s="33"/>
      <c r="QQ232" s="33"/>
      <c r="QR232" s="33"/>
      <c r="QS232" s="33"/>
      <c r="QT232" s="33"/>
      <c r="QU232" s="33"/>
      <c r="QV232" s="33"/>
      <c r="QW232" s="33"/>
      <c r="QX232" s="33"/>
      <c r="QY232" s="33"/>
      <c r="QZ232" s="33"/>
      <c r="RA232" s="33"/>
      <c r="RB232" s="33"/>
      <c r="RC232" s="33"/>
      <c r="RD232" s="33"/>
      <c r="RE232" s="33"/>
      <c r="RF232" s="33"/>
      <c r="RG232" s="33"/>
      <c r="RH232" s="33"/>
      <c r="RI232" s="33"/>
      <c r="RJ232" s="33"/>
      <c r="RK232" s="33"/>
      <c r="RL232" s="33"/>
      <c r="RM232" s="33"/>
      <c r="RN232" s="33"/>
      <c r="RO232" s="33"/>
      <c r="RP232" s="33"/>
      <c r="RQ232" s="33"/>
      <c r="RR232" s="33"/>
      <c r="RS232" s="33"/>
      <c r="RT232" s="33"/>
      <c r="RU232" s="33"/>
      <c r="RV232" s="33"/>
      <c r="RW232" s="33"/>
      <c r="RX232" s="33"/>
      <c r="RY232" s="33"/>
      <c r="RZ232" s="33"/>
      <c r="SA232" s="33"/>
      <c r="SB232" s="33"/>
      <c r="SC232" s="33"/>
      <c r="SD232" s="33"/>
      <c r="SE232" s="33"/>
      <c r="SF232" s="33"/>
      <c r="SG232" s="33"/>
      <c r="SH232" s="33"/>
      <c r="SI232" s="33"/>
      <c r="SJ232" s="33"/>
      <c r="SK232" s="33"/>
      <c r="SL232" s="33"/>
      <c r="SM232" s="33"/>
      <c r="SN232" s="33"/>
      <c r="SO232" s="33"/>
      <c r="SP232" s="33"/>
      <c r="SQ232" s="33"/>
      <c r="SR232" s="33"/>
      <c r="SS232" s="33"/>
      <c r="ST232" s="33"/>
      <c r="SU232" s="33"/>
      <c r="SV232" s="33"/>
      <c r="SW232" s="33"/>
      <c r="SX232" s="33"/>
      <c r="SY232" s="33"/>
      <c r="SZ232" s="33"/>
      <c r="TA232" s="33"/>
      <c r="TB232" s="33"/>
      <c r="TC232" s="33"/>
      <c r="TD232" s="33"/>
      <c r="TE232" s="33"/>
      <c r="TF232" s="33"/>
      <c r="TG232" s="33"/>
      <c r="TH232" s="33"/>
      <c r="TI232" s="33"/>
      <c r="TJ232" s="33"/>
      <c r="TK232" s="33"/>
      <c r="TL232" s="33"/>
      <c r="TM232" s="33"/>
      <c r="TN232" s="33"/>
      <c r="TO232" s="33"/>
      <c r="TP232" s="33"/>
      <c r="TQ232" s="33"/>
      <c r="TR232" s="33"/>
      <c r="TS232" s="33"/>
      <c r="TT232" s="33"/>
      <c r="TU232" s="33"/>
      <c r="TV232" s="33"/>
      <c r="TW232" s="33"/>
      <c r="TX232" s="33"/>
      <c r="TY232" s="33"/>
      <c r="TZ232" s="33"/>
      <c r="UA232" s="33"/>
      <c r="UB232" s="33"/>
      <c r="UC232" s="33"/>
      <c r="UD232" s="33"/>
      <c r="UE232" s="33"/>
      <c r="UF232" s="33"/>
      <c r="UG232" s="33"/>
      <c r="UH232" s="33"/>
      <c r="UI232" s="33"/>
      <c r="UJ232" s="33"/>
      <c r="UK232" s="33"/>
      <c r="UL232" s="33"/>
      <c r="UM232" s="33"/>
      <c r="UN232" s="33"/>
      <c r="UO232" s="33"/>
      <c r="UP232" s="33"/>
      <c r="UQ232" s="33"/>
      <c r="UR232" s="33"/>
      <c r="US232" s="33"/>
      <c r="UT232" s="33"/>
      <c r="UU232" s="33"/>
      <c r="UV232" s="33"/>
      <c r="UW232" s="33"/>
      <c r="UX232" s="33"/>
      <c r="UY232" s="33"/>
      <c r="UZ232" s="33"/>
      <c r="VA232" s="33"/>
      <c r="VB232" s="33"/>
      <c r="VC232" s="33"/>
      <c r="VD232" s="33"/>
      <c r="VE232" s="33"/>
      <c r="VF232" s="33"/>
      <c r="VG232" s="33"/>
      <c r="VH232" s="33"/>
      <c r="VI232" s="33"/>
      <c r="VJ232" s="33"/>
      <c r="VK232" s="33"/>
      <c r="VL232" s="33"/>
      <c r="VM232" s="33"/>
      <c r="VN232" s="33"/>
      <c r="VO232" s="33"/>
      <c r="VP232" s="33"/>
      <c r="VQ232" s="33"/>
      <c r="VR232" s="33"/>
      <c r="VS232" s="33"/>
      <c r="VT232" s="33"/>
      <c r="VU232" s="33"/>
      <c r="VV232" s="33"/>
      <c r="VW232" s="33"/>
      <c r="VX232" s="33"/>
      <c r="VY232" s="33"/>
      <c r="VZ232" s="33"/>
      <c r="WA232" s="33"/>
      <c r="WB232" s="33"/>
      <c r="WC232" s="33"/>
      <c r="WD232" s="33"/>
      <c r="WE232" s="33"/>
      <c r="WF232" s="33"/>
      <c r="WG232" s="33"/>
      <c r="WH232" s="33"/>
      <c r="WI232" s="33"/>
      <c r="WJ232" s="33"/>
      <c r="WK232" s="33"/>
      <c r="WL232" s="33"/>
      <c r="WM232" s="33"/>
      <c r="WN232" s="33"/>
      <c r="WO232" s="33"/>
      <c r="WP232" s="33"/>
      <c r="WQ232" s="33"/>
      <c r="WR232" s="33"/>
      <c r="WS232" s="33"/>
      <c r="WT232" s="33"/>
      <c r="WU232" s="33"/>
      <c r="WV232" s="33"/>
      <c r="WW232" s="33"/>
      <c r="WX232" s="33"/>
      <c r="WY232" s="33"/>
      <c r="WZ232" s="33"/>
      <c r="XA232" s="33"/>
      <c r="XB232" s="33"/>
      <c r="XC232" s="33"/>
      <c r="XD232" s="33"/>
      <c r="XE232" s="33"/>
      <c r="XF232" s="33"/>
      <c r="XG232" s="33"/>
      <c r="XH232" s="33"/>
      <c r="XI232" s="33"/>
      <c r="XJ232" s="33"/>
      <c r="XK232" s="33"/>
      <c r="XL232" s="33"/>
      <c r="XM232" s="33"/>
      <c r="XN232" s="33"/>
      <c r="XO232" s="33"/>
      <c r="XP232" s="33"/>
      <c r="XQ232" s="33"/>
      <c r="XR232" s="33"/>
      <c r="XS232" s="33"/>
      <c r="XT232" s="33"/>
      <c r="XU232" s="33"/>
      <c r="XV232" s="33"/>
      <c r="XW232" s="33"/>
      <c r="XX232" s="33"/>
      <c r="XY232" s="33"/>
      <c r="XZ232" s="33"/>
      <c r="YA232" s="33"/>
      <c r="YB232" s="33"/>
      <c r="YC232" s="33"/>
      <c r="YD232" s="33"/>
      <c r="YE232" s="33"/>
      <c r="YF232" s="33"/>
      <c r="YG232" s="33"/>
      <c r="YH232" s="33"/>
      <c r="YI232" s="33"/>
      <c r="YJ232" s="33"/>
      <c r="YK232" s="33"/>
      <c r="YL232" s="33"/>
      <c r="YM232" s="33"/>
      <c r="YN232" s="33"/>
      <c r="YO232" s="33"/>
      <c r="YP232" s="33"/>
      <c r="YQ232" s="33"/>
      <c r="YR232" s="33"/>
      <c r="YS232" s="33"/>
      <c r="YT232" s="33"/>
      <c r="YU232" s="33"/>
      <c r="YV232" s="33"/>
      <c r="YW232" s="33"/>
      <c r="YX232" s="33"/>
      <c r="YY232" s="33"/>
      <c r="YZ232" s="33"/>
      <c r="ZA232" s="33"/>
      <c r="ZB232" s="33"/>
      <c r="ZC232" s="33"/>
      <c r="ZD232" s="33"/>
      <c r="ZE232" s="33"/>
      <c r="ZF232" s="33"/>
      <c r="ZG232" s="33"/>
      <c r="ZH232" s="33"/>
      <c r="ZI232" s="33"/>
      <c r="ZJ232" s="33"/>
      <c r="ZK232" s="33"/>
      <c r="ZL232" s="33"/>
      <c r="ZM232" s="33"/>
      <c r="ZN232" s="33"/>
      <c r="ZO232" s="33"/>
      <c r="ZP232" s="33"/>
      <c r="ZQ232" s="33"/>
      <c r="ZR232" s="33"/>
      <c r="ZS232" s="33"/>
      <c r="ZT232" s="33"/>
      <c r="ZU232" s="33"/>
      <c r="ZV232" s="33"/>
      <c r="ZW232" s="33"/>
      <c r="ZX232" s="33"/>
      <c r="ZY232" s="33"/>
      <c r="ZZ232" s="33"/>
      <c r="AAA232" s="33"/>
      <c r="AAB232" s="33"/>
      <c r="AAC232" s="33"/>
      <c r="AAD232" s="33"/>
      <c r="AAE232" s="33"/>
      <c r="AAF232" s="33"/>
      <c r="AAG232" s="33"/>
      <c r="AAH232" s="33"/>
      <c r="AAI232" s="33"/>
      <c r="AAJ232" s="33"/>
      <c r="AAK232" s="33"/>
      <c r="AAL232" s="33"/>
      <c r="AAM232" s="33"/>
      <c r="AAN232" s="33"/>
      <c r="AAO232" s="33"/>
      <c r="AAP232" s="33"/>
      <c r="AAQ232" s="33"/>
      <c r="AAR232" s="33"/>
      <c r="AAS232" s="33"/>
      <c r="AAT232" s="33"/>
      <c r="AAU232" s="33"/>
      <c r="AAV232" s="33"/>
      <c r="AAW232" s="33"/>
      <c r="AAX232" s="33"/>
      <c r="AAY232" s="33"/>
      <c r="AAZ232" s="33"/>
      <c r="ABA232" s="33"/>
      <c r="ABB232" s="33"/>
      <c r="ABC232" s="33"/>
      <c r="ABD232" s="33"/>
      <c r="ABE232" s="33"/>
      <c r="ABF232" s="33"/>
      <c r="ABG232" s="33"/>
      <c r="ABH232" s="33"/>
      <c r="ABI232" s="33"/>
      <c r="ABJ232" s="33"/>
      <c r="ABK232" s="33"/>
      <c r="ABL232" s="33"/>
      <c r="ABM232" s="33"/>
      <c r="ABN232" s="33"/>
      <c r="ABO232" s="33"/>
      <c r="ABP232" s="33"/>
      <c r="ABQ232" s="33"/>
      <c r="ABR232" s="33"/>
      <c r="ABS232" s="33"/>
      <c r="ABT232" s="33"/>
      <c r="ABU232" s="33"/>
      <c r="ABV232" s="33"/>
      <c r="ABW232" s="33"/>
      <c r="ABX232" s="33"/>
      <c r="ABY232" s="33"/>
      <c r="ABZ232" s="33"/>
      <c r="ACA232" s="33"/>
      <c r="ACB232" s="33"/>
      <c r="ACC232" s="33"/>
      <c r="ACD232" s="33"/>
      <c r="ACE232" s="33"/>
      <c r="ACF232" s="33"/>
      <c r="ACG232" s="33"/>
      <c r="ACH232" s="33"/>
      <c r="ACI232" s="33"/>
      <c r="ACJ232" s="33"/>
      <c r="ACK232" s="33"/>
      <c r="ACL232" s="33"/>
      <c r="ACM232" s="33"/>
      <c r="ACN232" s="33"/>
      <c r="ACO232" s="33"/>
      <c r="ACP232" s="33"/>
      <c r="ACQ232" s="33"/>
      <c r="ACR232" s="33"/>
      <c r="ACS232" s="33"/>
      <c r="ACT232" s="33"/>
      <c r="ACU232" s="33"/>
      <c r="ACV232" s="33"/>
      <c r="ACW232" s="33"/>
      <c r="ACX232" s="33"/>
      <c r="ACY232" s="33"/>
      <c r="ACZ232" s="33"/>
      <c r="ADA232" s="33"/>
      <c r="ADB232" s="33"/>
      <c r="ADC232" s="33"/>
      <c r="ADD232" s="33"/>
      <c r="ADE232" s="33"/>
      <c r="ADF232" s="33"/>
      <c r="ADG232" s="33"/>
      <c r="ADH232" s="33"/>
      <c r="ADI232" s="33"/>
      <c r="ADJ232" s="33"/>
      <c r="ADK232" s="33"/>
      <c r="ADL232" s="33"/>
      <c r="ADM232" s="33"/>
      <c r="ADN232" s="33"/>
      <c r="ADO232" s="33"/>
      <c r="ADP232" s="33"/>
      <c r="ADQ232" s="33"/>
      <c r="ADR232" s="33"/>
      <c r="ADS232" s="33"/>
      <c r="ADT232" s="33"/>
      <c r="ADU232" s="33"/>
      <c r="ADV232" s="33"/>
      <c r="ADW232" s="33"/>
      <c r="ADX232" s="33"/>
      <c r="ADY232" s="33"/>
      <c r="ADZ232" s="33"/>
      <c r="AEA232" s="33"/>
      <c r="AEB232" s="33"/>
      <c r="AEC232" s="33"/>
      <c r="AED232" s="33"/>
      <c r="AEE232" s="33"/>
      <c r="AEF232" s="33"/>
      <c r="AEG232" s="33"/>
      <c r="AEH232" s="33"/>
      <c r="AEI232" s="33"/>
      <c r="AEJ232" s="33"/>
      <c r="AEK232" s="33"/>
      <c r="AEL232" s="33"/>
      <c r="AEM232" s="33"/>
      <c r="AEN232" s="33"/>
      <c r="AEO232" s="33"/>
      <c r="AEP232" s="33"/>
      <c r="AEQ232" s="33"/>
      <c r="AER232" s="33"/>
      <c r="AES232" s="33"/>
      <c r="AET232" s="33"/>
      <c r="AEU232" s="33"/>
      <c r="AEV232" s="33"/>
      <c r="AEW232" s="33"/>
      <c r="AEX232" s="33"/>
      <c r="AEY232" s="33"/>
      <c r="AEZ232" s="33"/>
      <c r="AFA232" s="33"/>
      <c r="AFB232" s="33"/>
      <c r="AFC232" s="33"/>
      <c r="AFD232" s="33"/>
      <c r="AFE232" s="33"/>
      <c r="AFF232" s="33"/>
      <c r="AFG232" s="33"/>
      <c r="AFH232" s="33"/>
      <c r="AFI232" s="33"/>
      <c r="AFJ232" s="33"/>
      <c r="AFK232" s="33"/>
      <c r="AFL232" s="33"/>
      <c r="AFM232" s="33"/>
      <c r="AFN232" s="33"/>
      <c r="AFO232" s="33"/>
      <c r="AFP232" s="33"/>
      <c r="AFQ232" s="33"/>
      <c r="AFR232" s="33"/>
      <c r="AFS232" s="33"/>
      <c r="AFT232" s="33"/>
      <c r="AFU232" s="33"/>
      <c r="AFV232" s="33"/>
      <c r="AFW232" s="33"/>
      <c r="AFX232" s="33"/>
      <c r="AFY232" s="33"/>
      <c r="AFZ232" s="33"/>
      <c r="AGA232" s="33"/>
      <c r="AGB232" s="33"/>
      <c r="AGC232" s="33"/>
      <c r="AGD232" s="33"/>
      <c r="AGE232" s="33"/>
      <c r="AGF232" s="33"/>
      <c r="AGG232" s="33"/>
      <c r="AGH232" s="33"/>
      <c r="AGI232" s="33"/>
      <c r="AGJ232" s="33"/>
      <c r="AGK232" s="33"/>
      <c r="AGL232" s="33"/>
      <c r="AGM232" s="33"/>
      <c r="AGN232" s="33"/>
      <c r="AGO232" s="33"/>
      <c r="AGP232" s="33"/>
      <c r="AGQ232" s="33"/>
      <c r="AGR232" s="33"/>
      <c r="AGS232" s="33"/>
      <c r="AGT232" s="33"/>
      <c r="AGU232" s="33"/>
      <c r="AGV232" s="33"/>
      <c r="AGW232" s="33"/>
      <c r="AGX232" s="33"/>
      <c r="AGY232" s="33"/>
      <c r="AGZ232" s="33"/>
      <c r="AHA232" s="33"/>
      <c r="AHB232" s="33"/>
      <c r="AHC232" s="33"/>
      <c r="AHD232" s="33"/>
      <c r="AHE232" s="33"/>
      <c r="AHF232" s="33"/>
      <c r="AHG232" s="33"/>
      <c r="AHH232" s="33"/>
      <c r="AHI232" s="33"/>
      <c r="AHJ232" s="33"/>
      <c r="AHK232" s="33"/>
      <c r="AHL232" s="33"/>
      <c r="AHM232" s="33"/>
      <c r="AHN232" s="33"/>
      <c r="AHO232" s="33"/>
      <c r="AHP232" s="33"/>
      <c r="AHQ232" s="33"/>
      <c r="AHR232" s="33"/>
      <c r="AHS232" s="33"/>
      <c r="AHT232" s="33"/>
      <c r="AHU232" s="33"/>
      <c r="AHV232" s="33"/>
      <c r="AHW232" s="33"/>
      <c r="AHX232" s="33"/>
      <c r="AHY232" s="33"/>
      <c r="AHZ232" s="33"/>
      <c r="AIA232" s="33"/>
      <c r="AIB232" s="33"/>
      <c r="AIC232" s="33"/>
      <c r="AID232" s="33"/>
      <c r="AIE232" s="33"/>
      <c r="AIF232" s="33"/>
      <c r="AIG232" s="33"/>
      <c r="AIH232" s="33"/>
      <c r="AII232" s="33"/>
      <c r="AIJ232" s="33"/>
      <c r="AIK232" s="33"/>
      <c r="AIL232" s="33"/>
      <c r="AIM232" s="33"/>
      <c r="AIN232" s="33"/>
      <c r="AIO232" s="33"/>
      <c r="AIP232" s="33"/>
      <c r="AIQ232" s="33"/>
      <c r="AIR232" s="33"/>
      <c r="AIS232" s="33"/>
      <c r="AIT232" s="33"/>
      <c r="AIU232" s="33"/>
      <c r="AIV232" s="33"/>
      <c r="AIW232" s="33"/>
      <c r="AIX232" s="33"/>
      <c r="AIY232" s="33"/>
      <c r="AIZ232" s="33"/>
      <c r="AJA232" s="33"/>
      <c r="AJB232" s="33"/>
      <c r="AJC232" s="33"/>
      <c r="AJD232" s="33"/>
      <c r="AJE232" s="33"/>
      <c r="AJF232" s="33"/>
      <c r="AJG232" s="33"/>
      <c r="AJH232" s="33"/>
      <c r="AJI232" s="33"/>
      <c r="AJJ232" s="33"/>
      <c r="AJK232" s="33"/>
      <c r="AJL232" s="33"/>
      <c r="AJM232" s="33"/>
      <c r="AJN232" s="33"/>
      <c r="AJO232" s="33"/>
      <c r="AJP232" s="33"/>
      <c r="AJQ232" s="33"/>
      <c r="AJR232" s="33"/>
      <c r="AJS232" s="33"/>
      <c r="AJT232" s="33"/>
      <c r="AJU232" s="33"/>
      <c r="AJV232" s="33"/>
      <c r="AJW232" s="33"/>
      <c r="AJX232" s="33"/>
      <c r="AJY232" s="33"/>
      <c r="AJZ232" s="33"/>
      <c r="AKA232" s="33"/>
      <c r="AKB232" s="33"/>
      <c r="AKC232" s="33"/>
      <c r="AKD232" s="33"/>
      <c r="AKE232" s="33"/>
      <c r="AKF232" s="33"/>
      <c r="AKG232" s="33"/>
      <c r="AKH232" s="33"/>
      <c r="AKI232" s="33"/>
      <c r="AKJ232" s="33"/>
      <c r="AKK232" s="33"/>
      <c r="AKL232" s="33"/>
      <c r="AKM232" s="33"/>
      <c r="AKN232" s="33"/>
      <c r="AKO232" s="33"/>
      <c r="AKP232" s="33"/>
      <c r="AKQ232" s="33"/>
      <c r="AKR232" s="33"/>
      <c r="AKS232" s="33"/>
      <c r="AKT232" s="33"/>
      <c r="AKU232" s="33"/>
      <c r="AKV232" s="33"/>
      <c r="AKW232" s="33"/>
      <c r="AKX232" s="33"/>
      <c r="AKY232" s="33"/>
      <c r="AKZ232" s="33"/>
      <c r="ALA232" s="33"/>
      <c r="ALB232" s="33"/>
      <c r="ALC232" s="33"/>
      <c r="ALD232" s="33"/>
      <c r="ALE232" s="33"/>
      <c r="ALF232" s="33"/>
      <c r="ALG232" s="33"/>
      <c r="ALH232" s="33"/>
      <c r="ALI232" s="33"/>
      <c r="ALJ232" s="33"/>
      <c r="ALK232" s="33"/>
      <c r="ALL232" s="33"/>
      <c r="ALM232" s="33"/>
      <c r="ALN232" s="33"/>
      <c r="ALO232" s="33"/>
      <c r="ALP232" s="33"/>
      <c r="ALQ232" s="33"/>
      <c r="ALR232" s="33"/>
      <c r="ALS232" s="33"/>
      <c r="ALT232" s="33"/>
      <c r="ALU232" s="33"/>
      <c r="ALV232" s="33"/>
      <c r="ALW232" s="33"/>
      <c r="ALX232" s="33"/>
      <c r="ALY232" s="33"/>
    </row>
    <row r="233" spans="1:1013" ht="20.25" customHeight="1" thickBot="1" x14ac:dyDescent="0.25">
      <c r="A233" s="701" t="s">
        <v>15</v>
      </c>
      <c r="B233" s="703" t="s">
        <v>16</v>
      </c>
      <c r="C233" s="699" t="s">
        <v>16</v>
      </c>
      <c r="D233" s="705" t="s">
        <v>248</v>
      </c>
      <c r="E233" s="707" t="s">
        <v>250</v>
      </c>
      <c r="F233" s="647" t="s">
        <v>263</v>
      </c>
      <c r="G233" s="692" t="s">
        <v>100</v>
      </c>
      <c r="H233" s="695" t="s">
        <v>19</v>
      </c>
      <c r="I233" s="690" t="s">
        <v>20</v>
      </c>
      <c r="J233" s="650" t="s">
        <v>265</v>
      </c>
      <c r="K233" s="178" t="s">
        <v>26</v>
      </c>
      <c r="L233" s="524">
        <f>+M233+O233</f>
        <v>0</v>
      </c>
      <c r="M233" s="473">
        <v>0</v>
      </c>
      <c r="N233" s="473">
        <v>0</v>
      </c>
      <c r="O233" s="486">
        <v>0</v>
      </c>
      <c r="P233" s="524">
        <f>+Q233+S233</f>
        <v>3.3</v>
      </c>
      <c r="Q233" s="473">
        <v>0</v>
      </c>
      <c r="R233" s="473">
        <v>0</v>
      </c>
      <c r="S233" s="486">
        <v>3.3</v>
      </c>
      <c r="T233" s="524">
        <f>+U233+W233</f>
        <v>0</v>
      </c>
      <c r="U233" s="473">
        <v>0</v>
      </c>
      <c r="V233" s="473">
        <v>0</v>
      </c>
      <c r="W233" s="486">
        <v>0</v>
      </c>
      <c r="X233" s="524">
        <f>+Y233+AA233</f>
        <v>0</v>
      </c>
      <c r="Y233" s="473">
        <v>0</v>
      </c>
      <c r="Z233" s="473">
        <v>0</v>
      </c>
      <c r="AA233" s="486">
        <v>0</v>
      </c>
      <c r="AB233" s="33"/>
      <c r="AC233" s="33"/>
      <c r="AD233" s="33"/>
      <c r="AE233" s="33"/>
      <c r="AF233" s="33"/>
      <c r="AG233" s="33"/>
      <c r="AH233" s="33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7"/>
      <c r="BB233" s="46"/>
      <c r="BC233" s="46"/>
      <c r="BD233" s="46"/>
      <c r="BE233" s="46"/>
      <c r="BF233" s="46"/>
      <c r="BG233" s="46"/>
      <c r="BH233" s="46"/>
      <c r="BI233" s="46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  <c r="FP233" s="33"/>
      <c r="FQ233" s="33"/>
      <c r="FR233" s="33"/>
      <c r="FS233" s="33"/>
      <c r="FT233" s="33"/>
      <c r="FU233" s="33"/>
      <c r="FV233" s="33"/>
      <c r="FW233" s="33"/>
      <c r="FX233" s="33"/>
      <c r="FY233" s="33"/>
      <c r="FZ233" s="33"/>
      <c r="GA233" s="33"/>
      <c r="GB233" s="33"/>
      <c r="GC233" s="33"/>
      <c r="GD233" s="33"/>
      <c r="GE233" s="33"/>
      <c r="GF233" s="33"/>
      <c r="GG233" s="33"/>
      <c r="GH233" s="33"/>
      <c r="GI233" s="33"/>
      <c r="GJ233" s="33"/>
      <c r="GK233" s="33"/>
      <c r="GL233" s="33"/>
      <c r="GM233" s="33"/>
      <c r="GN233" s="33"/>
      <c r="GO233" s="33"/>
      <c r="GP233" s="33"/>
      <c r="GQ233" s="33"/>
      <c r="GR233" s="33"/>
      <c r="GS233" s="33"/>
      <c r="GT233" s="33"/>
      <c r="GU233" s="33"/>
      <c r="GV233" s="33"/>
      <c r="GW233" s="33"/>
      <c r="GX233" s="33"/>
      <c r="GY233" s="33"/>
      <c r="GZ233" s="33"/>
      <c r="HA233" s="33"/>
      <c r="HB233" s="33"/>
      <c r="HC233" s="33"/>
      <c r="HD233" s="33"/>
      <c r="HE233" s="33"/>
      <c r="HF233" s="33"/>
      <c r="HG233" s="33"/>
      <c r="HH233" s="33"/>
      <c r="HI233" s="33"/>
      <c r="HJ233" s="33"/>
      <c r="HK233" s="33"/>
      <c r="HL233" s="33"/>
      <c r="HM233" s="33"/>
      <c r="HN233" s="33"/>
      <c r="HO233" s="33"/>
      <c r="HP233" s="33"/>
      <c r="HQ233" s="33"/>
      <c r="HR233" s="33"/>
      <c r="HS233" s="33"/>
      <c r="HT233" s="33"/>
      <c r="HU233" s="33"/>
      <c r="HV233" s="33"/>
      <c r="HW233" s="33"/>
      <c r="HX233" s="33"/>
      <c r="HY233" s="33"/>
      <c r="HZ233" s="33"/>
      <c r="IA233" s="33"/>
      <c r="IB233" s="33"/>
      <c r="IC233" s="33"/>
      <c r="ID233" s="33"/>
      <c r="IE233" s="33"/>
      <c r="IF233" s="33"/>
      <c r="IG233" s="33"/>
      <c r="IH233" s="33"/>
      <c r="II233" s="33"/>
      <c r="IJ233" s="33"/>
      <c r="IK233" s="33"/>
      <c r="IL233" s="33"/>
      <c r="IM233" s="33"/>
      <c r="IN233" s="33"/>
      <c r="IO233" s="33"/>
      <c r="IP233" s="33"/>
      <c r="IQ233" s="33"/>
      <c r="IR233" s="33"/>
      <c r="IS233" s="33"/>
      <c r="IT233" s="33"/>
      <c r="IU233" s="33"/>
      <c r="IV233" s="33"/>
      <c r="IW233" s="33"/>
      <c r="IX233" s="33"/>
      <c r="IY233" s="33"/>
      <c r="IZ233" s="33"/>
      <c r="JA233" s="33"/>
      <c r="JB233" s="33"/>
      <c r="JC233" s="33"/>
      <c r="JD233" s="33"/>
      <c r="JE233" s="33"/>
      <c r="JF233" s="33"/>
      <c r="JG233" s="33"/>
      <c r="JH233" s="33"/>
      <c r="JI233" s="33"/>
      <c r="JJ233" s="33"/>
      <c r="JK233" s="33"/>
      <c r="JL233" s="33"/>
      <c r="JM233" s="33"/>
      <c r="JN233" s="33"/>
      <c r="JO233" s="33"/>
      <c r="JP233" s="33"/>
      <c r="JQ233" s="33"/>
      <c r="JR233" s="33"/>
      <c r="JS233" s="33"/>
      <c r="JT233" s="33"/>
      <c r="JU233" s="33"/>
      <c r="JV233" s="33"/>
      <c r="JW233" s="33"/>
      <c r="JX233" s="33"/>
      <c r="JY233" s="33"/>
      <c r="JZ233" s="33"/>
      <c r="KA233" s="33"/>
      <c r="KB233" s="33"/>
      <c r="KC233" s="33"/>
      <c r="KD233" s="33"/>
      <c r="KE233" s="33"/>
      <c r="KF233" s="33"/>
      <c r="KG233" s="33"/>
      <c r="KH233" s="33"/>
      <c r="KI233" s="33"/>
      <c r="KJ233" s="33"/>
      <c r="KK233" s="33"/>
      <c r="KL233" s="33"/>
      <c r="KM233" s="33"/>
      <c r="KN233" s="33"/>
      <c r="KO233" s="33"/>
      <c r="KP233" s="33"/>
      <c r="KQ233" s="33"/>
      <c r="KR233" s="33"/>
      <c r="KS233" s="33"/>
      <c r="KT233" s="33"/>
      <c r="KU233" s="33"/>
      <c r="KV233" s="33"/>
      <c r="KW233" s="33"/>
      <c r="KX233" s="33"/>
      <c r="KY233" s="33"/>
      <c r="KZ233" s="33"/>
      <c r="LA233" s="33"/>
      <c r="LB233" s="33"/>
      <c r="LC233" s="33"/>
      <c r="LD233" s="33"/>
      <c r="LE233" s="33"/>
      <c r="LF233" s="33"/>
      <c r="LG233" s="33"/>
      <c r="LH233" s="33"/>
      <c r="LI233" s="33"/>
      <c r="LJ233" s="33"/>
      <c r="LK233" s="33"/>
      <c r="LL233" s="33"/>
      <c r="LM233" s="33"/>
      <c r="LN233" s="33"/>
      <c r="LO233" s="33"/>
      <c r="LP233" s="33"/>
      <c r="LQ233" s="33"/>
      <c r="LR233" s="33"/>
      <c r="LS233" s="33"/>
      <c r="LT233" s="33"/>
      <c r="LU233" s="33"/>
      <c r="LV233" s="33"/>
      <c r="LW233" s="33"/>
      <c r="LX233" s="33"/>
      <c r="LY233" s="33"/>
      <c r="LZ233" s="33"/>
      <c r="MA233" s="33"/>
      <c r="MB233" s="33"/>
      <c r="MC233" s="33"/>
      <c r="MD233" s="33"/>
      <c r="ME233" s="33"/>
      <c r="MF233" s="33"/>
      <c r="MG233" s="33"/>
      <c r="MH233" s="33"/>
      <c r="MI233" s="33"/>
      <c r="MJ233" s="33"/>
      <c r="MK233" s="33"/>
      <c r="ML233" s="33"/>
      <c r="MM233" s="33"/>
      <c r="MN233" s="33"/>
      <c r="MO233" s="33"/>
      <c r="MP233" s="33"/>
      <c r="MQ233" s="33"/>
      <c r="MR233" s="33"/>
      <c r="MS233" s="33"/>
      <c r="MT233" s="33"/>
      <c r="MU233" s="33"/>
      <c r="MV233" s="33"/>
      <c r="MW233" s="33"/>
      <c r="MX233" s="33"/>
      <c r="MY233" s="33"/>
      <c r="MZ233" s="33"/>
      <c r="NA233" s="33"/>
      <c r="NB233" s="33"/>
      <c r="NC233" s="33"/>
      <c r="ND233" s="33"/>
      <c r="NE233" s="33"/>
      <c r="NF233" s="33"/>
      <c r="NG233" s="33"/>
      <c r="NH233" s="33"/>
      <c r="NI233" s="33"/>
      <c r="NJ233" s="33"/>
      <c r="NK233" s="33"/>
      <c r="NL233" s="33"/>
      <c r="NM233" s="33"/>
      <c r="NN233" s="33"/>
      <c r="NO233" s="33"/>
      <c r="NP233" s="33"/>
      <c r="NQ233" s="33"/>
      <c r="NR233" s="33"/>
      <c r="NS233" s="33"/>
      <c r="NT233" s="33"/>
      <c r="NU233" s="33"/>
      <c r="NV233" s="33"/>
      <c r="NW233" s="33"/>
      <c r="NX233" s="33"/>
      <c r="NY233" s="33"/>
      <c r="NZ233" s="33"/>
      <c r="OA233" s="33"/>
      <c r="OB233" s="33"/>
      <c r="OC233" s="33"/>
      <c r="OD233" s="33"/>
      <c r="OE233" s="33"/>
      <c r="OF233" s="33"/>
      <c r="OG233" s="33"/>
      <c r="OH233" s="33"/>
      <c r="OI233" s="33"/>
      <c r="OJ233" s="33"/>
      <c r="OK233" s="33"/>
      <c r="OL233" s="33"/>
      <c r="OM233" s="33"/>
      <c r="ON233" s="33"/>
      <c r="OO233" s="33"/>
      <c r="OP233" s="33"/>
      <c r="OQ233" s="33"/>
      <c r="OR233" s="33"/>
      <c r="OS233" s="33"/>
      <c r="OT233" s="33"/>
      <c r="OU233" s="33"/>
      <c r="OV233" s="33"/>
      <c r="OW233" s="33"/>
      <c r="OX233" s="33"/>
      <c r="OY233" s="33"/>
      <c r="OZ233" s="33"/>
      <c r="PA233" s="33"/>
      <c r="PB233" s="33"/>
      <c r="PC233" s="33"/>
      <c r="PD233" s="33"/>
      <c r="PE233" s="33"/>
      <c r="PF233" s="33"/>
      <c r="PG233" s="33"/>
      <c r="PH233" s="33"/>
      <c r="PI233" s="33"/>
      <c r="PJ233" s="33"/>
      <c r="PK233" s="33"/>
      <c r="PL233" s="33"/>
      <c r="PM233" s="33"/>
      <c r="PN233" s="33"/>
      <c r="PO233" s="33"/>
      <c r="PP233" s="33"/>
      <c r="PQ233" s="33"/>
      <c r="PR233" s="33"/>
      <c r="PS233" s="33"/>
      <c r="PT233" s="33"/>
      <c r="PU233" s="33"/>
      <c r="PV233" s="33"/>
      <c r="PW233" s="33"/>
      <c r="PX233" s="33"/>
      <c r="PY233" s="33"/>
      <c r="PZ233" s="33"/>
      <c r="QA233" s="33"/>
      <c r="QB233" s="33"/>
      <c r="QC233" s="33"/>
      <c r="QD233" s="33"/>
      <c r="QE233" s="33"/>
      <c r="QF233" s="33"/>
      <c r="QG233" s="33"/>
      <c r="QH233" s="33"/>
      <c r="QI233" s="33"/>
      <c r="QJ233" s="33"/>
      <c r="QK233" s="33"/>
      <c r="QL233" s="33"/>
      <c r="QM233" s="33"/>
      <c r="QN233" s="33"/>
      <c r="QO233" s="33"/>
      <c r="QP233" s="33"/>
      <c r="QQ233" s="33"/>
      <c r="QR233" s="33"/>
      <c r="QS233" s="33"/>
      <c r="QT233" s="33"/>
      <c r="QU233" s="33"/>
      <c r="QV233" s="33"/>
      <c r="QW233" s="33"/>
      <c r="QX233" s="33"/>
      <c r="QY233" s="33"/>
      <c r="QZ233" s="33"/>
      <c r="RA233" s="33"/>
      <c r="RB233" s="33"/>
      <c r="RC233" s="33"/>
      <c r="RD233" s="33"/>
      <c r="RE233" s="33"/>
      <c r="RF233" s="33"/>
      <c r="RG233" s="33"/>
      <c r="RH233" s="33"/>
      <c r="RI233" s="33"/>
      <c r="RJ233" s="33"/>
      <c r="RK233" s="33"/>
      <c r="RL233" s="33"/>
      <c r="RM233" s="33"/>
      <c r="RN233" s="33"/>
      <c r="RO233" s="33"/>
      <c r="RP233" s="33"/>
      <c r="RQ233" s="33"/>
      <c r="RR233" s="33"/>
      <c r="RS233" s="33"/>
      <c r="RT233" s="33"/>
      <c r="RU233" s="33"/>
      <c r="RV233" s="33"/>
      <c r="RW233" s="33"/>
      <c r="RX233" s="33"/>
      <c r="RY233" s="33"/>
      <c r="RZ233" s="33"/>
      <c r="SA233" s="33"/>
      <c r="SB233" s="33"/>
      <c r="SC233" s="33"/>
      <c r="SD233" s="33"/>
      <c r="SE233" s="33"/>
      <c r="SF233" s="33"/>
      <c r="SG233" s="33"/>
      <c r="SH233" s="33"/>
      <c r="SI233" s="33"/>
      <c r="SJ233" s="33"/>
      <c r="SK233" s="33"/>
      <c r="SL233" s="33"/>
      <c r="SM233" s="33"/>
      <c r="SN233" s="33"/>
      <c r="SO233" s="33"/>
      <c r="SP233" s="33"/>
      <c r="SQ233" s="33"/>
      <c r="SR233" s="33"/>
      <c r="SS233" s="33"/>
      <c r="ST233" s="33"/>
      <c r="SU233" s="33"/>
      <c r="SV233" s="33"/>
      <c r="SW233" s="33"/>
      <c r="SX233" s="33"/>
      <c r="SY233" s="33"/>
      <c r="SZ233" s="33"/>
      <c r="TA233" s="33"/>
      <c r="TB233" s="33"/>
      <c r="TC233" s="33"/>
      <c r="TD233" s="33"/>
      <c r="TE233" s="33"/>
      <c r="TF233" s="33"/>
      <c r="TG233" s="33"/>
      <c r="TH233" s="33"/>
      <c r="TI233" s="33"/>
      <c r="TJ233" s="33"/>
      <c r="TK233" s="33"/>
      <c r="TL233" s="33"/>
      <c r="TM233" s="33"/>
      <c r="TN233" s="33"/>
      <c r="TO233" s="33"/>
      <c r="TP233" s="33"/>
      <c r="TQ233" s="33"/>
      <c r="TR233" s="33"/>
      <c r="TS233" s="33"/>
      <c r="TT233" s="33"/>
      <c r="TU233" s="33"/>
      <c r="TV233" s="33"/>
      <c r="TW233" s="33"/>
      <c r="TX233" s="33"/>
      <c r="TY233" s="33"/>
      <c r="TZ233" s="33"/>
      <c r="UA233" s="33"/>
      <c r="UB233" s="33"/>
      <c r="UC233" s="33"/>
      <c r="UD233" s="33"/>
      <c r="UE233" s="33"/>
      <c r="UF233" s="33"/>
      <c r="UG233" s="33"/>
      <c r="UH233" s="33"/>
      <c r="UI233" s="33"/>
      <c r="UJ233" s="33"/>
      <c r="UK233" s="33"/>
      <c r="UL233" s="33"/>
      <c r="UM233" s="33"/>
      <c r="UN233" s="33"/>
      <c r="UO233" s="33"/>
      <c r="UP233" s="33"/>
      <c r="UQ233" s="33"/>
      <c r="UR233" s="33"/>
      <c r="US233" s="33"/>
      <c r="UT233" s="33"/>
      <c r="UU233" s="33"/>
      <c r="UV233" s="33"/>
      <c r="UW233" s="33"/>
      <c r="UX233" s="33"/>
      <c r="UY233" s="33"/>
      <c r="UZ233" s="33"/>
      <c r="VA233" s="33"/>
      <c r="VB233" s="33"/>
      <c r="VC233" s="33"/>
      <c r="VD233" s="33"/>
      <c r="VE233" s="33"/>
      <c r="VF233" s="33"/>
      <c r="VG233" s="33"/>
      <c r="VH233" s="33"/>
      <c r="VI233" s="33"/>
      <c r="VJ233" s="33"/>
      <c r="VK233" s="33"/>
      <c r="VL233" s="33"/>
      <c r="VM233" s="33"/>
      <c r="VN233" s="33"/>
      <c r="VO233" s="33"/>
      <c r="VP233" s="33"/>
      <c r="VQ233" s="33"/>
      <c r="VR233" s="33"/>
      <c r="VS233" s="33"/>
      <c r="VT233" s="33"/>
      <c r="VU233" s="33"/>
      <c r="VV233" s="33"/>
      <c r="VW233" s="33"/>
      <c r="VX233" s="33"/>
      <c r="VY233" s="33"/>
      <c r="VZ233" s="33"/>
      <c r="WA233" s="33"/>
      <c r="WB233" s="33"/>
      <c r="WC233" s="33"/>
      <c r="WD233" s="33"/>
      <c r="WE233" s="33"/>
      <c r="WF233" s="33"/>
      <c r="WG233" s="33"/>
      <c r="WH233" s="33"/>
      <c r="WI233" s="33"/>
      <c r="WJ233" s="33"/>
      <c r="WK233" s="33"/>
      <c r="WL233" s="33"/>
      <c r="WM233" s="33"/>
      <c r="WN233" s="33"/>
      <c r="WO233" s="33"/>
      <c r="WP233" s="33"/>
      <c r="WQ233" s="33"/>
      <c r="WR233" s="33"/>
      <c r="WS233" s="33"/>
      <c r="WT233" s="33"/>
      <c r="WU233" s="33"/>
      <c r="WV233" s="33"/>
      <c r="WW233" s="33"/>
      <c r="WX233" s="33"/>
      <c r="WY233" s="33"/>
      <c r="WZ233" s="33"/>
      <c r="XA233" s="33"/>
      <c r="XB233" s="33"/>
      <c r="XC233" s="33"/>
      <c r="XD233" s="33"/>
      <c r="XE233" s="33"/>
      <c r="XF233" s="33"/>
      <c r="XG233" s="33"/>
      <c r="XH233" s="33"/>
      <c r="XI233" s="33"/>
      <c r="XJ233" s="33"/>
      <c r="XK233" s="33"/>
      <c r="XL233" s="33"/>
      <c r="XM233" s="33"/>
      <c r="XN233" s="33"/>
      <c r="XO233" s="33"/>
      <c r="XP233" s="33"/>
      <c r="XQ233" s="33"/>
      <c r="XR233" s="33"/>
      <c r="XS233" s="33"/>
      <c r="XT233" s="33"/>
      <c r="XU233" s="33"/>
      <c r="XV233" s="33"/>
      <c r="XW233" s="33"/>
      <c r="XX233" s="33"/>
      <c r="XY233" s="33"/>
      <c r="XZ233" s="33"/>
      <c r="YA233" s="33"/>
      <c r="YB233" s="33"/>
      <c r="YC233" s="33"/>
      <c r="YD233" s="33"/>
      <c r="YE233" s="33"/>
      <c r="YF233" s="33"/>
      <c r="YG233" s="33"/>
      <c r="YH233" s="33"/>
      <c r="YI233" s="33"/>
      <c r="YJ233" s="33"/>
      <c r="YK233" s="33"/>
      <c r="YL233" s="33"/>
      <c r="YM233" s="33"/>
      <c r="YN233" s="33"/>
      <c r="YO233" s="33"/>
      <c r="YP233" s="33"/>
      <c r="YQ233" s="33"/>
      <c r="YR233" s="33"/>
      <c r="YS233" s="33"/>
      <c r="YT233" s="33"/>
      <c r="YU233" s="33"/>
      <c r="YV233" s="33"/>
      <c r="YW233" s="33"/>
      <c r="YX233" s="33"/>
      <c r="YY233" s="33"/>
      <c r="YZ233" s="33"/>
      <c r="ZA233" s="33"/>
      <c r="ZB233" s="33"/>
      <c r="ZC233" s="33"/>
      <c r="ZD233" s="33"/>
      <c r="ZE233" s="33"/>
      <c r="ZF233" s="33"/>
      <c r="ZG233" s="33"/>
      <c r="ZH233" s="33"/>
      <c r="ZI233" s="33"/>
      <c r="ZJ233" s="33"/>
      <c r="ZK233" s="33"/>
      <c r="ZL233" s="33"/>
      <c r="ZM233" s="33"/>
      <c r="ZN233" s="33"/>
      <c r="ZO233" s="33"/>
      <c r="ZP233" s="33"/>
      <c r="ZQ233" s="33"/>
      <c r="ZR233" s="33"/>
      <c r="ZS233" s="33"/>
      <c r="ZT233" s="33"/>
      <c r="ZU233" s="33"/>
      <c r="ZV233" s="33"/>
      <c r="ZW233" s="33"/>
      <c r="ZX233" s="33"/>
      <c r="ZY233" s="33"/>
      <c r="ZZ233" s="33"/>
      <c r="AAA233" s="33"/>
      <c r="AAB233" s="33"/>
      <c r="AAC233" s="33"/>
      <c r="AAD233" s="33"/>
      <c r="AAE233" s="33"/>
      <c r="AAF233" s="33"/>
      <c r="AAG233" s="33"/>
      <c r="AAH233" s="33"/>
      <c r="AAI233" s="33"/>
      <c r="AAJ233" s="33"/>
      <c r="AAK233" s="33"/>
      <c r="AAL233" s="33"/>
      <c r="AAM233" s="33"/>
      <c r="AAN233" s="33"/>
      <c r="AAO233" s="33"/>
      <c r="AAP233" s="33"/>
      <c r="AAQ233" s="33"/>
      <c r="AAR233" s="33"/>
      <c r="AAS233" s="33"/>
      <c r="AAT233" s="33"/>
      <c r="AAU233" s="33"/>
      <c r="AAV233" s="33"/>
      <c r="AAW233" s="33"/>
      <c r="AAX233" s="33"/>
      <c r="AAY233" s="33"/>
      <c r="AAZ233" s="33"/>
      <c r="ABA233" s="33"/>
      <c r="ABB233" s="33"/>
      <c r="ABC233" s="33"/>
      <c r="ABD233" s="33"/>
      <c r="ABE233" s="33"/>
      <c r="ABF233" s="33"/>
      <c r="ABG233" s="33"/>
      <c r="ABH233" s="33"/>
      <c r="ABI233" s="33"/>
      <c r="ABJ233" s="33"/>
      <c r="ABK233" s="33"/>
      <c r="ABL233" s="33"/>
      <c r="ABM233" s="33"/>
      <c r="ABN233" s="33"/>
      <c r="ABO233" s="33"/>
      <c r="ABP233" s="33"/>
      <c r="ABQ233" s="33"/>
      <c r="ABR233" s="33"/>
      <c r="ABS233" s="33"/>
      <c r="ABT233" s="33"/>
      <c r="ABU233" s="33"/>
      <c r="ABV233" s="33"/>
      <c r="ABW233" s="33"/>
      <c r="ABX233" s="33"/>
      <c r="ABY233" s="33"/>
      <c r="ABZ233" s="33"/>
      <c r="ACA233" s="33"/>
      <c r="ACB233" s="33"/>
      <c r="ACC233" s="33"/>
      <c r="ACD233" s="33"/>
      <c r="ACE233" s="33"/>
      <c r="ACF233" s="33"/>
      <c r="ACG233" s="33"/>
      <c r="ACH233" s="33"/>
      <c r="ACI233" s="33"/>
      <c r="ACJ233" s="33"/>
      <c r="ACK233" s="33"/>
      <c r="ACL233" s="33"/>
      <c r="ACM233" s="33"/>
      <c r="ACN233" s="33"/>
      <c r="ACO233" s="33"/>
      <c r="ACP233" s="33"/>
      <c r="ACQ233" s="33"/>
      <c r="ACR233" s="33"/>
      <c r="ACS233" s="33"/>
      <c r="ACT233" s="33"/>
      <c r="ACU233" s="33"/>
      <c r="ACV233" s="33"/>
      <c r="ACW233" s="33"/>
      <c r="ACX233" s="33"/>
      <c r="ACY233" s="33"/>
      <c r="ACZ233" s="33"/>
      <c r="ADA233" s="33"/>
      <c r="ADB233" s="33"/>
      <c r="ADC233" s="33"/>
      <c r="ADD233" s="33"/>
      <c r="ADE233" s="33"/>
      <c r="ADF233" s="33"/>
      <c r="ADG233" s="33"/>
      <c r="ADH233" s="33"/>
      <c r="ADI233" s="33"/>
      <c r="ADJ233" s="33"/>
      <c r="ADK233" s="33"/>
      <c r="ADL233" s="33"/>
      <c r="ADM233" s="33"/>
      <c r="ADN233" s="33"/>
      <c r="ADO233" s="33"/>
      <c r="ADP233" s="33"/>
      <c r="ADQ233" s="33"/>
      <c r="ADR233" s="33"/>
      <c r="ADS233" s="33"/>
      <c r="ADT233" s="33"/>
      <c r="ADU233" s="33"/>
      <c r="ADV233" s="33"/>
      <c r="ADW233" s="33"/>
      <c r="ADX233" s="33"/>
      <c r="ADY233" s="33"/>
      <c r="ADZ233" s="33"/>
      <c r="AEA233" s="33"/>
      <c r="AEB233" s="33"/>
      <c r="AEC233" s="33"/>
      <c r="AED233" s="33"/>
      <c r="AEE233" s="33"/>
      <c r="AEF233" s="33"/>
      <c r="AEG233" s="33"/>
      <c r="AEH233" s="33"/>
      <c r="AEI233" s="33"/>
      <c r="AEJ233" s="33"/>
      <c r="AEK233" s="33"/>
      <c r="AEL233" s="33"/>
      <c r="AEM233" s="33"/>
      <c r="AEN233" s="33"/>
      <c r="AEO233" s="33"/>
      <c r="AEP233" s="33"/>
      <c r="AEQ233" s="33"/>
      <c r="AER233" s="33"/>
      <c r="AES233" s="33"/>
      <c r="AET233" s="33"/>
      <c r="AEU233" s="33"/>
      <c r="AEV233" s="33"/>
      <c r="AEW233" s="33"/>
      <c r="AEX233" s="33"/>
      <c r="AEY233" s="33"/>
      <c r="AEZ233" s="33"/>
      <c r="AFA233" s="33"/>
      <c r="AFB233" s="33"/>
      <c r="AFC233" s="33"/>
      <c r="AFD233" s="33"/>
      <c r="AFE233" s="33"/>
      <c r="AFF233" s="33"/>
      <c r="AFG233" s="33"/>
      <c r="AFH233" s="33"/>
      <c r="AFI233" s="33"/>
      <c r="AFJ233" s="33"/>
      <c r="AFK233" s="33"/>
      <c r="AFL233" s="33"/>
      <c r="AFM233" s="33"/>
      <c r="AFN233" s="33"/>
      <c r="AFO233" s="33"/>
      <c r="AFP233" s="33"/>
      <c r="AFQ233" s="33"/>
      <c r="AFR233" s="33"/>
      <c r="AFS233" s="33"/>
      <c r="AFT233" s="33"/>
      <c r="AFU233" s="33"/>
      <c r="AFV233" s="33"/>
      <c r="AFW233" s="33"/>
      <c r="AFX233" s="33"/>
      <c r="AFY233" s="33"/>
      <c r="AFZ233" s="33"/>
      <c r="AGA233" s="33"/>
      <c r="AGB233" s="33"/>
      <c r="AGC233" s="33"/>
      <c r="AGD233" s="33"/>
      <c r="AGE233" s="33"/>
      <c r="AGF233" s="33"/>
      <c r="AGG233" s="33"/>
      <c r="AGH233" s="33"/>
      <c r="AGI233" s="33"/>
      <c r="AGJ233" s="33"/>
      <c r="AGK233" s="33"/>
      <c r="AGL233" s="33"/>
      <c r="AGM233" s="33"/>
      <c r="AGN233" s="33"/>
      <c r="AGO233" s="33"/>
      <c r="AGP233" s="33"/>
      <c r="AGQ233" s="33"/>
      <c r="AGR233" s="33"/>
      <c r="AGS233" s="33"/>
      <c r="AGT233" s="33"/>
      <c r="AGU233" s="33"/>
      <c r="AGV233" s="33"/>
      <c r="AGW233" s="33"/>
      <c r="AGX233" s="33"/>
      <c r="AGY233" s="33"/>
      <c r="AGZ233" s="33"/>
      <c r="AHA233" s="33"/>
      <c r="AHB233" s="33"/>
      <c r="AHC233" s="33"/>
      <c r="AHD233" s="33"/>
      <c r="AHE233" s="33"/>
      <c r="AHF233" s="33"/>
      <c r="AHG233" s="33"/>
      <c r="AHH233" s="33"/>
      <c r="AHI233" s="33"/>
      <c r="AHJ233" s="33"/>
      <c r="AHK233" s="33"/>
      <c r="AHL233" s="33"/>
      <c r="AHM233" s="33"/>
      <c r="AHN233" s="33"/>
      <c r="AHO233" s="33"/>
      <c r="AHP233" s="33"/>
      <c r="AHQ233" s="33"/>
      <c r="AHR233" s="33"/>
      <c r="AHS233" s="33"/>
      <c r="AHT233" s="33"/>
      <c r="AHU233" s="33"/>
      <c r="AHV233" s="33"/>
      <c r="AHW233" s="33"/>
      <c r="AHX233" s="33"/>
      <c r="AHY233" s="33"/>
      <c r="AHZ233" s="33"/>
      <c r="AIA233" s="33"/>
      <c r="AIB233" s="33"/>
      <c r="AIC233" s="33"/>
      <c r="AID233" s="33"/>
      <c r="AIE233" s="33"/>
      <c r="AIF233" s="33"/>
      <c r="AIG233" s="33"/>
      <c r="AIH233" s="33"/>
      <c r="AII233" s="33"/>
      <c r="AIJ233" s="33"/>
      <c r="AIK233" s="33"/>
      <c r="AIL233" s="33"/>
      <c r="AIM233" s="33"/>
      <c r="AIN233" s="33"/>
      <c r="AIO233" s="33"/>
      <c r="AIP233" s="33"/>
      <c r="AIQ233" s="33"/>
      <c r="AIR233" s="33"/>
      <c r="AIS233" s="33"/>
      <c r="AIT233" s="33"/>
      <c r="AIU233" s="33"/>
      <c r="AIV233" s="33"/>
      <c r="AIW233" s="33"/>
      <c r="AIX233" s="33"/>
      <c r="AIY233" s="33"/>
      <c r="AIZ233" s="33"/>
      <c r="AJA233" s="33"/>
      <c r="AJB233" s="33"/>
      <c r="AJC233" s="33"/>
      <c r="AJD233" s="33"/>
      <c r="AJE233" s="33"/>
      <c r="AJF233" s="33"/>
      <c r="AJG233" s="33"/>
      <c r="AJH233" s="33"/>
      <c r="AJI233" s="33"/>
      <c r="AJJ233" s="33"/>
      <c r="AJK233" s="33"/>
      <c r="AJL233" s="33"/>
      <c r="AJM233" s="33"/>
      <c r="AJN233" s="33"/>
      <c r="AJO233" s="33"/>
      <c r="AJP233" s="33"/>
      <c r="AJQ233" s="33"/>
      <c r="AJR233" s="33"/>
      <c r="AJS233" s="33"/>
      <c r="AJT233" s="33"/>
      <c r="AJU233" s="33"/>
      <c r="AJV233" s="33"/>
      <c r="AJW233" s="33"/>
      <c r="AJX233" s="33"/>
      <c r="AJY233" s="33"/>
      <c r="AJZ233" s="33"/>
      <c r="AKA233" s="33"/>
      <c r="AKB233" s="33"/>
      <c r="AKC233" s="33"/>
      <c r="AKD233" s="33"/>
      <c r="AKE233" s="33"/>
      <c r="AKF233" s="33"/>
      <c r="AKG233" s="33"/>
      <c r="AKH233" s="33"/>
      <c r="AKI233" s="33"/>
      <c r="AKJ233" s="33"/>
      <c r="AKK233" s="33"/>
      <c r="AKL233" s="33"/>
      <c r="AKM233" s="33"/>
      <c r="AKN233" s="33"/>
      <c r="AKO233" s="33"/>
      <c r="AKP233" s="33"/>
      <c r="AKQ233" s="33"/>
      <c r="AKR233" s="33"/>
      <c r="AKS233" s="33"/>
      <c r="AKT233" s="33"/>
      <c r="AKU233" s="33"/>
      <c r="AKV233" s="33"/>
      <c r="AKW233" s="33"/>
      <c r="AKX233" s="33"/>
      <c r="AKY233" s="33"/>
      <c r="AKZ233" s="33"/>
      <c r="ALA233" s="33"/>
      <c r="ALB233" s="33"/>
      <c r="ALC233" s="33"/>
      <c r="ALD233" s="33"/>
      <c r="ALE233" s="33"/>
      <c r="ALF233" s="33"/>
      <c r="ALG233" s="33"/>
      <c r="ALH233" s="33"/>
      <c r="ALI233" s="33"/>
      <c r="ALJ233" s="33"/>
      <c r="ALK233" s="33"/>
      <c r="ALL233" s="33"/>
      <c r="ALM233" s="33"/>
      <c r="ALN233" s="33"/>
      <c r="ALO233" s="33"/>
      <c r="ALP233" s="33"/>
      <c r="ALQ233" s="33"/>
      <c r="ALR233" s="33"/>
      <c r="ALS233" s="33"/>
      <c r="ALT233" s="33"/>
      <c r="ALU233" s="33"/>
      <c r="ALV233" s="33"/>
      <c r="ALW233" s="33"/>
      <c r="ALX233" s="33"/>
      <c r="ALY233" s="33"/>
    </row>
    <row r="234" spans="1:1013" ht="22.5" customHeight="1" thickBot="1" x14ac:dyDescent="0.25">
      <c r="A234" s="702"/>
      <c r="B234" s="704"/>
      <c r="C234" s="700"/>
      <c r="D234" s="706"/>
      <c r="E234" s="708"/>
      <c r="F234" s="649"/>
      <c r="G234" s="694"/>
      <c r="H234" s="697"/>
      <c r="I234" s="691"/>
      <c r="J234" s="651"/>
      <c r="K234" s="199" t="s">
        <v>23</v>
      </c>
      <c r="L234" s="532">
        <f>M234+O234</f>
        <v>0</v>
      </c>
      <c r="M234" s="526">
        <v>0</v>
      </c>
      <c r="N234" s="526">
        <v>0</v>
      </c>
      <c r="O234" s="528">
        <v>0</v>
      </c>
      <c r="P234" s="532">
        <f>Q234+S234</f>
        <v>1.3</v>
      </c>
      <c r="Q234" s="526">
        <v>0</v>
      </c>
      <c r="R234" s="526">
        <v>0</v>
      </c>
      <c r="S234" s="528">
        <v>1.3</v>
      </c>
      <c r="T234" s="532">
        <f>U234+W234</f>
        <v>0</v>
      </c>
      <c r="U234" s="526">
        <v>0</v>
      </c>
      <c r="V234" s="526">
        <v>0</v>
      </c>
      <c r="W234" s="528">
        <v>0</v>
      </c>
      <c r="X234" s="532">
        <f>Y234+AA234</f>
        <v>0</v>
      </c>
      <c r="Y234" s="526">
        <v>0</v>
      </c>
      <c r="Z234" s="526">
        <v>0</v>
      </c>
      <c r="AA234" s="528">
        <v>0</v>
      </c>
      <c r="AB234" s="33"/>
      <c r="AC234" s="33"/>
      <c r="AD234" s="33"/>
      <c r="AE234" s="33"/>
      <c r="AF234" s="33"/>
      <c r="AG234" s="33"/>
      <c r="AH234" s="33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7"/>
      <c r="BB234" s="46"/>
      <c r="BC234" s="46"/>
      <c r="BD234" s="46"/>
      <c r="BE234" s="46"/>
      <c r="BF234" s="46"/>
      <c r="BG234" s="46"/>
      <c r="BH234" s="46"/>
      <c r="BI234" s="46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3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  <c r="FP234" s="33"/>
      <c r="FQ234" s="33"/>
      <c r="FR234" s="33"/>
      <c r="FS234" s="33"/>
      <c r="FT234" s="33"/>
      <c r="FU234" s="33"/>
      <c r="FV234" s="33"/>
      <c r="FW234" s="33"/>
      <c r="FX234" s="33"/>
      <c r="FY234" s="33"/>
      <c r="FZ234" s="33"/>
      <c r="GA234" s="33"/>
      <c r="GB234" s="33"/>
      <c r="GC234" s="33"/>
      <c r="GD234" s="33"/>
      <c r="GE234" s="33"/>
      <c r="GF234" s="33"/>
      <c r="GG234" s="33"/>
      <c r="GH234" s="33"/>
      <c r="GI234" s="33"/>
      <c r="GJ234" s="33"/>
      <c r="GK234" s="33"/>
      <c r="GL234" s="33"/>
      <c r="GM234" s="33"/>
      <c r="GN234" s="33"/>
      <c r="GO234" s="33"/>
      <c r="GP234" s="33"/>
      <c r="GQ234" s="33"/>
      <c r="GR234" s="33"/>
      <c r="GS234" s="33"/>
      <c r="GT234" s="33"/>
      <c r="GU234" s="33"/>
      <c r="GV234" s="33"/>
      <c r="GW234" s="33"/>
      <c r="GX234" s="33"/>
      <c r="GY234" s="33"/>
      <c r="GZ234" s="33"/>
      <c r="HA234" s="33"/>
      <c r="HB234" s="33"/>
      <c r="HC234" s="33"/>
      <c r="HD234" s="33"/>
      <c r="HE234" s="33"/>
      <c r="HF234" s="33"/>
      <c r="HG234" s="33"/>
      <c r="HH234" s="33"/>
      <c r="HI234" s="33"/>
      <c r="HJ234" s="33"/>
      <c r="HK234" s="33"/>
      <c r="HL234" s="33"/>
      <c r="HM234" s="33"/>
      <c r="HN234" s="33"/>
      <c r="HO234" s="33"/>
      <c r="HP234" s="33"/>
      <c r="HQ234" s="33"/>
      <c r="HR234" s="33"/>
      <c r="HS234" s="33"/>
      <c r="HT234" s="33"/>
      <c r="HU234" s="33"/>
      <c r="HV234" s="33"/>
      <c r="HW234" s="33"/>
      <c r="HX234" s="33"/>
      <c r="HY234" s="33"/>
      <c r="HZ234" s="33"/>
      <c r="IA234" s="33"/>
      <c r="IB234" s="33"/>
      <c r="IC234" s="33"/>
      <c r="ID234" s="33"/>
      <c r="IE234" s="33"/>
      <c r="IF234" s="33"/>
      <c r="IG234" s="33"/>
      <c r="IH234" s="33"/>
      <c r="II234" s="33"/>
      <c r="IJ234" s="33"/>
      <c r="IK234" s="33"/>
      <c r="IL234" s="33"/>
      <c r="IM234" s="33"/>
      <c r="IN234" s="33"/>
      <c r="IO234" s="33"/>
      <c r="IP234" s="33"/>
      <c r="IQ234" s="33"/>
      <c r="IR234" s="33"/>
      <c r="IS234" s="33"/>
      <c r="IT234" s="33"/>
      <c r="IU234" s="33"/>
      <c r="IV234" s="33"/>
      <c r="IW234" s="33"/>
      <c r="IX234" s="33"/>
      <c r="IY234" s="33"/>
      <c r="IZ234" s="33"/>
      <c r="JA234" s="33"/>
      <c r="JB234" s="33"/>
      <c r="JC234" s="33"/>
      <c r="JD234" s="33"/>
      <c r="JE234" s="33"/>
      <c r="JF234" s="33"/>
      <c r="JG234" s="33"/>
      <c r="JH234" s="33"/>
      <c r="JI234" s="33"/>
      <c r="JJ234" s="33"/>
      <c r="JK234" s="33"/>
      <c r="JL234" s="33"/>
      <c r="JM234" s="33"/>
      <c r="JN234" s="33"/>
      <c r="JO234" s="33"/>
      <c r="JP234" s="33"/>
      <c r="JQ234" s="33"/>
      <c r="JR234" s="33"/>
      <c r="JS234" s="33"/>
      <c r="JT234" s="33"/>
      <c r="JU234" s="33"/>
      <c r="JV234" s="33"/>
      <c r="JW234" s="33"/>
      <c r="JX234" s="33"/>
      <c r="JY234" s="33"/>
      <c r="JZ234" s="33"/>
      <c r="KA234" s="33"/>
      <c r="KB234" s="33"/>
      <c r="KC234" s="33"/>
      <c r="KD234" s="33"/>
      <c r="KE234" s="33"/>
      <c r="KF234" s="33"/>
      <c r="KG234" s="33"/>
      <c r="KH234" s="33"/>
      <c r="KI234" s="33"/>
      <c r="KJ234" s="33"/>
      <c r="KK234" s="33"/>
      <c r="KL234" s="33"/>
      <c r="KM234" s="33"/>
      <c r="KN234" s="33"/>
      <c r="KO234" s="33"/>
      <c r="KP234" s="33"/>
      <c r="KQ234" s="33"/>
      <c r="KR234" s="33"/>
      <c r="KS234" s="33"/>
      <c r="KT234" s="33"/>
      <c r="KU234" s="33"/>
      <c r="KV234" s="33"/>
      <c r="KW234" s="33"/>
      <c r="KX234" s="33"/>
      <c r="KY234" s="33"/>
      <c r="KZ234" s="33"/>
      <c r="LA234" s="33"/>
      <c r="LB234" s="33"/>
      <c r="LC234" s="33"/>
      <c r="LD234" s="33"/>
      <c r="LE234" s="33"/>
      <c r="LF234" s="33"/>
      <c r="LG234" s="33"/>
      <c r="LH234" s="33"/>
      <c r="LI234" s="33"/>
      <c r="LJ234" s="33"/>
      <c r="LK234" s="33"/>
      <c r="LL234" s="33"/>
      <c r="LM234" s="33"/>
      <c r="LN234" s="33"/>
      <c r="LO234" s="33"/>
      <c r="LP234" s="33"/>
      <c r="LQ234" s="33"/>
      <c r="LR234" s="33"/>
      <c r="LS234" s="33"/>
      <c r="LT234" s="33"/>
      <c r="LU234" s="33"/>
      <c r="LV234" s="33"/>
      <c r="LW234" s="33"/>
      <c r="LX234" s="33"/>
      <c r="LY234" s="33"/>
      <c r="LZ234" s="33"/>
      <c r="MA234" s="33"/>
      <c r="MB234" s="33"/>
      <c r="MC234" s="33"/>
      <c r="MD234" s="33"/>
      <c r="ME234" s="33"/>
      <c r="MF234" s="33"/>
      <c r="MG234" s="33"/>
      <c r="MH234" s="33"/>
      <c r="MI234" s="33"/>
      <c r="MJ234" s="33"/>
      <c r="MK234" s="33"/>
      <c r="ML234" s="33"/>
      <c r="MM234" s="33"/>
      <c r="MN234" s="33"/>
      <c r="MO234" s="33"/>
      <c r="MP234" s="33"/>
      <c r="MQ234" s="33"/>
      <c r="MR234" s="33"/>
      <c r="MS234" s="33"/>
      <c r="MT234" s="33"/>
      <c r="MU234" s="33"/>
      <c r="MV234" s="33"/>
      <c r="MW234" s="33"/>
      <c r="MX234" s="33"/>
      <c r="MY234" s="33"/>
      <c r="MZ234" s="33"/>
      <c r="NA234" s="33"/>
      <c r="NB234" s="33"/>
      <c r="NC234" s="33"/>
      <c r="ND234" s="33"/>
      <c r="NE234" s="33"/>
      <c r="NF234" s="33"/>
      <c r="NG234" s="33"/>
      <c r="NH234" s="33"/>
      <c r="NI234" s="33"/>
      <c r="NJ234" s="33"/>
      <c r="NK234" s="33"/>
      <c r="NL234" s="33"/>
      <c r="NM234" s="33"/>
      <c r="NN234" s="33"/>
      <c r="NO234" s="33"/>
      <c r="NP234" s="33"/>
      <c r="NQ234" s="33"/>
      <c r="NR234" s="33"/>
      <c r="NS234" s="33"/>
      <c r="NT234" s="33"/>
      <c r="NU234" s="33"/>
      <c r="NV234" s="33"/>
      <c r="NW234" s="33"/>
      <c r="NX234" s="33"/>
      <c r="NY234" s="33"/>
      <c r="NZ234" s="33"/>
      <c r="OA234" s="33"/>
      <c r="OB234" s="33"/>
      <c r="OC234" s="33"/>
      <c r="OD234" s="33"/>
      <c r="OE234" s="33"/>
      <c r="OF234" s="33"/>
      <c r="OG234" s="33"/>
      <c r="OH234" s="33"/>
      <c r="OI234" s="33"/>
      <c r="OJ234" s="33"/>
      <c r="OK234" s="33"/>
      <c r="OL234" s="33"/>
      <c r="OM234" s="33"/>
      <c r="ON234" s="33"/>
      <c r="OO234" s="33"/>
      <c r="OP234" s="33"/>
      <c r="OQ234" s="33"/>
      <c r="OR234" s="33"/>
      <c r="OS234" s="33"/>
      <c r="OT234" s="33"/>
      <c r="OU234" s="33"/>
      <c r="OV234" s="33"/>
      <c r="OW234" s="33"/>
      <c r="OX234" s="33"/>
      <c r="OY234" s="33"/>
      <c r="OZ234" s="33"/>
      <c r="PA234" s="33"/>
      <c r="PB234" s="33"/>
      <c r="PC234" s="33"/>
      <c r="PD234" s="33"/>
      <c r="PE234" s="33"/>
      <c r="PF234" s="33"/>
      <c r="PG234" s="33"/>
      <c r="PH234" s="33"/>
      <c r="PI234" s="33"/>
      <c r="PJ234" s="33"/>
      <c r="PK234" s="33"/>
      <c r="PL234" s="33"/>
      <c r="PM234" s="33"/>
      <c r="PN234" s="33"/>
      <c r="PO234" s="33"/>
      <c r="PP234" s="33"/>
      <c r="PQ234" s="33"/>
      <c r="PR234" s="33"/>
      <c r="PS234" s="33"/>
      <c r="PT234" s="33"/>
      <c r="PU234" s="33"/>
      <c r="PV234" s="33"/>
      <c r="PW234" s="33"/>
      <c r="PX234" s="33"/>
      <c r="PY234" s="33"/>
      <c r="PZ234" s="33"/>
      <c r="QA234" s="33"/>
      <c r="QB234" s="33"/>
      <c r="QC234" s="33"/>
      <c r="QD234" s="33"/>
      <c r="QE234" s="33"/>
      <c r="QF234" s="33"/>
      <c r="QG234" s="33"/>
      <c r="QH234" s="33"/>
      <c r="QI234" s="33"/>
      <c r="QJ234" s="33"/>
      <c r="QK234" s="33"/>
      <c r="QL234" s="33"/>
      <c r="QM234" s="33"/>
      <c r="QN234" s="33"/>
      <c r="QO234" s="33"/>
      <c r="QP234" s="33"/>
      <c r="QQ234" s="33"/>
      <c r="QR234" s="33"/>
      <c r="QS234" s="33"/>
      <c r="QT234" s="33"/>
      <c r="QU234" s="33"/>
      <c r="QV234" s="33"/>
      <c r="QW234" s="33"/>
      <c r="QX234" s="33"/>
      <c r="QY234" s="33"/>
      <c r="QZ234" s="33"/>
      <c r="RA234" s="33"/>
      <c r="RB234" s="33"/>
      <c r="RC234" s="33"/>
      <c r="RD234" s="33"/>
      <c r="RE234" s="33"/>
      <c r="RF234" s="33"/>
      <c r="RG234" s="33"/>
      <c r="RH234" s="33"/>
      <c r="RI234" s="33"/>
      <c r="RJ234" s="33"/>
      <c r="RK234" s="33"/>
      <c r="RL234" s="33"/>
      <c r="RM234" s="33"/>
      <c r="RN234" s="33"/>
      <c r="RO234" s="33"/>
      <c r="RP234" s="33"/>
      <c r="RQ234" s="33"/>
      <c r="RR234" s="33"/>
      <c r="RS234" s="33"/>
      <c r="RT234" s="33"/>
      <c r="RU234" s="33"/>
      <c r="RV234" s="33"/>
      <c r="RW234" s="33"/>
      <c r="RX234" s="33"/>
      <c r="RY234" s="33"/>
      <c r="RZ234" s="33"/>
      <c r="SA234" s="33"/>
      <c r="SB234" s="33"/>
      <c r="SC234" s="33"/>
      <c r="SD234" s="33"/>
      <c r="SE234" s="33"/>
      <c r="SF234" s="33"/>
      <c r="SG234" s="33"/>
      <c r="SH234" s="33"/>
      <c r="SI234" s="33"/>
      <c r="SJ234" s="33"/>
      <c r="SK234" s="33"/>
      <c r="SL234" s="33"/>
      <c r="SM234" s="33"/>
      <c r="SN234" s="33"/>
      <c r="SO234" s="33"/>
      <c r="SP234" s="33"/>
      <c r="SQ234" s="33"/>
      <c r="SR234" s="33"/>
      <c r="SS234" s="33"/>
      <c r="ST234" s="33"/>
      <c r="SU234" s="33"/>
      <c r="SV234" s="33"/>
      <c r="SW234" s="33"/>
      <c r="SX234" s="33"/>
      <c r="SY234" s="33"/>
      <c r="SZ234" s="33"/>
      <c r="TA234" s="33"/>
      <c r="TB234" s="33"/>
      <c r="TC234" s="33"/>
      <c r="TD234" s="33"/>
      <c r="TE234" s="33"/>
      <c r="TF234" s="33"/>
      <c r="TG234" s="33"/>
      <c r="TH234" s="33"/>
      <c r="TI234" s="33"/>
      <c r="TJ234" s="33"/>
      <c r="TK234" s="33"/>
      <c r="TL234" s="33"/>
      <c r="TM234" s="33"/>
      <c r="TN234" s="33"/>
      <c r="TO234" s="33"/>
      <c r="TP234" s="33"/>
      <c r="TQ234" s="33"/>
      <c r="TR234" s="33"/>
      <c r="TS234" s="33"/>
      <c r="TT234" s="33"/>
      <c r="TU234" s="33"/>
      <c r="TV234" s="33"/>
      <c r="TW234" s="33"/>
      <c r="TX234" s="33"/>
      <c r="TY234" s="33"/>
      <c r="TZ234" s="33"/>
      <c r="UA234" s="33"/>
      <c r="UB234" s="33"/>
      <c r="UC234" s="33"/>
      <c r="UD234" s="33"/>
      <c r="UE234" s="33"/>
      <c r="UF234" s="33"/>
      <c r="UG234" s="33"/>
      <c r="UH234" s="33"/>
      <c r="UI234" s="33"/>
      <c r="UJ234" s="33"/>
      <c r="UK234" s="33"/>
      <c r="UL234" s="33"/>
      <c r="UM234" s="33"/>
      <c r="UN234" s="33"/>
      <c r="UO234" s="33"/>
      <c r="UP234" s="33"/>
      <c r="UQ234" s="33"/>
      <c r="UR234" s="33"/>
      <c r="US234" s="33"/>
      <c r="UT234" s="33"/>
      <c r="UU234" s="33"/>
      <c r="UV234" s="33"/>
      <c r="UW234" s="33"/>
      <c r="UX234" s="33"/>
      <c r="UY234" s="33"/>
      <c r="UZ234" s="33"/>
      <c r="VA234" s="33"/>
      <c r="VB234" s="33"/>
      <c r="VC234" s="33"/>
      <c r="VD234" s="33"/>
      <c r="VE234" s="33"/>
      <c r="VF234" s="33"/>
      <c r="VG234" s="33"/>
      <c r="VH234" s="33"/>
      <c r="VI234" s="33"/>
      <c r="VJ234" s="33"/>
      <c r="VK234" s="33"/>
      <c r="VL234" s="33"/>
      <c r="VM234" s="33"/>
      <c r="VN234" s="33"/>
      <c r="VO234" s="33"/>
      <c r="VP234" s="33"/>
      <c r="VQ234" s="33"/>
      <c r="VR234" s="33"/>
      <c r="VS234" s="33"/>
      <c r="VT234" s="33"/>
      <c r="VU234" s="33"/>
      <c r="VV234" s="33"/>
      <c r="VW234" s="33"/>
      <c r="VX234" s="33"/>
      <c r="VY234" s="33"/>
      <c r="VZ234" s="33"/>
      <c r="WA234" s="33"/>
      <c r="WB234" s="33"/>
      <c r="WC234" s="33"/>
      <c r="WD234" s="33"/>
      <c r="WE234" s="33"/>
      <c r="WF234" s="33"/>
      <c r="WG234" s="33"/>
      <c r="WH234" s="33"/>
      <c r="WI234" s="33"/>
      <c r="WJ234" s="33"/>
      <c r="WK234" s="33"/>
      <c r="WL234" s="33"/>
      <c r="WM234" s="33"/>
      <c r="WN234" s="33"/>
      <c r="WO234" s="33"/>
      <c r="WP234" s="33"/>
      <c r="WQ234" s="33"/>
      <c r="WR234" s="33"/>
      <c r="WS234" s="33"/>
      <c r="WT234" s="33"/>
      <c r="WU234" s="33"/>
      <c r="WV234" s="33"/>
      <c r="WW234" s="33"/>
      <c r="WX234" s="33"/>
      <c r="WY234" s="33"/>
      <c r="WZ234" s="33"/>
      <c r="XA234" s="33"/>
      <c r="XB234" s="33"/>
      <c r="XC234" s="33"/>
      <c r="XD234" s="33"/>
      <c r="XE234" s="33"/>
      <c r="XF234" s="33"/>
      <c r="XG234" s="33"/>
      <c r="XH234" s="33"/>
      <c r="XI234" s="33"/>
      <c r="XJ234" s="33"/>
      <c r="XK234" s="33"/>
      <c r="XL234" s="33"/>
      <c r="XM234" s="33"/>
      <c r="XN234" s="33"/>
      <c r="XO234" s="33"/>
      <c r="XP234" s="33"/>
      <c r="XQ234" s="33"/>
      <c r="XR234" s="33"/>
      <c r="XS234" s="33"/>
      <c r="XT234" s="33"/>
      <c r="XU234" s="33"/>
      <c r="XV234" s="33"/>
      <c r="XW234" s="33"/>
      <c r="XX234" s="33"/>
      <c r="XY234" s="33"/>
      <c r="XZ234" s="33"/>
      <c r="YA234" s="33"/>
      <c r="YB234" s="33"/>
      <c r="YC234" s="33"/>
      <c r="YD234" s="33"/>
      <c r="YE234" s="33"/>
      <c r="YF234" s="33"/>
      <c r="YG234" s="33"/>
      <c r="YH234" s="33"/>
      <c r="YI234" s="33"/>
      <c r="YJ234" s="33"/>
      <c r="YK234" s="33"/>
      <c r="YL234" s="33"/>
      <c r="YM234" s="33"/>
      <c r="YN234" s="33"/>
      <c r="YO234" s="33"/>
      <c r="YP234" s="33"/>
      <c r="YQ234" s="33"/>
      <c r="YR234" s="33"/>
      <c r="YS234" s="33"/>
      <c r="YT234" s="33"/>
      <c r="YU234" s="33"/>
      <c r="YV234" s="33"/>
      <c r="YW234" s="33"/>
      <c r="YX234" s="33"/>
      <c r="YY234" s="33"/>
      <c r="YZ234" s="33"/>
      <c r="ZA234" s="33"/>
      <c r="ZB234" s="33"/>
      <c r="ZC234" s="33"/>
      <c r="ZD234" s="33"/>
      <c r="ZE234" s="33"/>
      <c r="ZF234" s="33"/>
      <c r="ZG234" s="33"/>
      <c r="ZH234" s="33"/>
      <c r="ZI234" s="33"/>
      <c r="ZJ234" s="33"/>
      <c r="ZK234" s="33"/>
      <c r="ZL234" s="33"/>
      <c r="ZM234" s="33"/>
      <c r="ZN234" s="33"/>
      <c r="ZO234" s="33"/>
      <c r="ZP234" s="33"/>
      <c r="ZQ234" s="33"/>
      <c r="ZR234" s="33"/>
      <c r="ZS234" s="33"/>
      <c r="ZT234" s="33"/>
      <c r="ZU234" s="33"/>
      <c r="ZV234" s="33"/>
      <c r="ZW234" s="33"/>
      <c r="ZX234" s="33"/>
      <c r="ZY234" s="33"/>
      <c r="ZZ234" s="33"/>
      <c r="AAA234" s="33"/>
      <c r="AAB234" s="33"/>
      <c r="AAC234" s="33"/>
      <c r="AAD234" s="33"/>
      <c r="AAE234" s="33"/>
      <c r="AAF234" s="33"/>
      <c r="AAG234" s="33"/>
      <c r="AAH234" s="33"/>
      <c r="AAI234" s="33"/>
      <c r="AAJ234" s="33"/>
      <c r="AAK234" s="33"/>
      <c r="AAL234" s="33"/>
      <c r="AAM234" s="33"/>
      <c r="AAN234" s="33"/>
      <c r="AAO234" s="33"/>
      <c r="AAP234" s="33"/>
      <c r="AAQ234" s="33"/>
      <c r="AAR234" s="33"/>
      <c r="AAS234" s="33"/>
      <c r="AAT234" s="33"/>
      <c r="AAU234" s="33"/>
      <c r="AAV234" s="33"/>
      <c r="AAW234" s="33"/>
      <c r="AAX234" s="33"/>
      <c r="AAY234" s="33"/>
      <c r="AAZ234" s="33"/>
      <c r="ABA234" s="33"/>
      <c r="ABB234" s="33"/>
      <c r="ABC234" s="33"/>
      <c r="ABD234" s="33"/>
      <c r="ABE234" s="33"/>
      <c r="ABF234" s="33"/>
      <c r="ABG234" s="33"/>
      <c r="ABH234" s="33"/>
      <c r="ABI234" s="33"/>
      <c r="ABJ234" s="33"/>
      <c r="ABK234" s="33"/>
      <c r="ABL234" s="33"/>
      <c r="ABM234" s="33"/>
      <c r="ABN234" s="33"/>
      <c r="ABO234" s="33"/>
      <c r="ABP234" s="33"/>
      <c r="ABQ234" s="33"/>
      <c r="ABR234" s="33"/>
      <c r="ABS234" s="33"/>
      <c r="ABT234" s="33"/>
      <c r="ABU234" s="33"/>
      <c r="ABV234" s="33"/>
      <c r="ABW234" s="33"/>
      <c r="ABX234" s="33"/>
      <c r="ABY234" s="33"/>
      <c r="ABZ234" s="33"/>
      <c r="ACA234" s="33"/>
      <c r="ACB234" s="33"/>
      <c r="ACC234" s="33"/>
      <c r="ACD234" s="33"/>
      <c r="ACE234" s="33"/>
      <c r="ACF234" s="33"/>
      <c r="ACG234" s="33"/>
      <c r="ACH234" s="33"/>
      <c r="ACI234" s="33"/>
      <c r="ACJ234" s="33"/>
      <c r="ACK234" s="33"/>
      <c r="ACL234" s="33"/>
      <c r="ACM234" s="33"/>
      <c r="ACN234" s="33"/>
      <c r="ACO234" s="33"/>
      <c r="ACP234" s="33"/>
      <c r="ACQ234" s="33"/>
      <c r="ACR234" s="33"/>
      <c r="ACS234" s="33"/>
      <c r="ACT234" s="33"/>
      <c r="ACU234" s="33"/>
      <c r="ACV234" s="33"/>
      <c r="ACW234" s="33"/>
      <c r="ACX234" s="33"/>
      <c r="ACY234" s="33"/>
      <c r="ACZ234" s="33"/>
      <c r="ADA234" s="33"/>
      <c r="ADB234" s="33"/>
      <c r="ADC234" s="33"/>
      <c r="ADD234" s="33"/>
      <c r="ADE234" s="33"/>
      <c r="ADF234" s="33"/>
      <c r="ADG234" s="33"/>
      <c r="ADH234" s="33"/>
      <c r="ADI234" s="33"/>
      <c r="ADJ234" s="33"/>
      <c r="ADK234" s="33"/>
      <c r="ADL234" s="33"/>
      <c r="ADM234" s="33"/>
      <c r="ADN234" s="33"/>
      <c r="ADO234" s="33"/>
      <c r="ADP234" s="33"/>
      <c r="ADQ234" s="33"/>
      <c r="ADR234" s="33"/>
      <c r="ADS234" s="33"/>
      <c r="ADT234" s="33"/>
      <c r="ADU234" s="33"/>
      <c r="ADV234" s="33"/>
      <c r="ADW234" s="33"/>
      <c r="ADX234" s="33"/>
      <c r="ADY234" s="33"/>
      <c r="ADZ234" s="33"/>
      <c r="AEA234" s="33"/>
      <c r="AEB234" s="33"/>
      <c r="AEC234" s="33"/>
      <c r="AED234" s="33"/>
      <c r="AEE234" s="33"/>
      <c r="AEF234" s="33"/>
      <c r="AEG234" s="33"/>
      <c r="AEH234" s="33"/>
      <c r="AEI234" s="33"/>
      <c r="AEJ234" s="33"/>
      <c r="AEK234" s="33"/>
      <c r="AEL234" s="33"/>
      <c r="AEM234" s="33"/>
      <c r="AEN234" s="33"/>
      <c r="AEO234" s="33"/>
      <c r="AEP234" s="33"/>
      <c r="AEQ234" s="33"/>
      <c r="AER234" s="33"/>
      <c r="AES234" s="33"/>
      <c r="AET234" s="33"/>
      <c r="AEU234" s="33"/>
      <c r="AEV234" s="33"/>
      <c r="AEW234" s="33"/>
      <c r="AEX234" s="33"/>
      <c r="AEY234" s="33"/>
      <c r="AEZ234" s="33"/>
      <c r="AFA234" s="33"/>
      <c r="AFB234" s="33"/>
      <c r="AFC234" s="33"/>
      <c r="AFD234" s="33"/>
      <c r="AFE234" s="33"/>
      <c r="AFF234" s="33"/>
      <c r="AFG234" s="33"/>
      <c r="AFH234" s="33"/>
      <c r="AFI234" s="33"/>
      <c r="AFJ234" s="33"/>
      <c r="AFK234" s="33"/>
      <c r="AFL234" s="33"/>
      <c r="AFM234" s="33"/>
      <c r="AFN234" s="33"/>
      <c r="AFO234" s="33"/>
      <c r="AFP234" s="33"/>
      <c r="AFQ234" s="33"/>
      <c r="AFR234" s="33"/>
      <c r="AFS234" s="33"/>
      <c r="AFT234" s="33"/>
      <c r="AFU234" s="33"/>
      <c r="AFV234" s="33"/>
      <c r="AFW234" s="33"/>
      <c r="AFX234" s="33"/>
      <c r="AFY234" s="33"/>
      <c r="AFZ234" s="33"/>
      <c r="AGA234" s="33"/>
      <c r="AGB234" s="33"/>
      <c r="AGC234" s="33"/>
      <c r="AGD234" s="33"/>
      <c r="AGE234" s="33"/>
      <c r="AGF234" s="33"/>
      <c r="AGG234" s="33"/>
      <c r="AGH234" s="33"/>
      <c r="AGI234" s="33"/>
      <c r="AGJ234" s="33"/>
      <c r="AGK234" s="33"/>
      <c r="AGL234" s="33"/>
      <c r="AGM234" s="33"/>
      <c r="AGN234" s="33"/>
      <c r="AGO234" s="33"/>
      <c r="AGP234" s="33"/>
      <c r="AGQ234" s="33"/>
      <c r="AGR234" s="33"/>
      <c r="AGS234" s="33"/>
      <c r="AGT234" s="33"/>
      <c r="AGU234" s="33"/>
      <c r="AGV234" s="33"/>
      <c r="AGW234" s="33"/>
      <c r="AGX234" s="33"/>
      <c r="AGY234" s="33"/>
      <c r="AGZ234" s="33"/>
      <c r="AHA234" s="33"/>
      <c r="AHB234" s="33"/>
      <c r="AHC234" s="33"/>
      <c r="AHD234" s="33"/>
      <c r="AHE234" s="33"/>
      <c r="AHF234" s="33"/>
      <c r="AHG234" s="33"/>
      <c r="AHH234" s="33"/>
      <c r="AHI234" s="33"/>
      <c r="AHJ234" s="33"/>
      <c r="AHK234" s="33"/>
      <c r="AHL234" s="33"/>
      <c r="AHM234" s="33"/>
      <c r="AHN234" s="33"/>
      <c r="AHO234" s="33"/>
      <c r="AHP234" s="33"/>
      <c r="AHQ234" s="33"/>
      <c r="AHR234" s="33"/>
      <c r="AHS234" s="33"/>
      <c r="AHT234" s="33"/>
      <c r="AHU234" s="33"/>
      <c r="AHV234" s="33"/>
      <c r="AHW234" s="33"/>
      <c r="AHX234" s="33"/>
      <c r="AHY234" s="33"/>
      <c r="AHZ234" s="33"/>
      <c r="AIA234" s="33"/>
      <c r="AIB234" s="33"/>
      <c r="AIC234" s="33"/>
      <c r="AID234" s="33"/>
      <c r="AIE234" s="33"/>
      <c r="AIF234" s="33"/>
      <c r="AIG234" s="33"/>
      <c r="AIH234" s="33"/>
      <c r="AII234" s="33"/>
      <c r="AIJ234" s="33"/>
      <c r="AIK234" s="33"/>
      <c r="AIL234" s="33"/>
      <c r="AIM234" s="33"/>
      <c r="AIN234" s="33"/>
      <c r="AIO234" s="33"/>
      <c r="AIP234" s="33"/>
      <c r="AIQ234" s="33"/>
      <c r="AIR234" s="33"/>
      <c r="AIS234" s="33"/>
      <c r="AIT234" s="33"/>
      <c r="AIU234" s="33"/>
      <c r="AIV234" s="33"/>
      <c r="AIW234" s="33"/>
      <c r="AIX234" s="33"/>
      <c r="AIY234" s="33"/>
      <c r="AIZ234" s="33"/>
      <c r="AJA234" s="33"/>
      <c r="AJB234" s="33"/>
      <c r="AJC234" s="33"/>
      <c r="AJD234" s="33"/>
      <c r="AJE234" s="33"/>
      <c r="AJF234" s="33"/>
      <c r="AJG234" s="33"/>
      <c r="AJH234" s="33"/>
      <c r="AJI234" s="33"/>
      <c r="AJJ234" s="33"/>
      <c r="AJK234" s="33"/>
      <c r="AJL234" s="33"/>
      <c r="AJM234" s="33"/>
      <c r="AJN234" s="33"/>
      <c r="AJO234" s="33"/>
      <c r="AJP234" s="33"/>
      <c r="AJQ234" s="33"/>
      <c r="AJR234" s="33"/>
      <c r="AJS234" s="33"/>
      <c r="AJT234" s="33"/>
      <c r="AJU234" s="33"/>
      <c r="AJV234" s="33"/>
      <c r="AJW234" s="33"/>
      <c r="AJX234" s="33"/>
      <c r="AJY234" s="33"/>
      <c r="AJZ234" s="33"/>
      <c r="AKA234" s="33"/>
      <c r="AKB234" s="33"/>
      <c r="AKC234" s="33"/>
      <c r="AKD234" s="33"/>
      <c r="AKE234" s="33"/>
      <c r="AKF234" s="33"/>
      <c r="AKG234" s="33"/>
      <c r="AKH234" s="33"/>
      <c r="AKI234" s="33"/>
      <c r="AKJ234" s="33"/>
      <c r="AKK234" s="33"/>
      <c r="AKL234" s="33"/>
      <c r="AKM234" s="33"/>
      <c r="AKN234" s="33"/>
      <c r="AKO234" s="33"/>
      <c r="AKP234" s="33"/>
      <c r="AKQ234" s="33"/>
      <c r="AKR234" s="33"/>
      <c r="AKS234" s="33"/>
      <c r="AKT234" s="33"/>
      <c r="AKU234" s="33"/>
      <c r="AKV234" s="33"/>
      <c r="AKW234" s="33"/>
      <c r="AKX234" s="33"/>
      <c r="AKY234" s="33"/>
      <c r="AKZ234" s="33"/>
      <c r="ALA234" s="33"/>
      <c r="ALB234" s="33"/>
      <c r="ALC234" s="33"/>
      <c r="ALD234" s="33"/>
      <c r="ALE234" s="33"/>
      <c r="ALF234" s="33"/>
      <c r="ALG234" s="33"/>
      <c r="ALH234" s="33"/>
      <c r="ALI234" s="33"/>
      <c r="ALJ234" s="33"/>
      <c r="ALK234" s="33"/>
      <c r="ALL234" s="33"/>
      <c r="ALM234" s="33"/>
      <c r="ALN234" s="33"/>
      <c r="ALO234" s="33"/>
      <c r="ALP234" s="33"/>
      <c r="ALQ234" s="33"/>
      <c r="ALR234" s="33"/>
      <c r="ALS234" s="33"/>
      <c r="ALT234" s="33"/>
      <c r="ALU234" s="33"/>
      <c r="ALV234" s="33"/>
      <c r="ALW234" s="33"/>
      <c r="ALX234" s="33"/>
      <c r="ALY234" s="33"/>
    </row>
    <row r="235" spans="1:1013" ht="23.25" customHeight="1" thickBot="1" x14ac:dyDescent="0.25">
      <c r="A235" s="702"/>
      <c r="B235" s="704"/>
      <c r="C235" s="700"/>
      <c r="D235" s="706"/>
      <c r="E235" s="708"/>
      <c r="F235" s="649"/>
      <c r="G235" s="694"/>
      <c r="H235" s="697"/>
      <c r="I235" s="691"/>
      <c r="J235" s="652"/>
      <c r="K235" s="256" t="s">
        <v>11</v>
      </c>
      <c r="L235" s="520">
        <f>SUM(L233:L234)</f>
        <v>0</v>
      </c>
      <c r="M235" s="521">
        <f t="shared" ref="M235:AA235" si="73">SUM(M233:M234)</f>
        <v>0</v>
      </c>
      <c r="N235" s="521">
        <f t="shared" si="73"/>
        <v>0</v>
      </c>
      <c r="O235" s="522">
        <f t="shared" si="73"/>
        <v>0</v>
      </c>
      <c r="P235" s="520">
        <f t="shared" si="73"/>
        <v>4.5999999999999996</v>
      </c>
      <c r="Q235" s="521">
        <f t="shared" si="73"/>
        <v>0</v>
      </c>
      <c r="R235" s="521">
        <f t="shared" si="73"/>
        <v>0</v>
      </c>
      <c r="S235" s="522">
        <f t="shared" si="73"/>
        <v>4.5999999999999996</v>
      </c>
      <c r="T235" s="520">
        <f t="shared" si="73"/>
        <v>0</v>
      </c>
      <c r="U235" s="521">
        <f t="shared" si="73"/>
        <v>0</v>
      </c>
      <c r="V235" s="521">
        <f t="shared" si="73"/>
        <v>0</v>
      </c>
      <c r="W235" s="522">
        <f t="shared" si="73"/>
        <v>0</v>
      </c>
      <c r="X235" s="520">
        <f t="shared" si="73"/>
        <v>0</v>
      </c>
      <c r="Y235" s="521">
        <f t="shared" si="73"/>
        <v>0</v>
      </c>
      <c r="Z235" s="521">
        <f t="shared" si="73"/>
        <v>0</v>
      </c>
      <c r="AA235" s="522">
        <f t="shared" si="73"/>
        <v>0</v>
      </c>
      <c r="AB235" s="33"/>
      <c r="AC235" s="33"/>
      <c r="AD235" s="33"/>
      <c r="AE235" s="33"/>
      <c r="AF235" s="33"/>
      <c r="AG235" s="33"/>
      <c r="AH235" s="33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7"/>
      <c r="BB235" s="46"/>
      <c r="BC235" s="46"/>
      <c r="BD235" s="46"/>
      <c r="BE235" s="46"/>
      <c r="BF235" s="46"/>
      <c r="BG235" s="46"/>
      <c r="BH235" s="46"/>
      <c r="BI235" s="46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3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3"/>
      <c r="FT235" s="33"/>
      <c r="FU235" s="33"/>
      <c r="FV235" s="33"/>
      <c r="FW235" s="33"/>
      <c r="FX235" s="33"/>
      <c r="FY235" s="33"/>
      <c r="FZ235" s="33"/>
      <c r="GA235" s="33"/>
      <c r="GB235" s="33"/>
      <c r="GC235" s="33"/>
      <c r="GD235" s="33"/>
      <c r="GE235" s="33"/>
      <c r="GF235" s="33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33"/>
      <c r="GZ235" s="33"/>
      <c r="HA235" s="33"/>
      <c r="HB235" s="33"/>
      <c r="HC235" s="33"/>
      <c r="HD235" s="33"/>
      <c r="HE235" s="33"/>
      <c r="HF235" s="33"/>
      <c r="HG235" s="33"/>
      <c r="HH235" s="33"/>
      <c r="HI235" s="33"/>
      <c r="HJ235" s="33"/>
      <c r="HK235" s="33"/>
      <c r="HL235" s="33"/>
      <c r="HM235" s="33"/>
      <c r="HN235" s="33"/>
      <c r="HO235" s="33"/>
      <c r="HP235" s="33"/>
      <c r="HQ235" s="33"/>
      <c r="HR235" s="33"/>
      <c r="HS235" s="33"/>
      <c r="HT235" s="33"/>
      <c r="HU235" s="33"/>
      <c r="HV235" s="33"/>
      <c r="HW235" s="33"/>
      <c r="HX235" s="33"/>
      <c r="HY235" s="33"/>
      <c r="HZ235" s="33"/>
      <c r="IA235" s="33"/>
      <c r="IB235" s="33"/>
      <c r="IC235" s="33"/>
      <c r="ID235" s="33"/>
      <c r="IE235" s="33"/>
      <c r="IF235" s="33"/>
      <c r="IG235" s="33"/>
      <c r="IH235" s="33"/>
      <c r="II235" s="33"/>
      <c r="IJ235" s="33"/>
      <c r="IK235" s="33"/>
      <c r="IL235" s="33"/>
      <c r="IM235" s="33"/>
      <c r="IN235" s="33"/>
      <c r="IO235" s="33"/>
      <c r="IP235" s="33"/>
      <c r="IQ235" s="33"/>
      <c r="IR235" s="33"/>
      <c r="IS235" s="33"/>
      <c r="IT235" s="33"/>
      <c r="IU235" s="33"/>
      <c r="IV235" s="33"/>
      <c r="IW235" s="33"/>
      <c r="IX235" s="33"/>
      <c r="IY235" s="33"/>
      <c r="IZ235" s="33"/>
      <c r="JA235" s="33"/>
      <c r="JB235" s="33"/>
      <c r="JC235" s="33"/>
      <c r="JD235" s="33"/>
      <c r="JE235" s="33"/>
      <c r="JF235" s="33"/>
      <c r="JG235" s="33"/>
      <c r="JH235" s="33"/>
      <c r="JI235" s="33"/>
      <c r="JJ235" s="33"/>
      <c r="JK235" s="33"/>
      <c r="JL235" s="33"/>
      <c r="JM235" s="33"/>
      <c r="JN235" s="33"/>
      <c r="JO235" s="33"/>
      <c r="JP235" s="33"/>
      <c r="JQ235" s="33"/>
      <c r="JR235" s="33"/>
      <c r="JS235" s="33"/>
      <c r="JT235" s="33"/>
      <c r="JU235" s="33"/>
      <c r="JV235" s="33"/>
      <c r="JW235" s="33"/>
      <c r="JX235" s="33"/>
      <c r="JY235" s="33"/>
      <c r="JZ235" s="33"/>
      <c r="KA235" s="33"/>
      <c r="KB235" s="33"/>
      <c r="KC235" s="33"/>
      <c r="KD235" s="33"/>
      <c r="KE235" s="33"/>
      <c r="KF235" s="33"/>
      <c r="KG235" s="33"/>
      <c r="KH235" s="33"/>
      <c r="KI235" s="33"/>
      <c r="KJ235" s="33"/>
      <c r="KK235" s="33"/>
      <c r="KL235" s="33"/>
      <c r="KM235" s="33"/>
      <c r="KN235" s="33"/>
      <c r="KO235" s="33"/>
      <c r="KP235" s="33"/>
      <c r="KQ235" s="33"/>
      <c r="KR235" s="33"/>
      <c r="KS235" s="33"/>
      <c r="KT235" s="33"/>
      <c r="KU235" s="33"/>
      <c r="KV235" s="33"/>
      <c r="KW235" s="33"/>
      <c r="KX235" s="33"/>
      <c r="KY235" s="33"/>
      <c r="KZ235" s="33"/>
      <c r="LA235" s="33"/>
      <c r="LB235" s="33"/>
      <c r="LC235" s="33"/>
      <c r="LD235" s="33"/>
      <c r="LE235" s="33"/>
      <c r="LF235" s="33"/>
      <c r="LG235" s="33"/>
      <c r="LH235" s="33"/>
      <c r="LI235" s="33"/>
      <c r="LJ235" s="33"/>
      <c r="LK235" s="33"/>
      <c r="LL235" s="33"/>
      <c r="LM235" s="33"/>
      <c r="LN235" s="33"/>
      <c r="LO235" s="33"/>
      <c r="LP235" s="33"/>
      <c r="LQ235" s="33"/>
      <c r="LR235" s="33"/>
      <c r="LS235" s="33"/>
      <c r="LT235" s="33"/>
      <c r="LU235" s="33"/>
      <c r="LV235" s="33"/>
      <c r="LW235" s="33"/>
      <c r="LX235" s="33"/>
      <c r="LY235" s="33"/>
      <c r="LZ235" s="33"/>
      <c r="MA235" s="33"/>
      <c r="MB235" s="33"/>
      <c r="MC235" s="33"/>
      <c r="MD235" s="33"/>
      <c r="ME235" s="33"/>
      <c r="MF235" s="33"/>
      <c r="MG235" s="33"/>
      <c r="MH235" s="33"/>
      <c r="MI235" s="33"/>
      <c r="MJ235" s="33"/>
      <c r="MK235" s="33"/>
      <c r="ML235" s="33"/>
      <c r="MM235" s="33"/>
      <c r="MN235" s="33"/>
      <c r="MO235" s="33"/>
      <c r="MP235" s="33"/>
      <c r="MQ235" s="33"/>
      <c r="MR235" s="33"/>
      <c r="MS235" s="33"/>
      <c r="MT235" s="33"/>
      <c r="MU235" s="33"/>
      <c r="MV235" s="33"/>
      <c r="MW235" s="33"/>
      <c r="MX235" s="33"/>
      <c r="MY235" s="33"/>
      <c r="MZ235" s="33"/>
      <c r="NA235" s="33"/>
      <c r="NB235" s="33"/>
      <c r="NC235" s="33"/>
      <c r="ND235" s="33"/>
      <c r="NE235" s="33"/>
      <c r="NF235" s="33"/>
      <c r="NG235" s="33"/>
      <c r="NH235" s="33"/>
      <c r="NI235" s="33"/>
      <c r="NJ235" s="33"/>
      <c r="NK235" s="33"/>
      <c r="NL235" s="33"/>
      <c r="NM235" s="33"/>
      <c r="NN235" s="33"/>
      <c r="NO235" s="33"/>
      <c r="NP235" s="33"/>
      <c r="NQ235" s="33"/>
      <c r="NR235" s="33"/>
      <c r="NS235" s="33"/>
      <c r="NT235" s="33"/>
      <c r="NU235" s="33"/>
      <c r="NV235" s="33"/>
      <c r="NW235" s="33"/>
      <c r="NX235" s="33"/>
      <c r="NY235" s="33"/>
      <c r="NZ235" s="33"/>
      <c r="OA235" s="33"/>
      <c r="OB235" s="33"/>
      <c r="OC235" s="33"/>
      <c r="OD235" s="33"/>
      <c r="OE235" s="33"/>
      <c r="OF235" s="33"/>
      <c r="OG235" s="33"/>
      <c r="OH235" s="33"/>
      <c r="OI235" s="33"/>
      <c r="OJ235" s="33"/>
      <c r="OK235" s="33"/>
      <c r="OL235" s="33"/>
      <c r="OM235" s="33"/>
      <c r="ON235" s="33"/>
      <c r="OO235" s="33"/>
      <c r="OP235" s="33"/>
      <c r="OQ235" s="33"/>
      <c r="OR235" s="33"/>
      <c r="OS235" s="33"/>
      <c r="OT235" s="33"/>
      <c r="OU235" s="33"/>
      <c r="OV235" s="33"/>
      <c r="OW235" s="33"/>
      <c r="OX235" s="33"/>
      <c r="OY235" s="33"/>
      <c r="OZ235" s="33"/>
      <c r="PA235" s="33"/>
      <c r="PB235" s="33"/>
      <c r="PC235" s="33"/>
      <c r="PD235" s="33"/>
      <c r="PE235" s="33"/>
      <c r="PF235" s="33"/>
      <c r="PG235" s="33"/>
      <c r="PH235" s="33"/>
      <c r="PI235" s="33"/>
      <c r="PJ235" s="33"/>
      <c r="PK235" s="33"/>
      <c r="PL235" s="33"/>
      <c r="PM235" s="33"/>
      <c r="PN235" s="33"/>
      <c r="PO235" s="33"/>
      <c r="PP235" s="33"/>
      <c r="PQ235" s="33"/>
      <c r="PR235" s="33"/>
      <c r="PS235" s="33"/>
      <c r="PT235" s="33"/>
      <c r="PU235" s="33"/>
      <c r="PV235" s="33"/>
      <c r="PW235" s="33"/>
      <c r="PX235" s="33"/>
      <c r="PY235" s="33"/>
      <c r="PZ235" s="33"/>
      <c r="QA235" s="33"/>
      <c r="QB235" s="33"/>
      <c r="QC235" s="33"/>
      <c r="QD235" s="33"/>
      <c r="QE235" s="33"/>
      <c r="QF235" s="33"/>
      <c r="QG235" s="33"/>
      <c r="QH235" s="33"/>
      <c r="QI235" s="33"/>
      <c r="QJ235" s="33"/>
      <c r="QK235" s="33"/>
      <c r="QL235" s="33"/>
      <c r="QM235" s="33"/>
      <c r="QN235" s="33"/>
      <c r="QO235" s="33"/>
      <c r="QP235" s="33"/>
      <c r="QQ235" s="33"/>
      <c r="QR235" s="33"/>
      <c r="QS235" s="33"/>
      <c r="QT235" s="33"/>
      <c r="QU235" s="33"/>
      <c r="QV235" s="33"/>
      <c r="QW235" s="33"/>
      <c r="QX235" s="33"/>
      <c r="QY235" s="33"/>
      <c r="QZ235" s="33"/>
      <c r="RA235" s="33"/>
      <c r="RB235" s="33"/>
      <c r="RC235" s="33"/>
      <c r="RD235" s="33"/>
      <c r="RE235" s="33"/>
      <c r="RF235" s="33"/>
      <c r="RG235" s="33"/>
      <c r="RH235" s="33"/>
      <c r="RI235" s="33"/>
      <c r="RJ235" s="33"/>
      <c r="RK235" s="33"/>
      <c r="RL235" s="33"/>
      <c r="RM235" s="33"/>
      <c r="RN235" s="33"/>
      <c r="RO235" s="33"/>
      <c r="RP235" s="33"/>
      <c r="RQ235" s="33"/>
      <c r="RR235" s="33"/>
      <c r="RS235" s="33"/>
      <c r="RT235" s="33"/>
      <c r="RU235" s="33"/>
      <c r="RV235" s="33"/>
      <c r="RW235" s="33"/>
      <c r="RX235" s="33"/>
      <c r="RY235" s="33"/>
      <c r="RZ235" s="33"/>
      <c r="SA235" s="33"/>
      <c r="SB235" s="33"/>
      <c r="SC235" s="33"/>
      <c r="SD235" s="33"/>
      <c r="SE235" s="33"/>
      <c r="SF235" s="33"/>
      <c r="SG235" s="33"/>
      <c r="SH235" s="33"/>
      <c r="SI235" s="33"/>
      <c r="SJ235" s="33"/>
      <c r="SK235" s="33"/>
      <c r="SL235" s="33"/>
      <c r="SM235" s="33"/>
      <c r="SN235" s="33"/>
      <c r="SO235" s="33"/>
      <c r="SP235" s="33"/>
      <c r="SQ235" s="33"/>
      <c r="SR235" s="33"/>
      <c r="SS235" s="33"/>
      <c r="ST235" s="33"/>
      <c r="SU235" s="33"/>
      <c r="SV235" s="33"/>
      <c r="SW235" s="33"/>
      <c r="SX235" s="33"/>
      <c r="SY235" s="33"/>
      <c r="SZ235" s="33"/>
      <c r="TA235" s="33"/>
      <c r="TB235" s="33"/>
      <c r="TC235" s="33"/>
      <c r="TD235" s="33"/>
      <c r="TE235" s="33"/>
      <c r="TF235" s="33"/>
      <c r="TG235" s="33"/>
      <c r="TH235" s="33"/>
      <c r="TI235" s="33"/>
      <c r="TJ235" s="33"/>
      <c r="TK235" s="33"/>
      <c r="TL235" s="33"/>
      <c r="TM235" s="33"/>
      <c r="TN235" s="33"/>
      <c r="TO235" s="33"/>
      <c r="TP235" s="33"/>
      <c r="TQ235" s="33"/>
      <c r="TR235" s="33"/>
      <c r="TS235" s="33"/>
      <c r="TT235" s="33"/>
      <c r="TU235" s="33"/>
      <c r="TV235" s="33"/>
      <c r="TW235" s="33"/>
      <c r="TX235" s="33"/>
      <c r="TY235" s="33"/>
      <c r="TZ235" s="33"/>
      <c r="UA235" s="33"/>
      <c r="UB235" s="33"/>
      <c r="UC235" s="33"/>
      <c r="UD235" s="33"/>
      <c r="UE235" s="33"/>
      <c r="UF235" s="33"/>
      <c r="UG235" s="33"/>
      <c r="UH235" s="33"/>
      <c r="UI235" s="33"/>
      <c r="UJ235" s="33"/>
      <c r="UK235" s="33"/>
      <c r="UL235" s="33"/>
      <c r="UM235" s="33"/>
      <c r="UN235" s="33"/>
      <c r="UO235" s="33"/>
      <c r="UP235" s="33"/>
      <c r="UQ235" s="33"/>
      <c r="UR235" s="33"/>
      <c r="US235" s="33"/>
      <c r="UT235" s="33"/>
      <c r="UU235" s="33"/>
      <c r="UV235" s="33"/>
      <c r="UW235" s="33"/>
      <c r="UX235" s="33"/>
      <c r="UY235" s="33"/>
      <c r="UZ235" s="33"/>
      <c r="VA235" s="33"/>
      <c r="VB235" s="33"/>
      <c r="VC235" s="33"/>
      <c r="VD235" s="33"/>
      <c r="VE235" s="33"/>
      <c r="VF235" s="33"/>
      <c r="VG235" s="33"/>
      <c r="VH235" s="33"/>
      <c r="VI235" s="33"/>
      <c r="VJ235" s="33"/>
      <c r="VK235" s="33"/>
      <c r="VL235" s="33"/>
      <c r="VM235" s="33"/>
      <c r="VN235" s="33"/>
      <c r="VO235" s="33"/>
      <c r="VP235" s="33"/>
      <c r="VQ235" s="33"/>
      <c r="VR235" s="33"/>
      <c r="VS235" s="33"/>
      <c r="VT235" s="33"/>
      <c r="VU235" s="33"/>
      <c r="VV235" s="33"/>
      <c r="VW235" s="33"/>
      <c r="VX235" s="33"/>
      <c r="VY235" s="33"/>
      <c r="VZ235" s="33"/>
      <c r="WA235" s="33"/>
      <c r="WB235" s="33"/>
      <c r="WC235" s="33"/>
      <c r="WD235" s="33"/>
      <c r="WE235" s="33"/>
      <c r="WF235" s="33"/>
      <c r="WG235" s="33"/>
      <c r="WH235" s="33"/>
      <c r="WI235" s="33"/>
      <c r="WJ235" s="33"/>
      <c r="WK235" s="33"/>
      <c r="WL235" s="33"/>
      <c r="WM235" s="33"/>
      <c r="WN235" s="33"/>
      <c r="WO235" s="33"/>
      <c r="WP235" s="33"/>
      <c r="WQ235" s="33"/>
      <c r="WR235" s="33"/>
      <c r="WS235" s="33"/>
      <c r="WT235" s="33"/>
      <c r="WU235" s="33"/>
      <c r="WV235" s="33"/>
      <c r="WW235" s="33"/>
      <c r="WX235" s="33"/>
      <c r="WY235" s="33"/>
      <c r="WZ235" s="33"/>
      <c r="XA235" s="33"/>
      <c r="XB235" s="33"/>
      <c r="XC235" s="33"/>
      <c r="XD235" s="33"/>
      <c r="XE235" s="33"/>
      <c r="XF235" s="33"/>
      <c r="XG235" s="33"/>
      <c r="XH235" s="33"/>
      <c r="XI235" s="33"/>
      <c r="XJ235" s="33"/>
      <c r="XK235" s="33"/>
      <c r="XL235" s="33"/>
      <c r="XM235" s="33"/>
      <c r="XN235" s="33"/>
      <c r="XO235" s="33"/>
      <c r="XP235" s="33"/>
      <c r="XQ235" s="33"/>
      <c r="XR235" s="33"/>
      <c r="XS235" s="33"/>
      <c r="XT235" s="33"/>
      <c r="XU235" s="33"/>
      <c r="XV235" s="33"/>
      <c r="XW235" s="33"/>
      <c r="XX235" s="33"/>
      <c r="XY235" s="33"/>
      <c r="XZ235" s="33"/>
      <c r="YA235" s="33"/>
      <c r="YB235" s="33"/>
      <c r="YC235" s="33"/>
      <c r="YD235" s="33"/>
      <c r="YE235" s="33"/>
      <c r="YF235" s="33"/>
      <c r="YG235" s="33"/>
      <c r="YH235" s="33"/>
      <c r="YI235" s="33"/>
      <c r="YJ235" s="33"/>
      <c r="YK235" s="33"/>
      <c r="YL235" s="33"/>
      <c r="YM235" s="33"/>
      <c r="YN235" s="33"/>
      <c r="YO235" s="33"/>
      <c r="YP235" s="33"/>
      <c r="YQ235" s="33"/>
      <c r="YR235" s="33"/>
      <c r="YS235" s="33"/>
      <c r="YT235" s="33"/>
      <c r="YU235" s="33"/>
      <c r="YV235" s="33"/>
      <c r="YW235" s="33"/>
      <c r="YX235" s="33"/>
      <c r="YY235" s="33"/>
      <c r="YZ235" s="33"/>
      <c r="ZA235" s="33"/>
      <c r="ZB235" s="33"/>
      <c r="ZC235" s="33"/>
      <c r="ZD235" s="33"/>
      <c r="ZE235" s="33"/>
      <c r="ZF235" s="33"/>
      <c r="ZG235" s="33"/>
      <c r="ZH235" s="33"/>
      <c r="ZI235" s="33"/>
      <c r="ZJ235" s="33"/>
      <c r="ZK235" s="33"/>
      <c r="ZL235" s="33"/>
      <c r="ZM235" s="33"/>
      <c r="ZN235" s="33"/>
      <c r="ZO235" s="33"/>
      <c r="ZP235" s="33"/>
      <c r="ZQ235" s="33"/>
      <c r="ZR235" s="33"/>
      <c r="ZS235" s="33"/>
      <c r="ZT235" s="33"/>
      <c r="ZU235" s="33"/>
      <c r="ZV235" s="33"/>
      <c r="ZW235" s="33"/>
      <c r="ZX235" s="33"/>
      <c r="ZY235" s="33"/>
      <c r="ZZ235" s="33"/>
      <c r="AAA235" s="33"/>
      <c r="AAB235" s="33"/>
      <c r="AAC235" s="33"/>
      <c r="AAD235" s="33"/>
      <c r="AAE235" s="33"/>
      <c r="AAF235" s="33"/>
      <c r="AAG235" s="33"/>
      <c r="AAH235" s="33"/>
      <c r="AAI235" s="33"/>
      <c r="AAJ235" s="33"/>
      <c r="AAK235" s="33"/>
      <c r="AAL235" s="33"/>
      <c r="AAM235" s="33"/>
      <c r="AAN235" s="33"/>
      <c r="AAO235" s="33"/>
      <c r="AAP235" s="33"/>
      <c r="AAQ235" s="33"/>
      <c r="AAR235" s="33"/>
      <c r="AAS235" s="33"/>
      <c r="AAT235" s="33"/>
      <c r="AAU235" s="33"/>
      <c r="AAV235" s="33"/>
      <c r="AAW235" s="33"/>
      <c r="AAX235" s="33"/>
      <c r="AAY235" s="33"/>
      <c r="AAZ235" s="33"/>
      <c r="ABA235" s="33"/>
      <c r="ABB235" s="33"/>
      <c r="ABC235" s="33"/>
      <c r="ABD235" s="33"/>
      <c r="ABE235" s="33"/>
      <c r="ABF235" s="33"/>
      <c r="ABG235" s="33"/>
      <c r="ABH235" s="33"/>
      <c r="ABI235" s="33"/>
      <c r="ABJ235" s="33"/>
      <c r="ABK235" s="33"/>
      <c r="ABL235" s="33"/>
      <c r="ABM235" s="33"/>
      <c r="ABN235" s="33"/>
      <c r="ABO235" s="33"/>
      <c r="ABP235" s="33"/>
      <c r="ABQ235" s="33"/>
      <c r="ABR235" s="33"/>
      <c r="ABS235" s="33"/>
      <c r="ABT235" s="33"/>
      <c r="ABU235" s="33"/>
      <c r="ABV235" s="33"/>
      <c r="ABW235" s="33"/>
      <c r="ABX235" s="33"/>
      <c r="ABY235" s="33"/>
      <c r="ABZ235" s="33"/>
      <c r="ACA235" s="33"/>
      <c r="ACB235" s="33"/>
      <c r="ACC235" s="33"/>
      <c r="ACD235" s="33"/>
      <c r="ACE235" s="33"/>
      <c r="ACF235" s="33"/>
      <c r="ACG235" s="33"/>
      <c r="ACH235" s="33"/>
      <c r="ACI235" s="33"/>
      <c r="ACJ235" s="33"/>
      <c r="ACK235" s="33"/>
      <c r="ACL235" s="33"/>
      <c r="ACM235" s="33"/>
      <c r="ACN235" s="33"/>
      <c r="ACO235" s="33"/>
      <c r="ACP235" s="33"/>
      <c r="ACQ235" s="33"/>
      <c r="ACR235" s="33"/>
      <c r="ACS235" s="33"/>
      <c r="ACT235" s="33"/>
      <c r="ACU235" s="33"/>
      <c r="ACV235" s="33"/>
      <c r="ACW235" s="33"/>
      <c r="ACX235" s="33"/>
      <c r="ACY235" s="33"/>
      <c r="ACZ235" s="33"/>
      <c r="ADA235" s="33"/>
      <c r="ADB235" s="33"/>
      <c r="ADC235" s="33"/>
      <c r="ADD235" s="33"/>
      <c r="ADE235" s="33"/>
      <c r="ADF235" s="33"/>
      <c r="ADG235" s="33"/>
      <c r="ADH235" s="33"/>
      <c r="ADI235" s="33"/>
      <c r="ADJ235" s="33"/>
      <c r="ADK235" s="33"/>
      <c r="ADL235" s="33"/>
      <c r="ADM235" s="33"/>
      <c r="ADN235" s="33"/>
      <c r="ADO235" s="33"/>
      <c r="ADP235" s="33"/>
      <c r="ADQ235" s="33"/>
      <c r="ADR235" s="33"/>
      <c r="ADS235" s="33"/>
      <c r="ADT235" s="33"/>
      <c r="ADU235" s="33"/>
      <c r="ADV235" s="33"/>
      <c r="ADW235" s="33"/>
      <c r="ADX235" s="33"/>
      <c r="ADY235" s="33"/>
      <c r="ADZ235" s="33"/>
      <c r="AEA235" s="33"/>
      <c r="AEB235" s="33"/>
      <c r="AEC235" s="33"/>
      <c r="AED235" s="33"/>
      <c r="AEE235" s="33"/>
      <c r="AEF235" s="33"/>
      <c r="AEG235" s="33"/>
      <c r="AEH235" s="33"/>
      <c r="AEI235" s="33"/>
      <c r="AEJ235" s="33"/>
      <c r="AEK235" s="33"/>
      <c r="AEL235" s="33"/>
      <c r="AEM235" s="33"/>
      <c r="AEN235" s="33"/>
      <c r="AEO235" s="33"/>
      <c r="AEP235" s="33"/>
      <c r="AEQ235" s="33"/>
      <c r="AER235" s="33"/>
      <c r="AES235" s="33"/>
      <c r="AET235" s="33"/>
      <c r="AEU235" s="33"/>
      <c r="AEV235" s="33"/>
      <c r="AEW235" s="33"/>
      <c r="AEX235" s="33"/>
      <c r="AEY235" s="33"/>
      <c r="AEZ235" s="33"/>
      <c r="AFA235" s="33"/>
      <c r="AFB235" s="33"/>
      <c r="AFC235" s="33"/>
      <c r="AFD235" s="33"/>
      <c r="AFE235" s="33"/>
      <c r="AFF235" s="33"/>
      <c r="AFG235" s="33"/>
      <c r="AFH235" s="33"/>
      <c r="AFI235" s="33"/>
      <c r="AFJ235" s="33"/>
      <c r="AFK235" s="33"/>
      <c r="AFL235" s="33"/>
      <c r="AFM235" s="33"/>
      <c r="AFN235" s="33"/>
      <c r="AFO235" s="33"/>
      <c r="AFP235" s="33"/>
      <c r="AFQ235" s="33"/>
      <c r="AFR235" s="33"/>
      <c r="AFS235" s="33"/>
      <c r="AFT235" s="33"/>
      <c r="AFU235" s="33"/>
      <c r="AFV235" s="33"/>
      <c r="AFW235" s="33"/>
      <c r="AFX235" s="33"/>
      <c r="AFY235" s="33"/>
      <c r="AFZ235" s="33"/>
      <c r="AGA235" s="33"/>
      <c r="AGB235" s="33"/>
      <c r="AGC235" s="33"/>
      <c r="AGD235" s="33"/>
      <c r="AGE235" s="33"/>
      <c r="AGF235" s="33"/>
      <c r="AGG235" s="33"/>
      <c r="AGH235" s="33"/>
      <c r="AGI235" s="33"/>
      <c r="AGJ235" s="33"/>
      <c r="AGK235" s="33"/>
      <c r="AGL235" s="33"/>
      <c r="AGM235" s="33"/>
      <c r="AGN235" s="33"/>
      <c r="AGO235" s="33"/>
      <c r="AGP235" s="33"/>
      <c r="AGQ235" s="33"/>
      <c r="AGR235" s="33"/>
      <c r="AGS235" s="33"/>
      <c r="AGT235" s="33"/>
      <c r="AGU235" s="33"/>
      <c r="AGV235" s="33"/>
      <c r="AGW235" s="33"/>
      <c r="AGX235" s="33"/>
      <c r="AGY235" s="33"/>
      <c r="AGZ235" s="33"/>
      <c r="AHA235" s="33"/>
      <c r="AHB235" s="33"/>
      <c r="AHC235" s="33"/>
      <c r="AHD235" s="33"/>
      <c r="AHE235" s="33"/>
      <c r="AHF235" s="33"/>
      <c r="AHG235" s="33"/>
      <c r="AHH235" s="33"/>
      <c r="AHI235" s="33"/>
      <c r="AHJ235" s="33"/>
      <c r="AHK235" s="33"/>
      <c r="AHL235" s="33"/>
      <c r="AHM235" s="33"/>
      <c r="AHN235" s="33"/>
      <c r="AHO235" s="33"/>
      <c r="AHP235" s="33"/>
      <c r="AHQ235" s="33"/>
      <c r="AHR235" s="33"/>
      <c r="AHS235" s="33"/>
      <c r="AHT235" s="33"/>
      <c r="AHU235" s="33"/>
      <c r="AHV235" s="33"/>
      <c r="AHW235" s="33"/>
      <c r="AHX235" s="33"/>
      <c r="AHY235" s="33"/>
      <c r="AHZ235" s="33"/>
      <c r="AIA235" s="33"/>
      <c r="AIB235" s="33"/>
      <c r="AIC235" s="33"/>
      <c r="AID235" s="33"/>
      <c r="AIE235" s="33"/>
      <c r="AIF235" s="33"/>
      <c r="AIG235" s="33"/>
      <c r="AIH235" s="33"/>
      <c r="AII235" s="33"/>
      <c r="AIJ235" s="33"/>
      <c r="AIK235" s="33"/>
      <c r="AIL235" s="33"/>
      <c r="AIM235" s="33"/>
      <c r="AIN235" s="33"/>
      <c r="AIO235" s="33"/>
      <c r="AIP235" s="33"/>
      <c r="AIQ235" s="33"/>
      <c r="AIR235" s="33"/>
      <c r="AIS235" s="33"/>
      <c r="AIT235" s="33"/>
      <c r="AIU235" s="33"/>
      <c r="AIV235" s="33"/>
      <c r="AIW235" s="33"/>
      <c r="AIX235" s="33"/>
      <c r="AIY235" s="33"/>
      <c r="AIZ235" s="33"/>
      <c r="AJA235" s="33"/>
      <c r="AJB235" s="33"/>
      <c r="AJC235" s="33"/>
      <c r="AJD235" s="33"/>
      <c r="AJE235" s="33"/>
      <c r="AJF235" s="33"/>
      <c r="AJG235" s="33"/>
      <c r="AJH235" s="33"/>
      <c r="AJI235" s="33"/>
      <c r="AJJ235" s="33"/>
      <c r="AJK235" s="33"/>
      <c r="AJL235" s="33"/>
      <c r="AJM235" s="33"/>
      <c r="AJN235" s="33"/>
      <c r="AJO235" s="33"/>
      <c r="AJP235" s="33"/>
      <c r="AJQ235" s="33"/>
      <c r="AJR235" s="33"/>
      <c r="AJS235" s="33"/>
      <c r="AJT235" s="33"/>
      <c r="AJU235" s="33"/>
      <c r="AJV235" s="33"/>
      <c r="AJW235" s="33"/>
      <c r="AJX235" s="33"/>
      <c r="AJY235" s="33"/>
      <c r="AJZ235" s="33"/>
      <c r="AKA235" s="33"/>
      <c r="AKB235" s="33"/>
      <c r="AKC235" s="33"/>
      <c r="AKD235" s="33"/>
      <c r="AKE235" s="33"/>
      <c r="AKF235" s="33"/>
      <c r="AKG235" s="33"/>
      <c r="AKH235" s="33"/>
      <c r="AKI235" s="33"/>
      <c r="AKJ235" s="33"/>
      <c r="AKK235" s="33"/>
      <c r="AKL235" s="33"/>
      <c r="AKM235" s="33"/>
      <c r="AKN235" s="33"/>
      <c r="AKO235" s="33"/>
      <c r="AKP235" s="33"/>
      <c r="AKQ235" s="33"/>
      <c r="AKR235" s="33"/>
      <c r="AKS235" s="33"/>
      <c r="AKT235" s="33"/>
      <c r="AKU235" s="33"/>
      <c r="AKV235" s="33"/>
      <c r="AKW235" s="33"/>
      <c r="AKX235" s="33"/>
      <c r="AKY235" s="33"/>
      <c r="AKZ235" s="33"/>
      <c r="ALA235" s="33"/>
      <c r="ALB235" s="33"/>
      <c r="ALC235" s="33"/>
      <c r="ALD235" s="33"/>
      <c r="ALE235" s="33"/>
      <c r="ALF235" s="33"/>
      <c r="ALG235" s="33"/>
      <c r="ALH235" s="33"/>
      <c r="ALI235" s="33"/>
      <c r="ALJ235" s="33"/>
      <c r="ALK235" s="33"/>
      <c r="ALL235" s="33"/>
      <c r="ALM235" s="33"/>
      <c r="ALN235" s="33"/>
      <c r="ALO235" s="33"/>
      <c r="ALP235" s="33"/>
      <c r="ALQ235" s="33"/>
      <c r="ALR235" s="33"/>
      <c r="ALS235" s="33"/>
      <c r="ALT235" s="33"/>
      <c r="ALU235" s="33"/>
      <c r="ALV235" s="33"/>
      <c r="ALW235" s="33"/>
      <c r="ALX235" s="33"/>
      <c r="ALY235" s="33"/>
    </row>
    <row r="236" spans="1:1013" ht="23.25" customHeight="1" thickBot="1" x14ac:dyDescent="0.25">
      <c r="A236" s="701" t="s">
        <v>15</v>
      </c>
      <c r="B236" s="703" t="s">
        <v>16</v>
      </c>
      <c r="C236" s="699" t="s">
        <v>16</v>
      </c>
      <c r="D236" s="705" t="s">
        <v>249</v>
      </c>
      <c r="E236" s="707" t="s">
        <v>251</v>
      </c>
      <c r="F236" s="647" t="s">
        <v>263</v>
      </c>
      <c r="G236" s="692" t="s">
        <v>100</v>
      </c>
      <c r="H236" s="695" t="s">
        <v>19</v>
      </c>
      <c r="I236" s="690" t="s">
        <v>20</v>
      </c>
      <c r="J236" s="673" t="s">
        <v>301</v>
      </c>
      <c r="K236" s="178" t="s">
        <v>26</v>
      </c>
      <c r="L236" s="524">
        <f>+M236+O236</f>
        <v>0</v>
      </c>
      <c r="M236" s="473">
        <v>0</v>
      </c>
      <c r="N236" s="473">
        <v>0</v>
      </c>
      <c r="O236" s="486">
        <v>0</v>
      </c>
      <c r="P236" s="524">
        <f>+Q236+S236</f>
        <v>142.80000000000001</v>
      </c>
      <c r="Q236" s="473">
        <v>0</v>
      </c>
      <c r="R236" s="473">
        <v>0</v>
      </c>
      <c r="S236" s="486">
        <v>142.80000000000001</v>
      </c>
      <c r="T236" s="524">
        <f>+U236+W236</f>
        <v>20</v>
      </c>
      <c r="U236" s="473">
        <v>0</v>
      </c>
      <c r="V236" s="473">
        <v>0</v>
      </c>
      <c r="W236" s="486">
        <v>20</v>
      </c>
      <c r="X236" s="524">
        <f>+Y236+AA236</f>
        <v>0</v>
      </c>
      <c r="Y236" s="473">
        <v>0</v>
      </c>
      <c r="Z236" s="473">
        <v>0</v>
      </c>
      <c r="AA236" s="486">
        <v>0</v>
      </c>
      <c r="AB236" s="33"/>
      <c r="AC236" s="33"/>
      <c r="AD236" s="33"/>
      <c r="AE236" s="33"/>
      <c r="AF236" s="33"/>
      <c r="AG236" s="33"/>
      <c r="AH236" s="33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7"/>
      <c r="BB236" s="46"/>
      <c r="BC236" s="46"/>
      <c r="BD236" s="46"/>
      <c r="BE236" s="46"/>
      <c r="BF236" s="46"/>
      <c r="BG236" s="46"/>
      <c r="BH236" s="46"/>
      <c r="BI236" s="46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3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  <c r="FP236" s="33"/>
      <c r="FQ236" s="33"/>
      <c r="FR236" s="33"/>
      <c r="FS236" s="33"/>
      <c r="FT236" s="33"/>
      <c r="FU236" s="33"/>
      <c r="FV236" s="33"/>
      <c r="FW236" s="33"/>
      <c r="FX236" s="33"/>
      <c r="FY236" s="33"/>
      <c r="FZ236" s="33"/>
      <c r="GA236" s="33"/>
      <c r="GB236" s="33"/>
      <c r="GC236" s="33"/>
      <c r="GD236" s="33"/>
      <c r="GE236" s="33"/>
      <c r="GF236" s="33"/>
      <c r="GG236" s="33"/>
      <c r="GH236" s="33"/>
      <c r="GI236" s="33"/>
      <c r="GJ236" s="33"/>
      <c r="GK236" s="33"/>
      <c r="GL236" s="33"/>
      <c r="GM236" s="33"/>
      <c r="GN236" s="33"/>
      <c r="GO236" s="33"/>
      <c r="GP236" s="33"/>
      <c r="GQ236" s="33"/>
      <c r="GR236" s="33"/>
      <c r="GS236" s="33"/>
      <c r="GT236" s="33"/>
      <c r="GU236" s="33"/>
      <c r="GV236" s="33"/>
      <c r="GW236" s="33"/>
      <c r="GX236" s="33"/>
      <c r="GY236" s="33"/>
      <c r="GZ236" s="33"/>
      <c r="HA236" s="33"/>
      <c r="HB236" s="33"/>
      <c r="HC236" s="33"/>
      <c r="HD236" s="33"/>
      <c r="HE236" s="33"/>
      <c r="HF236" s="33"/>
      <c r="HG236" s="33"/>
      <c r="HH236" s="33"/>
      <c r="HI236" s="33"/>
      <c r="HJ236" s="33"/>
      <c r="HK236" s="33"/>
      <c r="HL236" s="33"/>
      <c r="HM236" s="33"/>
      <c r="HN236" s="33"/>
      <c r="HO236" s="33"/>
      <c r="HP236" s="33"/>
      <c r="HQ236" s="33"/>
      <c r="HR236" s="33"/>
      <c r="HS236" s="33"/>
      <c r="HT236" s="33"/>
      <c r="HU236" s="33"/>
      <c r="HV236" s="33"/>
      <c r="HW236" s="33"/>
      <c r="HX236" s="33"/>
      <c r="HY236" s="33"/>
      <c r="HZ236" s="33"/>
      <c r="IA236" s="33"/>
      <c r="IB236" s="33"/>
      <c r="IC236" s="33"/>
      <c r="ID236" s="33"/>
      <c r="IE236" s="33"/>
      <c r="IF236" s="33"/>
      <c r="IG236" s="33"/>
      <c r="IH236" s="33"/>
      <c r="II236" s="33"/>
      <c r="IJ236" s="33"/>
      <c r="IK236" s="33"/>
      <c r="IL236" s="33"/>
      <c r="IM236" s="33"/>
      <c r="IN236" s="33"/>
      <c r="IO236" s="33"/>
      <c r="IP236" s="33"/>
      <c r="IQ236" s="33"/>
      <c r="IR236" s="33"/>
      <c r="IS236" s="33"/>
      <c r="IT236" s="33"/>
      <c r="IU236" s="33"/>
      <c r="IV236" s="33"/>
      <c r="IW236" s="33"/>
      <c r="IX236" s="33"/>
      <c r="IY236" s="33"/>
      <c r="IZ236" s="33"/>
      <c r="JA236" s="33"/>
      <c r="JB236" s="33"/>
      <c r="JC236" s="33"/>
      <c r="JD236" s="33"/>
      <c r="JE236" s="33"/>
      <c r="JF236" s="33"/>
      <c r="JG236" s="33"/>
      <c r="JH236" s="33"/>
      <c r="JI236" s="33"/>
      <c r="JJ236" s="33"/>
      <c r="JK236" s="33"/>
      <c r="JL236" s="33"/>
      <c r="JM236" s="33"/>
      <c r="JN236" s="33"/>
      <c r="JO236" s="33"/>
      <c r="JP236" s="33"/>
      <c r="JQ236" s="33"/>
      <c r="JR236" s="33"/>
      <c r="JS236" s="33"/>
      <c r="JT236" s="33"/>
      <c r="JU236" s="33"/>
      <c r="JV236" s="33"/>
      <c r="JW236" s="33"/>
      <c r="JX236" s="33"/>
      <c r="JY236" s="33"/>
      <c r="JZ236" s="33"/>
      <c r="KA236" s="33"/>
      <c r="KB236" s="33"/>
      <c r="KC236" s="33"/>
      <c r="KD236" s="33"/>
      <c r="KE236" s="33"/>
      <c r="KF236" s="33"/>
      <c r="KG236" s="33"/>
      <c r="KH236" s="33"/>
      <c r="KI236" s="33"/>
      <c r="KJ236" s="33"/>
      <c r="KK236" s="33"/>
      <c r="KL236" s="33"/>
      <c r="KM236" s="33"/>
      <c r="KN236" s="33"/>
      <c r="KO236" s="33"/>
      <c r="KP236" s="33"/>
      <c r="KQ236" s="33"/>
      <c r="KR236" s="33"/>
      <c r="KS236" s="33"/>
      <c r="KT236" s="33"/>
      <c r="KU236" s="33"/>
      <c r="KV236" s="33"/>
      <c r="KW236" s="33"/>
      <c r="KX236" s="33"/>
      <c r="KY236" s="33"/>
      <c r="KZ236" s="33"/>
      <c r="LA236" s="33"/>
      <c r="LB236" s="33"/>
      <c r="LC236" s="33"/>
      <c r="LD236" s="33"/>
      <c r="LE236" s="33"/>
      <c r="LF236" s="33"/>
      <c r="LG236" s="33"/>
      <c r="LH236" s="33"/>
      <c r="LI236" s="33"/>
      <c r="LJ236" s="33"/>
      <c r="LK236" s="33"/>
      <c r="LL236" s="33"/>
      <c r="LM236" s="33"/>
      <c r="LN236" s="33"/>
      <c r="LO236" s="33"/>
      <c r="LP236" s="33"/>
      <c r="LQ236" s="33"/>
      <c r="LR236" s="33"/>
      <c r="LS236" s="33"/>
      <c r="LT236" s="33"/>
      <c r="LU236" s="33"/>
      <c r="LV236" s="33"/>
      <c r="LW236" s="33"/>
      <c r="LX236" s="33"/>
      <c r="LY236" s="33"/>
      <c r="LZ236" s="33"/>
      <c r="MA236" s="33"/>
      <c r="MB236" s="33"/>
      <c r="MC236" s="33"/>
      <c r="MD236" s="33"/>
      <c r="ME236" s="33"/>
      <c r="MF236" s="33"/>
      <c r="MG236" s="33"/>
      <c r="MH236" s="33"/>
      <c r="MI236" s="33"/>
      <c r="MJ236" s="33"/>
      <c r="MK236" s="33"/>
      <c r="ML236" s="33"/>
      <c r="MM236" s="33"/>
      <c r="MN236" s="33"/>
      <c r="MO236" s="33"/>
      <c r="MP236" s="33"/>
      <c r="MQ236" s="33"/>
      <c r="MR236" s="33"/>
      <c r="MS236" s="33"/>
      <c r="MT236" s="33"/>
      <c r="MU236" s="33"/>
      <c r="MV236" s="33"/>
      <c r="MW236" s="33"/>
      <c r="MX236" s="33"/>
      <c r="MY236" s="33"/>
      <c r="MZ236" s="33"/>
      <c r="NA236" s="33"/>
      <c r="NB236" s="33"/>
      <c r="NC236" s="33"/>
      <c r="ND236" s="33"/>
      <c r="NE236" s="33"/>
      <c r="NF236" s="33"/>
      <c r="NG236" s="33"/>
      <c r="NH236" s="33"/>
      <c r="NI236" s="33"/>
      <c r="NJ236" s="33"/>
      <c r="NK236" s="33"/>
      <c r="NL236" s="33"/>
      <c r="NM236" s="33"/>
      <c r="NN236" s="33"/>
      <c r="NO236" s="33"/>
      <c r="NP236" s="33"/>
      <c r="NQ236" s="33"/>
      <c r="NR236" s="33"/>
      <c r="NS236" s="33"/>
      <c r="NT236" s="33"/>
      <c r="NU236" s="33"/>
      <c r="NV236" s="33"/>
      <c r="NW236" s="33"/>
      <c r="NX236" s="33"/>
      <c r="NY236" s="33"/>
      <c r="NZ236" s="33"/>
      <c r="OA236" s="33"/>
      <c r="OB236" s="33"/>
      <c r="OC236" s="33"/>
      <c r="OD236" s="33"/>
      <c r="OE236" s="33"/>
      <c r="OF236" s="33"/>
      <c r="OG236" s="33"/>
      <c r="OH236" s="33"/>
      <c r="OI236" s="33"/>
      <c r="OJ236" s="33"/>
      <c r="OK236" s="33"/>
      <c r="OL236" s="33"/>
      <c r="OM236" s="33"/>
      <c r="ON236" s="33"/>
      <c r="OO236" s="33"/>
      <c r="OP236" s="33"/>
      <c r="OQ236" s="33"/>
      <c r="OR236" s="33"/>
      <c r="OS236" s="33"/>
      <c r="OT236" s="33"/>
      <c r="OU236" s="33"/>
      <c r="OV236" s="33"/>
      <c r="OW236" s="33"/>
      <c r="OX236" s="33"/>
      <c r="OY236" s="33"/>
      <c r="OZ236" s="33"/>
      <c r="PA236" s="33"/>
      <c r="PB236" s="33"/>
      <c r="PC236" s="33"/>
      <c r="PD236" s="33"/>
      <c r="PE236" s="33"/>
      <c r="PF236" s="33"/>
      <c r="PG236" s="33"/>
      <c r="PH236" s="33"/>
      <c r="PI236" s="33"/>
      <c r="PJ236" s="33"/>
      <c r="PK236" s="33"/>
      <c r="PL236" s="33"/>
      <c r="PM236" s="33"/>
      <c r="PN236" s="33"/>
      <c r="PO236" s="33"/>
      <c r="PP236" s="33"/>
      <c r="PQ236" s="33"/>
      <c r="PR236" s="33"/>
      <c r="PS236" s="33"/>
      <c r="PT236" s="33"/>
      <c r="PU236" s="33"/>
      <c r="PV236" s="33"/>
      <c r="PW236" s="33"/>
      <c r="PX236" s="33"/>
      <c r="PY236" s="33"/>
      <c r="PZ236" s="33"/>
      <c r="QA236" s="33"/>
      <c r="QB236" s="33"/>
      <c r="QC236" s="33"/>
      <c r="QD236" s="33"/>
      <c r="QE236" s="33"/>
      <c r="QF236" s="33"/>
      <c r="QG236" s="33"/>
      <c r="QH236" s="33"/>
      <c r="QI236" s="33"/>
      <c r="QJ236" s="33"/>
      <c r="QK236" s="33"/>
      <c r="QL236" s="33"/>
      <c r="QM236" s="33"/>
      <c r="QN236" s="33"/>
      <c r="QO236" s="33"/>
      <c r="QP236" s="33"/>
      <c r="QQ236" s="33"/>
      <c r="QR236" s="33"/>
      <c r="QS236" s="33"/>
      <c r="QT236" s="33"/>
      <c r="QU236" s="33"/>
      <c r="QV236" s="33"/>
      <c r="QW236" s="33"/>
      <c r="QX236" s="33"/>
      <c r="QY236" s="33"/>
      <c r="QZ236" s="33"/>
      <c r="RA236" s="33"/>
      <c r="RB236" s="33"/>
      <c r="RC236" s="33"/>
      <c r="RD236" s="33"/>
      <c r="RE236" s="33"/>
      <c r="RF236" s="33"/>
      <c r="RG236" s="33"/>
      <c r="RH236" s="33"/>
      <c r="RI236" s="33"/>
      <c r="RJ236" s="33"/>
      <c r="RK236" s="33"/>
      <c r="RL236" s="33"/>
      <c r="RM236" s="33"/>
      <c r="RN236" s="33"/>
      <c r="RO236" s="33"/>
      <c r="RP236" s="33"/>
      <c r="RQ236" s="33"/>
      <c r="RR236" s="33"/>
      <c r="RS236" s="33"/>
      <c r="RT236" s="33"/>
      <c r="RU236" s="33"/>
      <c r="RV236" s="33"/>
      <c r="RW236" s="33"/>
      <c r="RX236" s="33"/>
      <c r="RY236" s="33"/>
      <c r="RZ236" s="33"/>
      <c r="SA236" s="33"/>
      <c r="SB236" s="33"/>
      <c r="SC236" s="33"/>
      <c r="SD236" s="33"/>
      <c r="SE236" s="33"/>
      <c r="SF236" s="33"/>
      <c r="SG236" s="33"/>
      <c r="SH236" s="33"/>
      <c r="SI236" s="33"/>
      <c r="SJ236" s="33"/>
      <c r="SK236" s="33"/>
      <c r="SL236" s="33"/>
      <c r="SM236" s="33"/>
      <c r="SN236" s="33"/>
      <c r="SO236" s="33"/>
      <c r="SP236" s="33"/>
      <c r="SQ236" s="33"/>
      <c r="SR236" s="33"/>
      <c r="SS236" s="33"/>
      <c r="ST236" s="33"/>
      <c r="SU236" s="33"/>
      <c r="SV236" s="33"/>
      <c r="SW236" s="33"/>
      <c r="SX236" s="33"/>
      <c r="SY236" s="33"/>
      <c r="SZ236" s="33"/>
      <c r="TA236" s="33"/>
      <c r="TB236" s="33"/>
      <c r="TC236" s="33"/>
      <c r="TD236" s="33"/>
      <c r="TE236" s="33"/>
      <c r="TF236" s="33"/>
      <c r="TG236" s="33"/>
      <c r="TH236" s="33"/>
      <c r="TI236" s="33"/>
      <c r="TJ236" s="33"/>
      <c r="TK236" s="33"/>
      <c r="TL236" s="33"/>
      <c r="TM236" s="33"/>
      <c r="TN236" s="33"/>
      <c r="TO236" s="33"/>
      <c r="TP236" s="33"/>
      <c r="TQ236" s="33"/>
      <c r="TR236" s="33"/>
      <c r="TS236" s="33"/>
      <c r="TT236" s="33"/>
      <c r="TU236" s="33"/>
      <c r="TV236" s="33"/>
      <c r="TW236" s="33"/>
      <c r="TX236" s="33"/>
      <c r="TY236" s="33"/>
      <c r="TZ236" s="33"/>
      <c r="UA236" s="33"/>
      <c r="UB236" s="33"/>
      <c r="UC236" s="33"/>
      <c r="UD236" s="33"/>
      <c r="UE236" s="33"/>
      <c r="UF236" s="33"/>
      <c r="UG236" s="33"/>
      <c r="UH236" s="33"/>
      <c r="UI236" s="33"/>
      <c r="UJ236" s="33"/>
      <c r="UK236" s="33"/>
      <c r="UL236" s="33"/>
      <c r="UM236" s="33"/>
      <c r="UN236" s="33"/>
      <c r="UO236" s="33"/>
      <c r="UP236" s="33"/>
      <c r="UQ236" s="33"/>
      <c r="UR236" s="33"/>
      <c r="US236" s="33"/>
      <c r="UT236" s="33"/>
      <c r="UU236" s="33"/>
      <c r="UV236" s="33"/>
      <c r="UW236" s="33"/>
      <c r="UX236" s="33"/>
      <c r="UY236" s="33"/>
      <c r="UZ236" s="33"/>
      <c r="VA236" s="33"/>
      <c r="VB236" s="33"/>
      <c r="VC236" s="33"/>
      <c r="VD236" s="33"/>
      <c r="VE236" s="33"/>
      <c r="VF236" s="33"/>
      <c r="VG236" s="33"/>
      <c r="VH236" s="33"/>
      <c r="VI236" s="33"/>
      <c r="VJ236" s="33"/>
      <c r="VK236" s="33"/>
      <c r="VL236" s="33"/>
      <c r="VM236" s="33"/>
      <c r="VN236" s="33"/>
      <c r="VO236" s="33"/>
      <c r="VP236" s="33"/>
      <c r="VQ236" s="33"/>
      <c r="VR236" s="33"/>
      <c r="VS236" s="33"/>
      <c r="VT236" s="33"/>
      <c r="VU236" s="33"/>
      <c r="VV236" s="33"/>
      <c r="VW236" s="33"/>
      <c r="VX236" s="33"/>
      <c r="VY236" s="33"/>
      <c r="VZ236" s="33"/>
      <c r="WA236" s="33"/>
      <c r="WB236" s="33"/>
      <c r="WC236" s="33"/>
      <c r="WD236" s="33"/>
      <c r="WE236" s="33"/>
      <c r="WF236" s="33"/>
      <c r="WG236" s="33"/>
      <c r="WH236" s="33"/>
      <c r="WI236" s="33"/>
      <c r="WJ236" s="33"/>
      <c r="WK236" s="33"/>
      <c r="WL236" s="33"/>
      <c r="WM236" s="33"/>
      <c r="WN236" s="33"/>
      <c r="WO236" s="33"/>
      <c r="WP236" s="33"/>
      <c r="WQ236" s="33"/>
      <c r="WR236" s="33"/>
      <c r="WS236" s="33"/>
      <c r="WT236" s="33"/>
      <c r="WU236" s="33"/>
      <c r="WV236" s="33"/>
      <c r="WW236" s="33"/>
      <c r="WX236" s="33"/>
      <c r="WY236" s="33"/>
      <c r="WZ236" s="33"/>
      <c r="XA236" s="33"/>
      <c r="XB236" s="33"/>
      <c r="XC236" s="33"/>
      <c r="XD236" s="33"/>
      <c r="XE236" s="33"/>
      <c r="XF236" s="33"/>
      <c r="XG236" s="33"/>
      <c r="XH236" s="33"/>
      <c r="XI236" s="33"/>
      <c r="XJ236" s="33"/>
      <c r="XK236" s="33"/>
      <c r="XL236" s="33"/>
      <c r="XM236" s="33"/>
      <c r="XN236" s="33"/>
      <c r="XO236" s="33"/>
      <c r="XP236" s="33"/>
      <c r="XQ236" s="33"/>
      <c r="XR236" s="33"/>
      <c r="XS236" s="33"/>
      <c r="XT236" s="33"/>
      <c r="XU236" s="33"/>
      <c r="XV236" s="33"/>
      <c r="XW236" s="33"/>
      <c r="XX236" s="33"/>
      <c r="XY236" s="33"/>
      <c r="XZ236" s="33"/>
      <c r="YA236" s="33"/>
      <c r="YB236" s="33"/>
      <c r="YC236" s="33"/>
      <c r="YD236" s="33"/>
      <c r="YE236" s="33"/>
      <c r="YF236" s="33"/>
      <c r="YG236" s="33"/>
      <c r="YH236" s="33"/>
      <c r="YI236" s="33"/>
      <c r="YJ236" s="33"/>
      <c r="YK236" s="33"/>
      <c r="YL236" s="33"/>
      <c r="YM236" s="33"/>
      <c r="YN236" s="33"/>
      <c r="YO236" s="33"/>
      <c r="YP236" s="33"/>
      <c r="YQ236" s="33"/>
      <c r="YR236" s="33"/>
      <c r="YS236" s="33"/>
      <c r="YT236" s="33"/>
      <c r="YU236" s="33"/>
      <c r="YV236" s="33"/>
      <c r="YW236" s="33"/>
      <c r="YX236" s="33"/>
      <c r="YY236" s="33"/>
      <c r="YZ236" s="33"/>
      <c r="ZA236" s="33"/>
      <c r="ZB236" s="33"/>
      <c r="ZC236" s="33"/>
      <c r="ZD236" s="33"/>
      <c r="ZE236" s="33"/>
      <c r="ZF236" s="33"/>
      <c r="ZG236" s="33"/>
      <c r="ZH236" s="33"/>
      <c r="ZI236" s="33"/>
      <c r="ZJ236" s="33"/>
      <c r="ZK236" s="33"/>
      <c r="ZL236" s="33"/>
      <c r="ZM236" s="33"/>
      <c r="ZN236" s="33"/>
      <c r="ZO236" s="33"/>
      <c r="ZP236" s="33"/>
      <c r="ZQ236" s="33"/>
      <c r="ZR236" s="33"/>
      <c r="ZS236" s="33"/>
      <c r="ZT236" s="33"/>
      <c r="ZU236" s="33"/>
      <c r="ZV236" s="33"/>
      <c r="ZW236" s="33"/>
      <c r="ZX236" s="33"/>
      <c r="ZY236" s="33"/>
      <c r="ZZ236" s="33"/>
      <c r="AAA236" s="33"/>
      <c r="AAB236" s="33"/>
      <c r="AAC236" s="33"/>
      <c r="AAD236" s="33"/>
      <c r="AAE236" s="33"/>
      <c r="AAF236" s="33"/>
      <c r="AAG236" s="33"/>
      <c r="AAH236" s="33"/>
      <c r="AAI236" s="33"/>
      <c r="AAJ236" s="33"/>
      <c r="AAK236" s="33"/>
      <c r="AAL236" s="33"/>
      <c r="AAM236" s="33"/>
      <c r="AAN236" s="33"/>
      <c r="AAO236" s="33"/>
      <c r="AAP236" s="33"/>
      <c r="AAQ236" s="33"/>
      <c r="AAR236" s="33"/>
      <c r="AAS236" s="33"/>
      <c r="AAT236" s="33"/>
      <c r="AAU236" s="33"/>
      <c r="AAV236" s="33"/>
      <c r="AAW236" s="33"/>
      <c r="AAX236" s="33"/>
      <c r="AAY236" s="33"/>
      <c r="AAZ236" s="33"/>
      <c r="ABA236" s="33"/>
      <c r="ABB236" s="33"/>
      <c r="ABC236" s="33"/>
      <c r="ABD236" s="33"/>
      <c r="ABE236" s="33"/>
      <c r="ABF236" s="33"/>
      <c r="ABG236" s="33"/>
      <c r="ABH236" s="33"/>
      <c r="ABI236" s="33"/>
      <c r="ABJ236" s="33"/>
      <c r="ABK236" s="33"/>
      <c r="ABL236" s="33"/>
      <c r="ABM236" s="33"/>
      <c r="ABN236" s="33"/>
      <c r="ABO236" s="33"/>
      <c r="ABP236" s="33"/>
      <c r="ABQ236" s="33"/>
      <c r="ABR236" s="33"/>
      <c r="ABS236" s="33"/>
      <c r="ABT236" s="33"/>
      <c r="ABU236" s="33"/>
      <c r="ABV236" s="33"/>
      <c r="ABW236" s="33"/>
      <c r="ABX236" s="33"/>
      <c r="ABY236" s="33"/>
      <c r="ABZ236" s="33"/>
      <c r="ACA236" s="33"/>
      <c r="ACB236" s="33"/>
      <c r="ACC236" s="33"/>
      <c r="ACD236" s="33"/>
      <c r="ACE236" s="33"/>
      <c r="ACF236" s="33"/>
      <c r="ACG236" s="33"/>
      <c r="ACH236" s="33"/>
      <c r="ACI236" s="33"/>
      <c r="ACJ236" s="33"/>
      <c r="ACK236" s="33"/>
      <c r="ACL236" s="33"/>
      <c r="ACM236" s="33"/>
      <c r="ACN236" s="33"/>
      <c r="ACO236" s="33"/>
      <c r="ACP236" s="33"/>
      <c r="ACQ236" s="33"/>
      <c r="ACR236" s="33"/>
      <c r="ACS236" s="33"/>
      <c r="ACT236" s="33"/>
      <c r="ACU236" s="33"/>
      <c r="ACV236" s="33"/>
      <c r="ACW236" s="33"/>
      <c r="ACX236" s="33"/>
      <c r="ACY236" s="33"/>
      <c r="ACZ236" s="33"/>
      <c r="ADA236" s="33"/>
      <c r="ADB236" s="33"/>
      <c r="ADC236" s="33"/>
      <c r="ADD236" s="33"/>
      <c r="ADE236" s="33"/>
      <c r="ADF236" s="33"/>
      <c r="ADG236" s="33"/>
      <c r="ADH236" s="33"/>
      <c r="ADI236" s="33"/>
      <c r="ADJ236" s="33"/>
      <c r="ADK236" s="33"/>
      <c r="ADL236" s="33"/>
      <c r="ADM236" s="33"/>
      <c r="ADN236" s="33"/>
      <c r="ADO236" s="33"/>
      <c r="ADP236" s="33"/>
      <c r="ADQ236" s="33"/>
      <c r="ADR236" s="33"/>
      <c r="ADS236" s="33"/>
      <c r="ADT236" s="33"/>
      <c r="ADU236" s="33"/>
      <c r="ADV236" s="33"/>
      <c r="ADW236" s="33"/>
      <c r="ADX236" s="33"/>
      <c r="ADY236" s="33"/>
      <c r="ADZ236" s="33"/>
      <c r="AEA236" s="33"/>
      <c r="AEB236" s="33"/>
      <c r="AEC236" s="33"/>
      <c r="AED236" s="33"/>
      <c r="AEE236" s="33"/>
      <c r="AEF236" s="33"/>
      <c r="AEG236" s="33"/>
      <c r="AEH236" s="33"/>
      <c r="AEI236" s="33"/>
      <c r="AEJ236" s="33"/>
      <c r="AEK236" s="33"/>
      <c r="AEL236" s="33"/>
      <c r="AEM236" s="33"/>
      <c r="AEN236" s="33"/>
      <c r="AEO236" s="33"/>
      <c r="AEP236" s="33"/>
      <c r="AEQ236" s="33"/>
      <c r="AER236" s="33"/>
      <c r="AES236" s="33"/>
      <c r="AET236" s="33"/>
      <c r="AEU236" s="33"/>
      <c r="AEV236" s="33"/>
      <c r="AEW236" s="33"/>
      <c r="AEX236" s="33"/>
      <c r="AEY236" s="33"/>
      <c r="AEZ236" s="33"/>
      <c r="AFA236" s="33"/>
      <c r="AFB236" s="33"/>
      <c r="AFC236" s="33"/>
      <c r="AFD236" s="33"/>
      <c r="AFE236" s="33"/>
      <c r="AFF236" s="33"/>
      <c r="AFG236" s="33"/>
      <c r="AFH236" s="33"/>
      <c r="AFI236" s="33"/>
      <c r="AFJ236" s="33"/>
      <c r="AFK236" s="33"/>
      <c r="AFL236" s="33"/>
      <c r="AFM236" s="33"/>
      <c r="AFN236" s="33"/>
      <c r="AFO236" s="33"/>
      <c r="AFP236" s="33"/>
      <c r="AFQ236" s="33"/>
      <c r="AFR236" s="33"/>
      <c r="AFS236" s="33"/>
      <c r="AFT236" s="33"/>
      <c r="AFU236" s="33"/>
      <c r="AFV236" s="33"/>
      <c r="AFW236" s="33"/>
      <c r="AFX236" s="33"/>
      <c r="AFY236" s="33"/>
      <c r="AFZ236" s="33"/>
      <c r="AGA236" s="33"/>
      <c r="AGB236" s="33"/>
      <c r="AGC236" s="33"/>
      <c r="AGD236" s="33"/>
      <c r="AGE236" s="33"/>
      <c r="AGF236" s="33"/>
      <c r="AGG236" s="33"/>
      <c r="AGH236" s="33"/>
      <c r="AGI236" s="33"/>
      <c r="AGJ236" s="33"/>
      <c r="AGK236" s="33"/>
      <c r="AGL236" s="33"/>
      <c r="AGM236" s="33"/>
      <c r="AGN236" s="33"/>
      <c r="AGO236" s="33"/>
      <c r="AGP236" s="33"/>
      <c r="AGQ236" s="33"/>
      <c r="AGR236" s="33"/>
      <c r="AGS236" s="33"/>
      <c r="AGT236" s="33"/>
      <c r="AGU236" s="33"/>
      <c r="AGV236" s="33"/>
      <c r="AGW236" s="33"/>
      <c r="AGX236" s="33"/>
      <c r="AGY236" s="33"/>
      <c r="AGZ236" s="33"/>
      <c r="AHA236" s="33"/>
      <c r="AHB236" s="33"/>
      <c r="AHC236" s="33"/>
      <c r="AHD236" s="33"/>
      <c r="AHE236" s="33"/>
      <c r="AHF236" s="33"/>
      <c r="AHG236" s="33"/>
      <c r="AHH236" s="33"/>
      <c r="AHI236" s="33"/>
      <c r="AHJ236" s="33"/>
      <c r="AHK236" s="33"/>
      <c r="AHL236" s="33"/>
      <c r="AHM236" s="33"/>
      <c r="AHN236" s="33"/>
      <c r="AHO236" s="33"/>
      <c r="AHP236" s="33"/>
      <c r="AHQ236" s="33"/>
      <c r="AHR236" s="33"/>
      <c r="AHS236" s="33"/>
      <c r="AHT236" s="33"/>
      <c r="AHU236" s="33"/>
      <c r="AHV236" s="33"/>
      <c r="AHW236" s="33"/>
      <c r="AHX236" s="33"/>
      <c r="AHY236" s="33"/>
      <c r="AHZ236" s="33"/>
      <c r="AIA236" s="33"/>
      <c r="AIB236" s="33"/>
      <c r="AIC236" s="33"/>
      <c r="AID236" s="33"/>
      <c r="AIE236" s="33"/>
      <c r="AIF236" s="33"/>
      <c r="AIG236" s="33"/>
      <c r="AIH236" s="33"/>
      <c r="AII236" s="33"/>
      <c r="AIJ236" s="33"/>
      <c r="AIK236" s="33"/>
      <c r="AIL236" s="33"/>
      <c r="AIM236" s="33"/>
      <c r="AIN236" s="33"/>
      <c r="AIO236" s="33"/>
      <c r="AIP236" s="33"/>
      <c r="AIQ236" s="33"/>
      <c r="AIR236" s="33"/>
      <c r="AIS236" s="33"/>
      <c r="AIT236" s="33"/>
      <c r="AIU236" s="33"/>
      <c r="AIV236" s="33"/>
      <c r="AIW236" s="33"/>
      <c r="AIX236" s="33"/>
      <c r="AIY236" s="33"/>
      <c r="AIZ236" s="33"/>
      <c r="AJA236" s="33"/>
      <c r="AJB236" s="33"/>
      <c r="AJC236" s="33"/>
      <c r="AJD236" s="33"/>
      <c r="AJE236" s="33"/>
      <c r="AJF236" s="33"/>
      <c r="AJG236" s="33"/>
      <c r="AJH236" s="33"/>
      <c r="AJI236" s="33"/>
      <c r="AJJ236" s="33"/>
      <c r="AJK236" s="33"/>
      <c r="AJL236" s="33"/>
      <c r="AJM236" s="33"/>
      <c r="AJN236" s="33"/>
      <c r="AJO236" s="33"/>
      <c r="AJP236" s="33"/>
      <c r="AJQ236" s="33"/>
      <c r="AJR236" s="33"/>
      <c r="AJS236" s="33"/>
      <c r="AJT236" s="33"/>
      <c r="AJU236" s="33"/>
      <c r="AJV236" s="33"/>
      <c r="AJW236" s="33"/>
      <c r="AJX236" s="33"/>
      <c r="AJY236" s="33"/>
      <c r="AJZ236" s="33"/>
      <c r="AKA236" s="33"/>
      <c r="AKB236" s="33"/>
      <c r="AKC236" s="33"/>
      <c r="AKD236" s="33"/>
      <c r="AKE236" s="33"/>
      <c r="AKF236" s="33"/>
      <c r="AKG236" s="33"/>
      <c r="AKH236" s="33"/>
      <c r="AKI236" s="33"/>
      <c r="AKJ236" s="33"/>
      <c r="AKK236" s="33"/>
      <c r="AKL236" s="33"/>
      <c r="AKM236" s="33"/>
      <c r="AKN236" s="33"/>
      <c r="AKO236" s="33"/>
      <c r="AKP236" s="33"/>
      <c r="AKQ236" s="33"/>
      <c r="AKR236" s="33"/>
      <c r="AKS236" s="33"/>
      <c r="AKT236" s="33"/>
      <c r="AKU236" s="33"/>
      <c r="AKV236" s="33"/>
      <c r="AKW236" s="33"/>
      <c r="AKX236" s="33"/>
      <c r="AKY236" s="33"/>
      <c r="AKZ236" s="33"/>
      <c r="ALA236" s="33"/>
      <c r="ALB236" s="33"/>
      <c r="ALC236" s="33"/>
      <c r="ALD236" s="33"/>
      <c r="ALE236" s="33"/>
      <c r="ALF236" s="33"/>
      <c r="ALG236" s="33"/>
      <c r="ALH236" s="33"/>
      <c r="ALI236" s="33"/>
      <c r="ALJ236" s="33"/>
      <c r="ALK236" s="33"/>
      <c r="ALL236" s="33"/>
      <c r="ALM236" s="33"/>
      <c r="ALN236" s="33"/>
      <c r="ALO236" s="33"/>
      <c r="ALP236" s="33"/>
      <c r="ALQ236" s="33"/>
      <c r="ALR236" s="33"/>
      <c r="ALS236" s="33"/>
      <c r="ALT236" s="33"/>
      <c r="ALU236" s="33"/>
      <c r="ALV236" s="33"/>
      <c r="ALW236" s="33"/>
      <c r="ALX236" s="33"/>
      <c r="ALY236" s="33"/>
    </row>
    <row r="237" spans="1:1013" ht="23.25" customHeight="1" thickBot="1" x14ac:dyDescent="0.25">
      <c r="A237" s="702"/>
      <c r="B237" s="704"/>
      <c r="C237" s="700"/>
      <c r="D237" s="706"/>
      <c r="E237" s="708"/>
      <c r="F237" s="649"/>
      <c r="G237" s="694"/>
      <c r="H237" s="697"/>
      <c r="I237" s="691"/>
      <c r="J237" s="674"/>
      <c r="K237" s="199" t="s">
        <v>23</v>
      </c>
      <c r="L237" s="532">
        <f>M237+O237</f>
        <v>0</v>
      </c>
      <c r="M237" s="526">
        <v>0</v>
      </c>
      <c r="N237" s="526">
        <v>0</v>
      </c>
      <c r="O237" s="528">
        <v>0</v>
      </c>
      <c r="P237" s="532">
        <f>Q237+S237</f>
        <v>250</v>
      </c>
      <c r="Q237" s="526">
        <v>0</v>
      </c>
      <c r="R237" s="526">
        <v>0</v>
      </c>
      <c r="S237" s="528">
        <v>250</v>
      </c>
      <c r="T237" s="532">
        <f>U237+W237</f>
        <v>55.2</v>
      </c>
      <c r="U237" s="526">
        <v>0</v>
      </c>
      <c r="V237" s="526">
        <v>0</v>
      </c>
      <c r="W237" s="528">
        <v>55.2</v>
      </c>
      <c r="X237" s="532">
        <f>Y237+AA237</f>
        <v>0</v>
      </c>
      <c r="Y237" s="526">
        <v>0</v>
      </c>
      <c r="Z237" s="526">
        <v>0</v>
      </c>
      <c r="AA237" s="528">
        <v>0</v>
      </c>
      <c r="AB237" s="33"/>
      <c r="AC237" s="33"/>
      <c r="AD237" s="33"/>
      <c r="AE237" s="33"/>
      <c r="AF237" s="33"/>
      <c r="AG237" s="33"/>
      <c r="AH237" s="33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7"/>
      <c r="BB237" s="46"/>
      <c r="BC237" s="46"/>
      <c r="BD237" s="46"/>
      <c r="BE237" s="46"/>
      <c r="BF237" s="46"/>
      <c r="BG237" s="46"/>
      <c r="BH237" s="46"/>
      <c r="BI237" s="46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3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  <c r="FP237" s="33"/>
      <c r="FQ237" s="33"/>
      <c r="FR237" s="33"/>
      <c r="FS237" s="33"/>
      <c r="FT237" s="33"/>
      <c r="FU237" s="33"/>
      <c r="FV237" s="33"/>
      <c r="FW237" s="33"/>
      <c r="FX237" s="33"/>
      <c r="FY237" s="33"/>
      <c r="FZ237" s="33"/>
      <c r="GA237" s="33"/>
      <c r="GB237" s="33"/>
      <c r="GC237" s="33"/>
      <c r="GD237" s="33"/>
      <c r="GE237" s="33"/>
      <c r="GF237" s="33"/>
      <c r="GG237" s="33"/>
      <c r="GH237" s="33"/>
      <c r="GI237" s="33"/>
      <c r="GJ237" s="33"/>
      <c r="GK237" s="33"/>
      <c r="GL237" s="33"/>
      <c r="GM237" s="33"/>
      <c r="GN237" s="33"/>
      <c r="GO237" s="33"/>
      <c r="GP237" s="33"/>
      <c r="GQ237" s="33"/>
      <c r="GR237" s="33"/>
      <c r="GS237" s="33"/>
      <c r="GT237" s="33"/>
      <c r="GU237" s="33"/>
      <c r="GV237" s="33"/>
      <c r="GW237" s="33"/>
      <c r="GX237" s="33"/>
      <c r="GY237" s="33"/>
      <c r="GZ237" s="33"/>
      <c r="HA237" s="33"/>
      <c r="HB237" s="33"/>
      <c r="HC237" s="33"/>
      <c r="HD237" s="33"/>
      <c r="HE237" s="33"/>
      <c r="HF237" s="33"/>
      <c r="HG237" s="33"/>
      <c r="HH237" s="33"/>
      <c r="HI237" s="33"/>
      <c r="HJ237" s="33"/>
      <c r="HK237" s="33"/>
      <c r="HL237" s="33"/>
      <c r="HM237" s="33"/>
      <c r="HN237" s="33"/>
      <c r="HO237" s="33"/>
      <c r="HP237" s="33"/>
      <c r="HQ237" s="33"/>
      <c r="HR237" s="33"/>
      <c r="HS237" s="33"/>
      <c r="HT237" s="33"/>
      <c r="HU237" s="33"/>
      <c r="HV237" s="33"/>
      <c r="HW237" s="33"/>
      <c r="HX237" s="33"/>
      <c r="HY237" s="33"/>
      <c r="HZ237" s="33"/>
      <c r="IA237" s="33"/>
      <c r="IB237" s="33"/>
      <c r="IC237" s="33"/>
      <c r="ID237" s="33"/>
      <c r="IE237" s="33"/>
      <c r="IF237" s="33"/>
      <c r="IG237" s="33"/>
      <c r="IH237" s="33"/>
      <c r="II237" s="33"/>
      <c r="IJ237" s="33"/>
      <c r="IK237" s="33"/>
      <c r="IL237" s="33"/>
      <c r="IM237" s="33"/>
      <c r="IN237" s="33"/>
      <c r="IO237" s="33"/>
      <c r="IP237" s="33"/>
      <c r="IQ237" s="33"/>
      <c r="IR237" s="33"/>
      <c r="IS237" s="33"/>
      <c r="IT237" s="33"/>
      <c r="IU237" s="33"/>
      <c r="IV237" s="33"/>
      <c r="IW237" s="33"/>
      <c r="IX237" s="33"/>
      <c r="IY237" s="33"/>
      <c r="IZ237" s="33"/>
      <c r="JA237" s="33"/>
      <c r="JB237" s="33"/>
      <c r="JC237" s="33"/>
      <c r="JD237" s="33"/>
      <c r="JE237" s="33"/>
      <c r="JF237" s="33"/>
      <c r="JG237" s="33"/>
      <c r="JH237" s="33"/>
      <c r="JI237" s="33"/>
      <c r="JJ237" s="33"/>
      <c r="JK237" s="33"/>
      <c r="JL237" s="33"/>
      <c r="JM237" s="33"/>
      <c r="JN237" s="33"/>
      <c r="JO237" s="33"/>
      <c r="JP237" s="33"/>
      <c r="JQ237" s="33"/>
      <c r="JR237" s="33"/>
      <c r="JS237" s="33"/>
      <c r="JT237" s="33"/>
      <c r="JU237" s="33"/>
      <c r="JV237" s="33"/>
      <c r="JW237" s="33"/>
      <c r="JX237" s="33"/>
      <c r="JY237" s="33"/>
      <c r="JZ237" s="33"/>
      <c r="KA237" s="33"/>
      <c r="KB237" s="33"/>
      <c r="KC237" s="33"/>
      <c r="KD237" s="33"/>
      <c r="KE237" s="33"/>
      <c r="KF237" s="33"/>
      <c r="KG237" s="33"/>
      <c r="KH237" s="33"/>
      <c r="KI237" s="33"/>
      <c r="KJ237" s="33"/>
      <c r="KK237" s="33"/>
      <c r="KL237" s="33"/>
      <c r="KM237" s="33"/>
      <c r="KN237" s="33"/>
      <c r="KO237" s="33"/>
      <c r="KP237" s="33"/>
      <c r="KQ237" s="33"/>
      <c r="KR237" s="33"/>
      <c r="KS237" s="33"/>
      <c r="KT237" s="33"/>
      <c r="KU237" s="33"/>
      <c r="KV237" s="33"/>
      <c r="KW237" s="33"/>
      <c r="KX237" s="33"/>
      <c r="KY237" s="33"/>
      <c r="KZ237" s="33"/>
      <c r="LA237" s="33"/>
      <c r="LB237" s="33"/>
      <c r="LC237" s="33"/>
      <c r="LD237" s="33"/>
      <c r="LE237" s="33"/>
      <c r="LF237" s="33"/>
      <c r="LG237" s="33"/>
      <c r="LH237" s="33"/>
      <c r="LI237" s="33"/>
      <c r="LJ237" s="33"/>
      <c r="LK237" s="33"/>
      <c r="LL237" s="33"/>
      <c r="LM237" s="33"/>
      <c r="LN237" s="33"/>
      <c r="LO237" s="33"/>
      <c r="LP237" s="33"/>
      <c r="LQ237" s="33"/>
      <c r="LR237" s="33"/>
      <c r="LS237" s="33"/>
      <c r="LT237" s="33"/>
      <c r="LU237" s="33"/>
      <c r="LV237" s="33"/>
      <c r="LW237" s="33"/>
      <c r="LX237" s="33"/>
      <c r="LY237" s="33"/>
      <c r="LZ237" s="33"/>
      <c r="MA237" s="33"/>
      <c r="MB237" s="33"/>
      <c r="MC237" s="33"/>
      <c r="MD237" s="33"/>
      <c r="ME237" s="33"/>
      <c r="MF237" s="33"/>
      <c r="MG237" s="33"/>
      <c r="MH237" s="33"/>
      <c r="MI237" s="33"/>
      <c r="MJ237" s="33"/>
      <c r="MK237" s="33"/>
      <c r="ML237" s="33"/>
      <c r="MM237" s="33"/>
      <c r="MN237" s="33"/>
      <c r="MO237" s="33"/>
      <c r="MP237" s="33"/>
      <c r="MQ237" s="33"/>
      <c r="MR237" s="33"/>
      <c r="MS237" s="33"/>
      <c r="MT237" s="33"/>
      <c r="MU237" s="33"/>
      <c r="MV237" s="33"/>
      <c r="MW237" s="33"/>
      <c r="MX237" s="33"/>
      <c r="MY237" s="33"/>
      <c r="MZ237" s="33"/>
      <c r="NA237" s="33"/>
      <c r="NB237" s="33"/>
      <c r="NC237" s="33"/>
      <c r="ND237" s="33"/>
      <c r="NE237" s="33"/>
      <c r="NF237" s="33"/>
      <c r="NG237" s="33"/>
      <c r="NH237" s="33"/>
      <c r="NI237" s="33"/>
      <c r="NJ237" s="33"/>
      <c r="NK237" s="33"/>
      <c r="NL237" s="33"/>
      <c r="NM237" s="33"/>
      <c r="NN237" s="33"/>
      <c r="NO237" s="33"/>
      <c r="NP237" s="33"/>
      <c r="NQ237" s="33"/>
      <c r="NR237" s="33"/>
      <c r="NS237" s="33"/>
      <c r="NT237" s="33"/>
      <c r="NU237" s="33"/>
      <c r="NV237" s="33"/>
      <c r="NW237" s="33"/>
      <c r="NX237" s="33"/>
      <c r="NY237" s="33"/>
      <c r="NZ237" s="33"/>
      <c r="OA237" s="33"/>
      <c r="OB237" s="33"/>
      <c r="OC237" s="33"/>
      <c r="OD237" s="33"/>
      <c r="OE237" s="33"/>
      <c r="OF237" s="33"/>
      <c r="OG237" s="33"/>
      <c r="OH237" s="33"/>
      <c r="OI237" s="33"/>
      <c r="OJ237" s="33"/>
      <c r="OK237" s="33"/>
      <c r="OL237" s="33"/>
      <c r="OM237" s="33"/>
      <c r="ON237" s="33"/>
      <c r="OO237" s="33"/>
      <c r="OP237" s="33"/>
      <c r="OQ237" s="33"/>
      <c r="OR237" s="33"/>
      <c r="OS237" s="33"/>
      <c r="OT237" s="33"/>
      <c r="OU237" s="33"/>
      <c r="OV237" s="33"/>
      <c r="OW237" s="33"/>
      <c r="OX237" s="33"/>
      <c r="OY237" s="33"/>
      <c r="OZ237" s="33"/>
      <c r="PA237" s="33"/>
      <c r="PB237" s="33"/>
      <c r="PC237" s="33"/>
      <c r="PD237" s="33"/>
      <c r="PE237" s="33"/>
      <c r="PF237" s="33"/>
      <c r="PG237" s="33"/>
      <c r="PH237" s="33"/>
      <c r="PI237" s="33"/>
      <c r="PJ237" s="33"/>
      <c r="PK237" s="33"/>
      <c r="PL237" s="33"/>
      <c r="PM237" s="33"/>
      <c r="PN237" s="33"/>
      <c r="PO237" s="33"/>
      <c r="PP237" s="33"/>
      <c r="PQ237" s="33"/>
      <c r="PR237" s="33"/>
      <c r="PS237" s="33"/>
      <c r="PT237" s="33"/>
      <c r="PU237" s="33"/>
      <c r="PV237" s="33"/>
      <c r="PW237" s="33"/>
      <c r="PX237" s="33"/>
      <c r="PY237" s="33"/>
      <c r="PZ237" s="33"/>
      <c r="QA237" s="33"/>
      <c r="QB237" s="33"/>
      <c r="QC237" s="33"/>
      <c r="QD237" s="33"/>
      <c r="QE237" s="33"/>
      <c r="QF237" s="33"/>
      <c r="QG237" s="33"/>
      <c r="QH237" s="33"/>
      <c r="QI237" s="33"/>
      <c r="QJ237" s="33"/>
      <c r="QK237" s="33"/>
      <c r="QL237" s="33"/>
      <c r="QM237" s="33"/>
      <c r="QN237" s="33"/>
      <c r="QO237" s="33"/>
      <c r="QP237" s="33"/>
      <c r="QQ237" s="33"/>
      <c r="QR237" s="33"/>
      <c r="QS237" s="33"/>
      <c r="QT237" s="33"/>
      <c r="QU237" s="33"/>
      <c r="QV237" s="33"/>
      <c r="QW237" s="33"/>
      <c r="QX237" s="33"/>
      <c r="QY237" s="33"/>
      <c r="QZ237" s="33"/>
      <c r="RA237" s="33"/>
      <c r="RB237" s="33"/>
      <c r="RC237" s="33"/>
      <c r="RD237" s="33"/>
      <c r="RE237" s="33"/>
      <c r="RF237" s="33"/>
      <c r="RG237" s="33"/>
      <c r="RH237" s="33"/>
      <c r="RI237" s="33"/>
      <c r="RJ237" s="33"/>
      <c r="RK237" s="33"/>
      <c r="RL237" s="33"/>
      <c r="RM237" s="33"/>
      <c r="RN237" s="33"/>
      <c r="RO237" s="33"/>
      <c r="RP237" s="33"/>
      <c r="RQ237" s="33"/>
      <c r="RR237" s="33"/>
      <c r="RS237" s="33"/>
      <c r="RT237" s="33"/>
      <c r="RU237" s="33"/>
      <c r="RV237" s="33"/>
      <c r="RW237" s="33"/>
      <c r="RX237" s="33"/>
      <c r="RY237" s="33"/>
      <c r="RZ237" s="33"/>
      <c r="SA237" s="33"/>
      <c r="SB237" s="33"/>
      <c r="SC237" s="33"/>
      <c r="SD237" s="33"/>
      <c r="SE237" s="33"/>
      <c r="SF237" s="33"/>
      <c r="SG237" s="33"/>
      <c r="SH237" s="33"/>
      <c r="SI237" s="33"/>
      <c r="SJ237" s="33"/>
      <c r="SK237" s="33"/>
      <c r="SL237" s="33"/>
      <c r="SM237" s="33"/>
      <c r="SN237" s="33"/>
      <c r="SO237" s="33"/>
      <c r="SP237" s="33"/>
      <c r="SQ237" s="33"/>
      <c r="SR237" s="33"/>
      <c r="SS237" s="33"/>
      <c r="ST237" s="33"/>
      <c r="SU237" s="33"/>
      <c r="SV237" s="33"/>
      <c r="SW237" s="33"/>
      <c r="SX237" s="33"/>
      <c r="SY237" s="33"/>
      <c r="SZ237" s="33"/>
      <c r="TA237" s="33"/>
      <c r="TB237" s="33"/>
      <c r="TC237" s="33"/>
      <c r="TD237" s="33"/>
      <c r="TE237" s="33"/>
      <c r="TF237" s="33"/>
      <c r="TG237" s="33"/>
      <c r="TH237" s="33"/>
      <c r="TI237" s="33"/>
      <c r="TJ237" s="33"/>
      <c r="TK237" s="33"/>
      <c r="TL237" s="33"/>
      <c r="TM237" s="33"/>
      <c r="TN237" s="33"/>
      <c r="TO237" s="33"/>
      <c r="TP237" s="33"/>
      <c r="TQ237" s="33"/>
      <c r="TR237" s="33"/>
      <c r="TS237" s="33"/>
      <c r="TT237" s="33"/>
      <c r="TU237" s="33"/>
      <c r="TV237" s="33"/>
      <c r="TW237" s="33"/>
      <c r="TX237" s="33"/>
      <c r="TY237" s="33"/>
      <c r="TZ237" s="33"/>
      <c r="UA237" s="33"/>
      <c r="UB237" s="33"/>
      <c r="UC237" s="33"/>
      <c r="UD237" s="33"/>
      <c r="UE237" s="33"/>
      <c r="UF237" s="33"/>
      <c r="UG237" s="33"/>
      <c r="UH237" s="33"/>
      <c r="UI237" s="33"/>
      <c r="UJ237" s="33"/>
      <c r="UK237" s="33"/>
      <c r="UL237" s="33"/>
      <c r="UM237" s="33"/>
      <c r="UN237" s="33"/>
      <c r="UO237" s="33"/>
      <c r="UP237" s="33"/>
      <c r="UQ237" s="33"/>
      <c r="UR237" s="33"/>
      <c r="US237" s="33"/>
      <c r="UT237" s="33"/>
      <c r="UU237" s="33"/>
      <c r="UV237" s="33"/>
      <c r="UW237" s="33"/>
      <c r="UX237" s="33"/>
      <c r="UY237" s="33"/>
      <c r="UZ237" s="33"/>
      <c r="VA237" s="33"/>
      <c r="VB237" s="33"/>
      <c r="VC237" s="33"/>
      <c r="VD237" s="33"/>
      <c r="VE237" s="33"/>
      <c r="VF237" s="33"/>
      <c r="VG237" s="33"/>
      <c r="VH237" s="33"/>
      <c r="VI237" s="33"/>
      <c r="VJ237" s="33"/>
      <c r="VK237" s="33"/>
      <c r="VL237" s="33"/>
      <c r="VM237" s="33"/>
      <c r="VN237" s="33"/>
      <c r="VO237" s="33"/>
      <c r="VP237" s="33"/>
      <c r="VQ237" s="33"/>
      <c r="VR237" s="33"/>
      <c r="VS237" s="33"/>
      <c r="VT237" s="33"/>
      <c r="VU237" s="33"/>
      <c r="VV237" s="33"/>
      <c r="VW237" s="33"/>
      <c r="VX237" s="33"/>
      <c r="VY237" s="33"/>
      <c r="VZ237" s="33"/>
      <c r="WA237" s="33"/>
      <c r="WB237" s="33"/>
      <c r="WC237" s="33"/>
      <c r="WD237" s="33"/>
      <c r="WE237" s="33"/>
      <c r="WF237" s="33"/>
      <c r="WG237" s="33"/>
      <c r="WH237" s="33"/>
      <c r="WI237" s="33"/>
      <c r="WJ237" s="33"/>
      <c r="WK237" s="33"/>
      <c r="WL237" s="33"/>
      <c r="WM237" s="33"/>
      <c r="WN237" s="33"/>
      <c r="WO237" s="33"/>
      <c r="WP237" s="33"/>
      <c r="WQ237" s="33"/>
      <c r="WR237" s="33"/>
      <c r="WS237" s="33"/>
      <c r="WT237" s="33"/>
      <c r="WU237" s="33"/>
      <c r="WV237" s="33"/>
      <c r="WW237" s="33"/>
      <c r="WX237" s="33"/>
      <c r="WY237" s="33"/>
      <c r="WZ237" s="33"/>
      <c r="XA237" s="33"/>
      <c r="XB237" s="33"/>
      <c r="XC237" s="33"/>
      <c r="XD237" s="33"/>
      <c r="XE237" s="33"/>
      <c r="XF237" s="33"/>
      <c r="XG237" s="33"/>
      <c r="XH237" s="33"/>
      <c r="XI237" s="33"/>
      <c r="XJ237" s="33"/>
      <c r="XK237" s="33"/>
      <c r="XL237" s="33"/>
      <c r="XM237" s="33"/>
      <c r="XN237" s="33"/>
      <c r="XO237" s="33"/>
      <c r="XP237" s="33"/>
      <c r="XQ237" s="33"/>
      <c r="XR237" s="33"/>
      <c r="XS237" s="33"/>
      <c r="XT237" s="33"/>
      <c r="XU237" s="33"/>
      <c r="XV237" s="33"/>
      <c r="XW237" s="33"/>
      <c r="XX237" s="33"/>
      <c r="XY237" s="33"/>
      <c r="XZ237" s="33"/>
      <c r="YA237" s="33"/>
      <c r="YB237" s="33"/>
      <c r="YC237" s="33"/>
      <c r="YD237" s="33"/>
      <c r="YE237" s="33"/>
      <c r="YF237" s="33"/>
      <c r="YG237" s="33"/>
      <c r="YH237" s="33"/>
      <c r="YI237" s="33"/>
      <c r="YJ237" s="33"/>
      <c r="YK237" s="33"/>
      <c r="YL237" s="33"/>
      <c r="YM237" s="33"/>
      <c r="YN237" s="33"/>
      <c r="YO237" s="33"/>
      <c r="YP237" s="33"/>
      <c r="YQ237" s="33"/>
      <c r="YR237" s="33"/>
      <c r="YS237" s="33"/>
      <c r="YT237" s="33"/>
      <c r="YU237" s="33"/>
      <c r="YV237" s="33"/>
      <c r="YW237" s="33"/>
      <c r="YX237" s="33"/>
      <c r="YY237" s="33"/>
      <c r="YZ237" s="33"/>
      <c r="ZA237" s="33"/>
      <c r="ZB237" s="33"/>
      <c r="ZC237" s="33"/>
      <c r="ZD237" s="33"/>
      <c r="ZE237" s="33"/>
      <c r="ZF237" s="33"/>
      <c r="ZG237" s="33"/>
      <c r="ZH237" s="33"/>
      <c r="ZI237" s="33"/>
      <c r="ZJ237" s="33"/>
      <c r="ZK237" s="33"/>
      <c r="ZL237" s="33"/>
      <c r="ZM237" s="33"/>
      <c r="ZN237" s="33"/>
      <c r="ZO237" s="33"/>
      <c r="ZP237" s="33"/>
      <c r="ZQ237" s="33"/>
      <c r="ZR237" s="33"/>
      <c r="ZS237" s="33"/>
      <c r="ZT237" s="33"/>
      <c r="ZU237" s="33"/>
      <c r="ZV237" s="33"/>
      <c r="ZW237" s="33"/>
      <c r="ZX237" s="33"/>
      <c r="ZY237" s="33"/>
      <c r="ZZ237" s="33"/>
      <c r="AAA237" s="33"/>
      <c r="AAB237" s="33"/>
      <c r="AAC237" s="33"/>
      <c r="AAD237" s="33"/>
      <c r="AAE237" s="33"/>
      <c r="AAF237" s="33"/>
      <c r="AAG237" s="33"/>
      <c r="AAH237" s="33"/>
      <c r="AAI237" s="33"/>
      <c r="AAJ237" s="33"/>
      <c r="AAK237" s="33"/>
      <c r="AAL237" s="33"/>
      <c r="AAM237" s="33"/>
      <c r="AAN237" s="33"/>
      <c r="AAO237" s="33"/>
      <c r="AAP237" s="33"/>
      <c r="AAQ237" s="33"/>
      <c r="AAR237" s="33"/>
      <c r="AAS237" s="33"/>
      <c r="AAT237" s="33"/>
      <c r="AAU237" s="33"/>
      <c r="AAV237" s="33"/>
      <c r="AAW237" s="33"/>
      <c r="AAX237" s="33"/>
      <c r="AAY237" s="33"/>
      <c r="AAZ237" s="33"/>
      <c r="ABA237" s="33"/>
      <c r="ABB237" s="33"/>
      <c r="ABC237" s="33"/>
      <c r="ABD237" s="33"/>
      <c r="ABE237" s="33"/>
      <c r="ABF237" s="33"/>
      <c r="ABG237" s="33"/>
      <c r="ABH237" s="33"/>
      <c r="ABI237" s="33"/>
      <c r="ABJ237" s="33"/>
      <c r="ABK237" s="33"/>
      <c r="ABL237" s="33"/>
      <c r="ABM237" s="33"/>
      <c r="ABN237" s="33"/>
      <c r="ABO237" s="33"/>
      <c r="ABP237" s="33"/>
      <c r="ABQ237" s="33"/>
      <c r="ABR237" s="33"/>
      <c r="ABS237" s="33"/>
      <c r="ABT237" s="33"/>
      <c r="ABU237" s="33"/>
      <c r="ABV237" s="33"/>
      <c r="ABW237" s="33"/>
      <c r="ABX237" s="33"/>
      <c r="ABY237" s="33"/>
      <c r="ABZ237" s="33"/>
      <c r="ACA237" s="33"/>
      <c r="ACB237" s="33"/>
      <c r="ACC237" s="33"/>
      <c r="ACD237" s="33"/>
      <c r="ACE237" s="33"/>
      <c r="ACF237" s="33"/>
      <c r="ACG237" s="33"/>
      <c r="ACH237" s="33"/>
      <c r="ACI237" s="33"/>
      <c r="ACJ237" s="33"/>
      <c r="ACK237" s="33"/>
      <c r="ACL237" s="33"/>
      <c r="ACM237" s="33"/>
      <c r="ACN237" s="33"/>
      <c r="ACO237" s="33"/>
      <c r="ACP237" s="33"/>
      <c r="ACQ237" s="33"/>
      <c r="ACR237" s="33"/>
      <c r="ACS237" s="33"/>
      <c r="ACT237" s="33"/>
      <c r="ACU237" s="33"/>
      <c r="ACV237" s="33"/>
      <c r="ACW237" s="33"/>
      <c r="ACX237" s="33"/>
      <c r="ACY237" s="33"/>
      <c r="ACZ237" s="33"/>
      <c r="ADA237" s="33"/>
      <c r="ADB237" s="33"/>
      <c r="ADC237" s="33"/>
      <c r="ADD237" s="33"/>
      <c r="ADE237" s="33"/>
      <c r="ADF237" s="33"/>
      <c r="ADG237" s="33"/>
      <c r="ADH237" s="33"/>
      <c r="ADI237" s="33"/>
      <c r="ADJ237" s="33"/>
      <c r="ADK237" s="33"/>
      <c r="ADL237" s="33"/>
      <c r="ADM237" s="33"/>
      <c r="ADN237" s="33"/>
      <c r="ADO237" s="33"/>
      <c r="ADP237" s="33"/>
      <c r="ADQ237" s="33"/>
      <c r="ADR237" s="33"/>
      <c r="ADS237" s="33"/>
      <c r="ADT237" s="33"/>
      <c r="ADU237" s="33"/>
      <c r="ADV237" s="33"/>
      <c r="ADW237" s="33"/>
      <c r="ADX237" s="33"/>
      <c r="ADY237" s="33"/>
      <c r="ADZ237" s="33"/>
      <c r="AEA237" s="33"/>
      <c r="AEB237" s="33"/>
      <c r="AEC237" s="33"/>
      <c r="AED237" s="33"/>
      <c r="AEE237" s="33"/>
      <c r="AEF237" s="33"/>
      <c r="AEG237" s="33"/>
      <c r="AEH237" s="33"/>
      <c r="AEI237" s="33"/>
      <c r="AEJ237" s="33"/>
      <c r="AEK237" s="33"/>
      <c r="AEL237" s="33"/>
      <c r="AEM237" s="33"/>
      <c r="AEN237" s="33"/>
      <c r="AEO237" s="33"/>
      <c r="AEP237" s="33"/>
      <c r="AEQ237" s="33"/>
      <c r="AER237" s="33"/>
      <c r="AES237" s="33"/>
      <c r="AET237" s="33"/>
      <c r="AEU237" s="33"/>
      <c r="AEV237" s="33"/>
      <c r="AEW237" s="33"/>
      <c r="AEX237" s="33"/>
      <c r="AEY237" s="33"/>
      <c r="AEZ237" s="33"/>
      <c r="AFA237" s="33"/>
      <c r="AFB237" s="33"/>
      <c r="AFC237" s="33"/>
      <c r="AFD237" s="33"/>
      <c r="AFE237" s="33"/>
      <c r="AFF237" s="33"/>
      <c r="AFG237" s="33"/>
      <c r="AFH237" s="33"/>
      <c r="AFI237" s="33"/>
      <c r="AFJ237" s="33"/>
      <c r="AFK237" s="33"/>
      <c r="AFL237" s="33"/>
      <c r="AFM237" s="33"/>
      <c r="AFN237" s="33"/>
      <c r="AFO237" s="33"/>
      <c r="AFP237" s="33"/>
      <c r="AFQ237" s="33"/>
      <c r="AFR237" s="33"/>
      <c r="AFS237" s="33"/>
      <c r="AFT237" s="33"/>
      <c r="AFU237" s="33"/>
      <c r="AFV237" s="33"/>
      <c r="AFW237" s="33"/>
      <c r="AFX237" s="33"/>
      <c r="AFY237" s="33"/>
      <c r="AFZ237" s="33"/>
      <c r="AGA237" s="33"/>
      <c r="AGB237" s="33"/>
      <c r="AGC237" s="33"/>
      <c r="AGD237" s="33"/>
      <c r="AGE237" s="33"/>
      <c r="AGF237" s="33"/>
      <c r="AGG237" s="33"/>
      <c r="AGH237" s="33"/>
      <c r="AGI237" s="33"/>
      <c r="AGJ237" s="33"/>
      <c r="AGK237" s="33"/>
      <c r="AGL237" s="33"/>
      <c r="AGM237" s="33"/>
      <c r="AGN237" s="33"/>
      <c r="AGO237" s="33"/>
      <c r="AGP237" s="33"/>
      <c r="AGQ237" s="33"/>
      <c r="AGR237" s="33"/>
      <c r="AGS237" s="33"/>
      <c r="AGT237" s="33"/>
      <c r="AGU237" s="33"/>
      <c r="AGV237" s="33"/>
      <c r="AGW237" s="33"/>
      <c r="AGX237" s="33"/>
      <c r="AGY237" s="33"/>
      <c r="AGZ237" s="33"/>
      <c r="AHA237" s="33"/>
      <c r="AHB237" s="33"/>
      <c r="AHC237" s="33"/>
      <c r="AHD237" s="33"/>
      <c r="AHE237" s="33"/>
      <c r="AHF237" s="33"/>
      <c r="AHG237" s="33"/>
      <c r="AHH237" s="33"/>
      <c r="AHI237" s="33"/>
      <c r="AHJ237" s="33"/>
      <c r="AHK237" s="33"/>
      <c r="AHL237" s="33"/>
      <c r="AHM237" s="33"/>
      <c r="AHN237" s="33"/>
      <c r="AHO237" s="33"/>
      <c r="AHP237" s="33"/>
      <c r="AHQ237" s="33"/>
      <c r="AHR237" s="33"/>
      <c r="AHS237" s="33"/>
      <c r="AHT237" s="33"/>
      <c r="AHU237" s="33"/>
      <c r="AHV237" s="33"/>
      <c r="AHW237" s="33"/>
      <c r="AHX237" s="33"/>
      <c r="AHY237" s="33"/>
      <c r="AHZ237" s="33"/>
      <c r="AIA237" s="33"/>
      <c r="AIB237" s="33"/>
      <c r="AIC237" s="33"/>
      <c r="AID237" s="33"/>
      <c r="AIE237" s="33"/>
      <c r="AIF237" s="33"/>
      <c r="AIG237" s="33"/>
      <c r="AIH237" s="33"/>
      <c r="AII237" s="33"/>
      <c r="AIJ237" s="33"/>
      <c r="AIK237" s="33"/>
      <c r="AIL237" s="33"/>
      <c r="AIM237" s="33"/>
      <c r="AIN237" s="33"/>
      <c r="AIO237" s="33"/>
      <c r="AIP237" s="33"/>
      <c r="AIQ237" s="33"/>
      <c r="AIR237" s="33"/>
      <c r="AIS237" s="33"/>
      <c r="AIT237" s="33"/>
      <c r="AIU237" s="33"/>
      <c r="AIV237" s="33"/>
      <c r="AIW237" s="33"/>
      <c r="AIX237" s="33"/>
      <c r="AIY237" s="33"/>
      <c r="AIZ237" s="33"/>
      <c r="AJA237" s="33"/>
      <c r="AJB237" s="33"/>
      <c r="AJC237" s="33"/>
      <c r="AJD237" s="33"/>
      <c r="AJE237" s="33"/>
      <c r="AJF237" s="33"/>
      <c r="AJG237" s="33"/>
      <c r="AJH237" s="33"/>
      <c r="AJI237" s="33"/>
      <c r="AJJ237" s="33"/>
      <c r="AJK237" s="33"/>
      <c r="AJL237" s="33"/>
      <c r="AJM237" s="33"/>
      <c r="AJN237" s="33"/>
      <c r="AJO237" s="33"/>
      <c r="AJP237" s="33"/>
      <c r="AJQ237" s="33"/>
      <c r="AJR237" s="33"/>
      <c r="AJS237" s="33"/>
      <c r="AJT237" s="33"/>
      <c r="AJU237" s="33"/>
      <c r="AJV237" s="33"/>
      <c r="AJW237" s="33"/>
      <c r="AJX237" s="33"/>
      <c r="AJY237" s="33"/>
      <c r="AJZ237" s="33"/>
      <c r="AKA237" s="33"/>
      <c r="AKB237" s="33"/>
      <c r="AKC237" s="33"/>
      <c r="AKD237" s="33"/>
      <c r="AKE237" s="33"/>
      <c r="AKF237" s="33"/>
      <c r="AKG237" s="33"/>
      <c r="AKH237" s="33"/>
      <c r="AKI237" s="33"/>
      <c r="AKJ237" s="33"/>
      <c r="AKK237" s="33"/>
      <c r="AKL237" s="33"/>
      <c r="AKM237" s="33"/>
      <c r="AKN237" s="33"/>
      <c r="AKO237" s="33"/>
      <c r="AKP237" s="33"/>
      <c r="AKQ237" s="33"/>
      <c r="AKR237" s="33"/>
      <c r="AKS237" s="33"/>
      <c r="AKT237" s="33"/>
      <c r="AKU237" s="33"/>
      <c r="AKV237" s="33"/>
      <c r="AKW237" s="33"/>
      <c r="AKX237" s="33"/>
      <c r="AKY237" s="33"/>
      <c r="AKZ237" s="33"/>
      <c r="ALA237" s="33"/>
      <c r="ALB237" s="33"/>
      <c r="ALC237" s="33"/>
      <c r="ALD237" s="33"/>
      <c r="ALE237" s="33"/>
      <c r="ALF237" s="33"/>
      <c r="ALG237" s="33"/>
      <c r="ALH237" s="33"/>
      <c r="ALI237" s="33"/>
      <c r="ALJ237" s="33"/>
      <c r="ALK237" s="33"/>
      <c r="ALL237" s="33"/>
      <c r="ALM237" s="33"/>
      <c r="ALN237" s="33"/>
      <c r="ALO237" s="33"/>
      <c r="ALP237" s="33"/>
      <c r="ALQ237" s="33"/>
      <c r="ALR237" s="33"/>
      <c r="ALS237" s="33"/>
      <c r="ALT237" s="33"/>
      <c r="ALU237" s="33"/>
      <c r="ALV237" s="33"/>
      <c r="ALW237" s="33"/>
      <c r="ALX237" s="33"/>
      <c r="ALY237" s="33"/>
    </row>
    <row r="238" spans="1:1013" ht="23.25" customHeight="1" thickBot="1" x14ac:dyDescent="0.25">
      <c r="A238" s="702"/>
      <c r="B238" s="704"/>
      <c r="C238" s="700"/>
      <c r="D238" s="706"/>
      <c r="E238" s="708"/>
      <c r="F238" s="649"/>
      <c r="G238" s="694"/>
      <c r="H238" s="697"/>
      <c r="I238" s="691"/>
      <c r="J238" s="675"/>
      <c r="K238" s="256" t="s">
        <v>11</v>
      </c>
      <c r="L238" s="18">
        <f>SUM(L236:L237)</f>
        <v>0</v>
      </c>
      <c r="M238" s="1085">
        <f t="shared" ref="M238:AA238" si="74">SUM(M236:M237)</f>
        <v>0</v>
      </c>
      <c r="N238" s="1085">
        <f t="shared" si="74"/>
        <v>0</v>
      </c>
      <c r="O238" s="19">
        <f t="shared" si="74"/>
        <v>0</v>
      </c>
      <c r="P238" s="18">
        <f t="shared" si="74"/>
        <v>392.8</v>
      </c>
      <c r="Q238" s="1085">
        <f t="shared" si="74"/>
        <v>0</v>
      </c>
      <c r="R238" s="1085">
        <f t="shared" si="74"/>
        <v>0</v>
      </c>
      <c r="S238" s="19">
        <f t="shared" si="74"/>
        <v>392.8</v>
      </c>
      <c r="T238" s="18">
        <f t="shared" si="74"/>
        <v>75.2</v>
      </c>
      <c r="U238" s="1085">
        <f t="shared" si="74"/>
        <v>0</v>
      </c>
      <c r="V238" s="1085">
        <f t="shared" si="74"/>
        <v>0</v>
      </c>
      <c r="W238" s="19">
        <f t="shared" si="74"/>
        <v>75.2</v>
      </c>
      <c r="X238" s="18">
        <f t="shared" si="74"/>
        <v>0</v>
      </c>
      <c r="Y238" s="1085">
        <f t="shared" si="74"/>
        <v>0</v>
      </c>
      <c r="Z238" s="1085">
        <f t="shared" si="74"/>
        <v>0</v>
      </c>
      <c r="AA238" s="19">
        <f t="shared" si="74"/>
        <v>0</v>
      </c>
      <c r="AB238" s="33"/>
      <c r="AC238" s="33"/>
      <c r="AD238" s="33"/>
      <c r="AE238" s="33"/>
      <c r="AF238" s="33"/>
      <c r="AG238" s="33"/>
      <c r="AH238" s="33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7"/>
      <c r="BB238" s="46"/>
      <c r="BC238" s="46"/>
      <c r="BD238" s="46"/>
      <c r="BE238" s="46"/>
      <c r="BF238" s="46"/>
      <c r="BG238" s="46"/>
      <c r="BH238" s="46"/>
      <c r="BI238" s="46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3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  <c r="FP238" s="33"/>
      <c r="FQ238" s="33"/>
      <c r="FR238" s="33"/>
      <c r="FS238" s="33"/>
      <c r="FT238" s="33"/>
      <c r="FU238" s="33"/>
      <c r="FV238" s="33"/>
      <c r="FW238" s="33"/>
      <c r="FX238" s="33"/>
      <c r="FY238" s="33"/>
      <c r="FZ238" s="33"/>
      <c r="GA238" s="33"/>
      <c r="GB238" s="33"/>
      <c r="GC238" s="33"/>
      <c r="GD238" s="33"/>
      <c r="GE238" s="33"/>
      <c r="GF238" s="33"/>
      <c r="GG238" s="33"/>
      <c r="GH238" s="33"/>
      <c r="GI238" s="33"/>
      <c r="GJ238" s="33"/>
      <c r="GK238" s="33"/>
      <c r="GL238" s="33"/>
      <c r="GM238" s="33"/>
      <c r="GN238" s="33"/>
      <c r="GO238" s="33"/>
      <c r="GP238" s="33"/>
      <c r="GQ238" s="33"/>
      <c r="GR238" s="33"/>
      <c r="GS238" s="33"/>
      <c r="GT238" s="33"/>
      <c r="GU238" s="33"/>
      <c r="GV238" s="33"/>
      <c r="GW238" s="33"/>
      <c r="GX238" s="33"/>
      <c r="GY238" s="33"/>
      <c r="GZ238" s="33"/>
      <c r="HA238" s="33"/>
      <c r="HB238" s="33"/>
      <c r="HC238" s="33"/>
      <c r="HD238" s="33"/>
      <c r="HE238" s="33"/>
      <c r="HF238" s="33"/>
      <c r="HG238" s="33"/>
      <c r="HH238" s="33"/>
      <c r="HI238" s="33"/>
      <c r="HJ238" s="33"/>
      <c r="HK238" s="33"/>
      <c r="HL238" s="33"/>
      <c r="HM238" s="33"/>
      <c r="HN238" s="33"/>
      <c r="HO238" s="33"/>
      <c r="HP238" s="33"/>
      <c r="HQ238" s="33"/>
      <c r="HR238" s="33"/>
      <c r="HS238" s="33"/>
      <c r="HT238" s="33"/>
      <c r="HU238" s="33"/>
      <c r="HV238" s="33"/>
      <c r="HW238" s="33"/>
      <c r="HX238" s="33"/>
      <c r="HY238" s="33"/>
      <c r="HZ238" s="33"/>
      <c r="IA238" s="33"/>
      <c r="IB238" s="33"/>
      <c r="IC238" s="33"/>
      <c r="ID238" s="33"/>
      <c r="IE238" s="33"/>
      <c r="IF238" s="33"/>
      <c r="IG238" s="33"/>
      <c r="IH238" s="33"/>
      <c r="II238" s="33"/>
      <c r="IJ238" s="33"/>
      <c r="IK238" s="33"/>
      <c r="IL238" s="33"/>
      <c r="IM238" s="33"/>
      <c r="IN238" s="33"/>
      <c r="IO238" s="33"/>
      <c r="IP238" s="33"/>
      <c r="IQ238" s="33"/>
      <c r="IR238" s="33"/>
      <c r="IS238" s="33"/>
      <c r="IT238" s="33"/>
      <c r="IU238" s="33"/>
      <c r="IV238" s="33"/>
      <c r="IW238" s="33"/>
      <c r="IX238" s="33"/>
      <c r="IY238" s="33"/>
      <c r="IZ238" s="33"/>
      <c r="JA238" s="33"/>
      <c r="JB238" s="33"/>
      <c r="JC238" s="33"/>
      <c r="JD238" s="33"/>
      <c r="JE238" s="33"/>
      <c r="JF238" s="33"/>
      <c r="JG238" s="33"/>
      <c r="JH238" s="33"/>
      <c r="JI238" s="33"/>
      <c r="JJ238" s="33"/>
      <c r="JK238" s="33"/>
      <c r="JL238" s="33"/>
      <c r="JM238" s="33"/>
      <c r="JN238" s="33"/>
      <c r="JO238" s="33"/>
      <c r="JP238" s="33"/>
      <c r="JQ238" s="33"/>
      <c r="JR238" s="33"/>
      <c r="JS238" s="33"/>
      <c r="JT238" s="33"/>
      <c r="JU238" s="33"/>
      <c r="JV238" s="33"/>
      <c r="JW238" s="33"/>
      <c r="JX238" s="33"/>
      <c r="JY238" s="33"/>
      <c r="JZ238" s="33"/>
      <c r="KA238" s="33"/>
      <c r="KB238" s="33"/>
      <c r="KC238" s="33"/>
      <c r="KD238" s="33"/>
      <c r="KE238" s="33"/>
      <c r="KF238" s="33"/>
      <c r="KG238" s="33"/>
      <c r="KH238" s="33"/>
      <c r="KI238" s="33"/>
      <c r="KJ238" s="33"/>
      <c r="KK238" s="33"/>
      <c r="KL238" s="33"/>
      <c r="KM238" s="33"/>
      <c r="KN238" s="33"/>
      <c r="KO238" s="33"/>
      <c r="KP238" s="33"/>
      <c r="KQ238" s="33"/>
      <c r="KR238" s="33"/>
      <c r="KS238" s="33"/>
      <c r="KT238" s="33"/>
      <c r="KU238" s="33"/>
      <c r="KV238" s="33"/>
      <c r="KW238" s="33"/>
      <c r="KX238" s="33"/>
      <c r="KY238" s="33"/>
      <c r="KZ238" s="33"/>
      <c r="LA238" s="33"/>
      <c r="LB238" s="33"/>
      <c r="LC238" s="33"/>
      <c r="LD238" s="33"/>
      <c r="LE238" s="33"/>
      <c r="LF238" s="33"/>
      <c r="LG238" s="33"/>
      <c r="LH238" s="33"/>
      <c r="LI238" s="33"/>
      <c r="LJ238" s="33"/>
      <c r="LK238" s="33"/>
      <c r="LL238" s="33"/>
      <c r="LM238" s="33"/>
      <c r="LN238" s="33"/>
      <c r="LO238" s="33"/>
      <c r="LP238" s="33"/>
      <c r="LQ238" s="33"/>
      <c r="LR238" s="33"/>
      <c r="LS238" s="33"/>
      <c r="LT238" s="33"/>
      <c r="LU238" s="33"/>
      <c r="LV238" s="33"/>
      <c r="LW238" s="33"/>
      <c r="LX238" s="33"/>
      <c r="LY238" s="33"/>
      <c r="LZ238" s="33"/>
      <c r="MA238" s="33"/>
      <c r="MB238" s="33"/>
      <c r="MC238" s="33"/>
      <c r="MD238" s="33"/>
      <c r="ME238" s="33"/>
      <c r="MF238" s="33"/>
      <c r="MG238" s="33"/>
      <c r="MH238" s="33"/>
      <c r="MI238" s="33"/>
      <c r="MJ238" s="33"/>
      <c r="MK238" s="33"/>
      <c r="ML238" s="33"/>
      <c r="MM238" s="33"/>
      <c r="MN238" s="33"/>
      <c r="MO238" s="33"/>
      <c r="MP238" s="33"/>
      <c r="MQ238" s="33"/>
      <c r="MR238" s="33"/>
      <c r="MS238" s="33"/>
      <c r="MT238" s="33"/>
      <c r="MU238" s="33"/>
      <c r="MV238" s="33"/>
      <c r="MW238" s="33"/>
      <c r="MX238" s="33"/>
      <c r="MY238" s="33"/>
      <c r="MZ238" s="33"/>
      <c r="NA238" s="33"/>
      <c r="NB238" s="33"/>
      <c r="NC238" s="33"/>
      <c r="ND238" s="33"/>
      <c r="NE238" s="33"/>
      <c r="NF238" s="33"/>
      <c r="NG238" s="33"/>
      <c r="NH238" s="33"/>
      <c r="NI238" s="33"/>
      <c r="NJ238" s="33"/>
      <c r="NK238" s="33"/>
      <c r="NL238" s="33"/>
      <c r="NM238" s="33"/>
      <c r="NN238" s="33"/>
      <c r="NO238" s="33"/>
      <c r="NP238" s="33"/>
      <c r="NQ238" s="33"/>
      <c r="NR238" s="33"/>
      <c r="NS238" s="33"/>
      <c r="NT238" s="33"/>
      <c r="NU238" s="33"/>
      <c r="NV238" s="33"/>
      <c r="NW238" s="33"/>
      <c r="NX238" s="33"/>
      <c r="NY238" s="33"/>
      <c r="NZ238" s="33"/>
      <c r="OA238" s="33"/>
      <c r="OB238" s="33"/>
      <c r="OC238" s="33"/>
      <c r="OD238" s="33"/>
      <c r="OE238" s="33"/>
      <c r="OF238" s="33"/>
      <c r="OG238" s="33"/>
      <c r="OH238" s="33"/>
      <c r="OI238" s="33"/>
      <c r="OJ238" s="33"/>
      <c r="OK238" s="33"/>
      <c r="OL238" s="33"/>
      <c r="OM238" s="33"/>
      <c r="ON238" s="33"/>
      <c r="OO238" s="33"/>
      <c r="OP238" s="33"/>
      <c r="OQ238" s="33"/>
      <c r="OR238" s="33"/>
      <c r="OS238" s="33"/>
      <c r="OT238" s="33"/>
      <c r="OU238" s="33"/>
      <c r="OV238" s="33"/>
      <c r="OW238" s="33"/>
      <c r="OX238" s="33"/>
      <c r="OY238" s="33"/>
      <c r="OZ238" s="33"/>
      <c r="PA238" s="33"/>
      <c r="PB238" s="33"/>
      <c r="PC238" s="33"/>
      <c r="PD238" s="33"/>
      <c r="PE238" s="33"/>
      <c r="PF238" s="33"/>
      <c r="PG238" s="33"/>
      <c r="PH238" s="33"/>
      <c r="PI238" s="33"/>
      <c r="PJ238" s="33"/>
      <c r="PK238" s="33"/>
      <c r="PL238" s="33"/>
      <c r="PM238" s="33"/>
      <c r="PN238" s="33"/>
      <c r="PO238" s="33"/>
      <c r="PP238" s="33"/>
      <c r="PQ238" s="33"/>
      <c r="PR238" s="33"/>
      <c r="PS238" s="33"/>
      <c r="PT238" s="33"/>
      <c r="PU238" s="33"/>
      <c r="PV238" s="33"/>
      <c r="PW238" s="33"/>
      <c r="PX238" s="33"/>
      <c r="PY238" s="33"/>
      <c r="PZ238" s="33"/>
      <c r="QA238" s="33"/>
      <c r="QB238" s="33"/>
      <c r="QC238" s="33"/>
      <c r="QD238" s="33"/>
      <c r="QE238" s="33"/>
      <c r="QF238" s="33"/>
      <c r="QG238" s="33"/>
      <c r="QH238" s="33"/>
      <c r="QI238" s="33"/>
      <c r="QJ238" s="33"/>
      <c r="QK238" s="33"/>
      <c r="QL238" s="33"/>
      <c r="QM238" s="33"/>
      <c r="QN238" s="33"/>
      <c r="QO238" s="33"/>
      <c r="QP238" s="33"/>
      <c r="QQ238" s="33"/>
      <c r="QR238" s="33"/>
      <c r="QS238" s="33"/>
      <c r="QT238" s="33"/>
      <c r="QU238" s="33"/>
      <c r="QV238" s="33"/>
      <c r="QW238" s="33"/>
      <c r="QX238" s="33"/>
      <c r="QY238" s="33"/>
      <c r="QZ238" s="33"/>
      <c r="RA238" s="33"/>
      <c r="RB238" s="33"/>
      <c r="RC238" s="33"/>
      <c r="RD238" s="33"/>
      <c r="RE238" s="33"/>
      <c r="RF238" s="33"/>
      <c r="RG238" s="33"/>
      <c r="RH238" s="33"/>
      <c r="RI238" s="33"/>
      <c r="RJ238" s="33"/>
      <c r="RK238" s="33"/>
      <c r="RL238" s="33"/>
      <c r="RM238" s="33"/>
      <c r="RN238" s="33"/>
      <c r="RO238" s="33"/>
      <c r="RP238" s="33"/>
      <c r="RQ238" s="33"/>
      <c r="RR238" s="33"/>
      <c r="RS238" s="33"/>
      <c r="RT238" s="33"/>
      <c r="RU238" s="33"/>
      <c r="RV238" s="33"/>
      <c r="RW238" s="33"/>
      <c r="RX238" s="33"/>
      <c r="RY238" s="33"/>
      <c r="RZ238" s="33"/>
      <c r="SA238" s="33"/>
      <c r="SB238" s="33"/>
      <c r="SC238" s="33"/>
      <c r="SD238" s="33"/>
      <c r="SE238" s="33"/>
      <c r="SF238" s="33"/>
      <c r="SG238" s="33"/>
      <c r="SH238" s="33"/>
      <c r="SI238" s="33"/>
      <c r="SJ238" s="33"/>
      <c r="SK238" s="33"/>
      <c r="SL238" s="33"/>
      <c r="SM238" s="33"/>
      <c r="SN238" s="33"/>
      <c r="SO238" s="33"/>
      <c r="SP238" s="33"/>
      <c r="SQ238" s="33"/>
      <c r="SR238" s="33"/>
      <c r="SS238" s="33"/>
      <c r="ST238" s="33"/>
      <c r="SU238" s="33"/>
      <c r="SV238" s="33"/>
      <c r="SW238" s="33"/>
      <c r="SX238" s="33"/>
      <c r="SY238" s="33"/>
      <c r="SZ238" s="33"/>
      <c r="TA238" s="33"/>
      <c r="TB238" s="33"/>
      <c r="TC238" s="33"/>
      <c r="TD238" s="33"/>
      <c r="TE238" s="33"/>
      <c r="TF238" s="33"/>
      <c r="TG238" s="33"/>
      <c r="TH238" s="33"/>
      <c r="TI238" s="33"/>
      <c r="TJ238" s="33"/>
      <c r="TK238" s="33"/>
      <c r="TL238" s="33"/>
      <c r="TM238" s="33"/>
      <c r="TN238" s="33"/>
      <c r="TO238" s="33"/>
      <c r="TP238" s="33"/>
      <c r="TQ238" s="33"/>
      <c r="TR238" s="33"/>
      <c r="TS238" s="33"/>
      <c r="TT238" s="33"/>
      <c r="TU238" s="33"/>
      <c r="TV238" s="33"/>
      <c r="TW238" s="33"/>
      <c r="TX238" s="33"/>
      <c r="TY238" s="33"/>
      <c r="TZ238" s="33"/>
      <c r="UA238" s="33"/>
      <c r="UB238" s="33"/>
      <c r="UC238" s="33"/>
      <c r="UD238" s="33"/>
      <c r="UE238" s="33"/>
      <c r="UF238" s="33"/>
      <c r="UG238" s="33"/>
      <c r="UH238" s="33"/>
      <c r="UI238" s="33"/>
      <c r="UJ238" s="33"/>
      <c r="UK238" s="33"/>
      <c r="UL238" s="33"/>
      <c r="UM238" s="33"/>
      <c r="UN238" s="33"/>
      <c r="UO238" s="33"/>
      <c r="UP238" s="33"/>
      <c r="UQ238" s="33"/>
      <c r="UR238" s="33"/>
      <c r="US238" s="33"/>
      <c r="UT238" s="33"/>
      <c r="UU238" s="33"/>
      <c r="UV238" s="33"/>
      <c r="UW238" s="33"/>
      <c r="UX238" s="33"/>
      <c r="UY238" s="33"/>
      <c r="UZ238" s="33"/>
      <c r="VA238" s="33"/>
      <c r="VB238" s="33"/>
      <c r="VC238" s="33"/>
      <c r="VD238" s="33"/>
      <c r="VE238" s="33"/>
      <c r="VF238" s="33"/>
      <c r="VG238" s="33"/>
      <c r="VH238" s="33"/>
      <c r="VI238" s="33"/>
      <c r="VJ238" s="33"/>
      <c r="VK238" s="33"/>
      <c r="VL238" s="33"/>
      <c r="VM238" s="33"/>
      <c r="VN238" s="33"/>
      <c r="VO238" s="33"/>
      <c r="VP238" s="33"/>
      <c r="VQ238" s="33"/>
      <c r="VR238" s="33"/>
      <c r="VS238" s="33"/>
      <c r="VT238" s="33"/>
      <c r="VU238" s="33"/>
      <c r="VV238" s="33"/>
      <c r="VW238" s="33"/>
      <c r="VX238" s="33"/>
      <c r="VY238" s="33"/>
      <c r="VZ238" s="33"/>
      <c r="WA238" s="33"/>
      <c r="WB238" s="33"/>
      <c r="WC238" s="33"/>
      <c r="WD238" s="33"/>
      <c r="WE238" s="33"/>
      <c r="WF238" s="33"/>
      <c r="WG238" s="33"/>
      <c r="WH238" s="33"/>
      <c r="WI238" s="33"/>
      <c r="WJ238" s="33"/>
      <c r="WK238" s="33"/>
      <c r="WL238" s="33"/>
      <c r="WM238" s="33"/>
      <c r="WN238" s="33"/>
      <c r="WO238" s="33"/>
      <c r="WP238" s="33"/>
      <c r="WQ238" s="33"/>
      <c r="WR238" s="33"/>
      <c r="WS238" s="33"/>
      <c r="WT238" s="33"/>
      <c r="WU238" s="33"/>
      <c r="WV238" s="33"/>
      <c r="WW238" s="33"/>
      <c r="WX238" s="33"/>
      <c r="WY238" s="33"/>
      <c r="WZ238" s="33"/>
      <c r="XA238" s="33"/>
      <c r="XB238" s="33"/>
      <c r="XC238" s="33"/>
      <c r="XD238" s="33"/>
      <c r="XE238" s="33"/>
      <c r="XF238" s="33"/>
      <c r="XG238" s="33"/>
      <c r="XH238" s="33"/>
      <c r="XI238" s="33"/>
      <c r="XJ238" s="33"/>
      <c r="XK238" s="33"/>
      <c r="XL238" s="33"/>
      <c r="XM238" s="33"/>
      <c r="XN238" s="33"/>
      <c r="XO238" s="33"/>
      <c r="XP238" s="33"/>
      <c r="XQ238" s="33"/>
      <c r="XR238" s="33"/>
      <c r="XS238" s="33"/>
      <c r="XT238" s="33"/>
      <c r="XU238" s="33"/>
      <c r="XV238" s="33"/>
      <c r="XW238" s="33"/>
      <c r="XX238" s="33"/>
      <c r="XY238" s="33"/>
      <c r="XZ238" s="33"/>
      <c r="YA238" s="33"/>
      <c r="YB238" s="33"/>
      <c r="YC238" s="33"/>
      <c r="YD238" s="33"/>
      <c r="YE238" s="33"/>
      <c r="YF238" s="33"/>
      <c r="YG238" s="33"/>
      <c r="YH238" s="33"/>
      <c r="YI238" s="33"/>
      <c r="YJ238" s="33"/>
      <c r="YK238" s="33"/>
      <c r="YL238" s="33"/>
      <c r="YM238" s="33"/>
      <c r="YN238" s="33"/>
      <c r="YO238" s="33"/>
      <c r="YP238" s="33"/>
      <c r="YQ238" s="33"/>
      <c r="YR238" s="33"/>
      <c r="YS238" s="33"/>
      <c r="YT238" s="33"/>
      <c r="YU238" s="33"/>
      <c r="YV238" s="33"/>
      <c r="YW238" s="33"/>
      <c r="YX238" s="33"/>
      <c r="YY238" s="33"/>
      <c r="YZ238" s="33"/>
      <c r="ZA238" s="33"/>
      <c r="ZB238" s="33"/>
      <c r="ZC238" s="33"/>
      <c r="ZD238" s="33"/>
      <c r="ZE238" s="33"/>
      <c r="ZF238" s="33"/>
      <c r="ZG238" s="33"/>
      <c r="ZH238" s="33"/>
      <c r="ZI238" s="33"/>
      <c r="ZJ238" s="33"/>
      <c r="ZK238" s="33"/>
      <c r="ZL238" s="33"/>
      <c r="ZM238" s="33"/>
      <c r="ZN238" s="33"/>
      <c r="ZO238" s="33"/>
      <c r="ZP238" s="33"/>
      <c r="ZQ238" s="33"/>
      <c r="ZR238" s="33"/>
      <c r="ZS238" s="33"/>
      <c r="ZT238" s="33"/>
      <c r="ZU238" s="33"/>
      <c r="ZV238" s="33"/>
      <c r="ZW238" s="33"/>
      <c r="ZX238" s="33"/>
      <c r="ZY238" s="33"/>
      <c r="ZZ238" s="33"/>
      <c r="AAA238" s="33"/>
      <c r="AAB238" s="33"/>
      <c r="AAC238" s="33"/>
      <c r="AAD238" s="33"/>
      <c r="AAE238" s="33"/>
      <c r="AAF238" s="33"/>
      <c r="AAG238" s="33"/>
      <c r="AAH238" s="33"/>
      <c r="AAI238" s="33"/>
      <c r="AAJ238" s="33"/>
      <c r="AAK238" s="33"/>
      <c r="AAL238" s="33"/>
      <c r="AAM238" s="33"/>
      <c r="AAN238" s="33"/>
      <c r="AAO238" s="33"/>
      <c r="AAP238" s="33"/>
      <c r="AAQ238" s="33"/>
      <c r="AAR238" s="33"/>
      <c r="AAS238" s="33"/>
      <c r="AAT238" s="33"/>
      <c r="AAU238" s="33"/>
      <c r="AAV238" s="33"/>
      <c r="AAW238" s="33"/>
      <c r="AAX238" s="33"/>
      <c r="AAY238" s="33"/>
      <c r="AAZ238" s="33"/>
      <c r="ABA238" s="33"/>
      <c r="ABB238" s="33"/>
      <c r="ABC238" s="33"/>
      <c r="ABD238" s="33"/>
      <c r="ABE238" s="33"/>
      <c r="ABF238" s="33"/>
      <c r="ABG238" s="33"/>
      <c r="ABH238" s="33"/>
      <c r="ABI238" s="33"/>
      <c r="ABJ238" s="33"/>
      <c r="ABK238" s="33"/>
      <c r="ABL238" s="33"/>
      <c r="ABM238" s="33"/>
      <c r="ABN238" s="33"/>
      <c r="ABO238" s="33"/>
      <c r="ABP238" s="33"/>
      <c r="ABQ238" s="33"/>
      <c r="ABR238" s="33"/>
      <c r="ABS238" s="33"/>
      <c r="ABT238" s="33"/>
      <c r="ABU238" s="33"/>
      <c r="ABV238" s="33"/>
      <c r="ABW238" s="33"/>
      <c r="ABX238" s="33"/>
      <c r="ABY238" s="33"/>
      <c r="ABZ238" s="33"/>
      <c r="ACA238" s="33"/>
      <c r="ACB238" s="33"/>
      <c r="ACC238" s="33"/>
      <c r="ACD238" s="33"/>
      <c r="ACE238" s="33"/>
      <c r="ACF238" s="33"/>
      <c r="ACG238" s="33"/>
      <c r="ACH238" s="33"/>
      <c r="ACI238" s="33"/>
      <c r="ACJ238" s="33"/>
      <c r="ACK238" s="33"/>
      <c r="ACL238" s="33"/>
      <c r="ACM238" s="33"/>
      <c r="ACN238" s="33"/>
      <c r="ACO238" s="33"/>
      <c r="ACP238" s="33"/>
      <c r="ACQ238" s="33"/>
      <c r="ACR238" s="33"/>
      <c r="ACS238" s="33"/>
      <c r="ACT238" s="33"/>
      <c r="ACU238" s="33"/>
      <c r="ACV238" s="33"/>
      <c r="ACW238" s="33"/>
      <c r="ACX238" s="33"/>
      <c r="ACY238" s="33"/>
      <c r="ACZ238" s="33"/>
      <c r="ADA238" s="33"/>
      <c r="ADB238" s="33"/>
      <c r="ADC238" s="33"/>
      <c r="ADD238" s="33"/>
      <c r="ADE238" s="33"/>
      <c r="ADF238" s="33"/>
      <c r="ADG238" s="33"/>
      <c r="ADH238" s="33"/>
      <c r="ADI238" s="33"/>
      <c r="ADJ238" s="33"/>
      <c r="ADK238" s="33"/>
      <c r="ADL238" s="33"/>
      <c r="ADM238" s="33"/>
      <c r="ADN238" s="33"/>
      <c r="ADO238" s="33"/>
      <c r="ADP238" s="33"/>
      <c r="ADQ238" s="33"/>
      <c r="ADR238" s="33"/>
      <c r="ADS238" s="33"/>
      <c r="ADT238" s="33"/>
      <c r="ADU238" s="33"/>
      <c r="ADV238" s="33"/>
      <c r="ADW238" s="33"/>
      <c r="ADX238" s="33"/>
      <c r="ADY238" s="33"/>
      <c r="ADZ238" s="33"/>
      <c r="AEA238" s="33"/>
      <c r="AEB238" s="33"/>
      <c r="AEC238" s="33"/>
      <c r="AED238" s="33"/>
      <c r="AEE238" s="33"/>
      <c r="AEF238" s="33"/>
      <c r="AEG238" s="33"/>
      <c r="AEH238" s="33"/>
      <c r="AEI238" s="33"/>
      <c r="AEJ238" s="33"/>
      <c r="AEK238" s="33"/>
      <c r="AEL238" s="33"/>
      <c r="AEM238" s="33"/>
      <c r="AEN238" s="33"/>
      <c r="AEO238" s="33"/>
      <c r="AEP238" s="33"/>
      <c r="AEQ238" s="33"/>
      <c r="AER238" s="33"/>
      <c r="AES238" s="33"/>
      <c r="AET238" s="33"/>
      <c r="AEU238" s="33"/>
      <c r="AEV238" s="33"/>
      <c r="AEW238" s="33"/>
      <c r="AEX238" s="33"/>
      <c r="AEY238" s="33"/>
      <c r="AEZ238" s="33"/>
      <c r="AFA238" s="33"/>
      <c r="AFB238" s="33"/>
      <c r="AFC238" s="33"/>
      <c r="AFD238" s="33"/>
      <c r="AFE238" s="33"/>
      <c r="AFF238" s="33"/>
      <c r="AFG238" s="33"/>
      <c r="AFH238" s="33"/>
      <c r="AFI238" s="33"/>
      <c r="AFJ238" s="33"/>
      <c r="AFK238" s="33"/>
      <c r="AFL238" s="33"/>
      <c r="AFM238" s="33"/>
      <c r="AFN238" s="33"/>
      <c r="AFO238" s="33"/>
      <c r="AFP238" s="33"/>
      <c r="AFQ238" s="33"/>
      <c r="AFR238" s="33"/>
      <c r="AFS238" s="33"/>
      <c r="AFT238" s="33"/>
      <c r="AFU238" s="33"/>
      <c r="AFV238" s="33"/>
      <c r="AFW238" s="33"/>
      <c r="AFX238" s="33"/>
      <c r="AFY238" s="33"/>
      <c r="AFZ238" s="33"/>
      <c r="AGA238" s="33"/>
      <c r="AGB238" s="33"/>
      <c r="AGC238" s="33"/>
      <c r="AGD238" s="33"/>
      <c r="AGE238" s="33"/>
      <c r="AGF238" s="33"/>
      <c r="AGG238" s="33"/>
      <c r="AGH238" s="33"/>
      <c r="AGI238" s="33"/>
      <c r="AGJ238" s="33"/>
      <c r="AGK238" s="33"/>
      <c r="AGL238" s="33"/>
      <c r="AGM238" s="33"/>
      <c r="AGN238" s="33"/>
      <c r="AGO238" s="33"/>
      <c r="AGP238" s="33"/>
      <c r="AGQ238" s="33"/>
      <c r="AGR238" s="33"/>
      <c r="AGS238" s="33"/>
      <c r="AGT238" s="33"/>
      <c r="AGU238" s="33"/>
      <c r="AGV238" s="33"/>
      <c r="AGW238" s="33"/>
      <c r="AGX238" s="33"/>
      <c r="AGY238" s="33"/>
      <c r="AGZ238" s="33"/>
      <c r="AHA238" s="33"/>
      <c r="AHB238" s="33"/>
      <c r="AHC238" s="33"/>
      <c r="AHD238" s="33"/>
      <c r="AHE238" s="33"/>
      <c r="AHF238" s="33"/>
      <c r="AHG238" s="33"/>
      <c r="AHH238" s="33"/>
      <c r="AHI238" s="33"/>
      <c r="AHJ238" s="33"/>
      <c r="AHK238" s="33"/>
      <c r="AHL238" s="33"/>
      <c r="AHM238" s="33"/>
      <c r="AHN238" s="33"/>
      <c r="AHO238" s="33"/>
      <c r="AHP238" s="33"/>
      <c r="AHQ238" s="33"/>
      <c r="AHR238" s="33"/>
      <c r="AHS238" s="33"/>
      <c r="AHT238" s="33"/>
      <c r="AHU238" s="33"/>
      <c r="AHV238" s="33"/>
      <c r="AHW238" s="33"/>
      <c r="AHX238" s="33"/>
      <c r="AHY238" s="33"/>
      <c r="AHZ238" s="33"/>
      <c r="AIA238" s="33"/>
      <c r="AIB238" s="33"/>
      <c r="AIC238" s="33"/>
      <c r="AID238" s="33"/>
      <c r="AIE238" s="33"/>
      <c r="AIF238" s="33"/>
      <c r="AIG238" s="33"/>
      <c r="AIH238" s="33"/>
      <c r="AII238" s="33"/>
      <c r="AIJ238" s="33"/>
      <c r="AIK238" s="33"/>
      <c r="AIL238" s="33"/>
      <c r="AIM238" s="33"/>
      <c r="AIN238" s="33"/>
      <c r="AIO238" s="33"/>
      <c r="AIP238" s="33"/>
      <c r="AIQ238" s="33"/>
      <c r="AIR238" s="33"/>
      <c r="AIS238" s="33"/>
      <c r="AIT238" s="33"/>
      <c r="AIU238" s="33"/>
      <c r="AIV238" s="33"/>
      <c r="AIW238" s="33"/>
      <c r="AIX238" s="33"/>
      <c r="AIY238" s="33"/>
      <c r="AIZ238" s="33"/>
      <c r="AJA238" s="33"/>
      <c r="AJB238" s="33"/>
      <c r="AJC238" s="33"/>
      <c r="AJD238" s="33"/>
      <c r="AJE238" s="33"/>
      <c r="AJF238" s="33"/>
      <c r="AJG238" s="33"/>
      <c r="AJH238" s="33"/>
      <c r="AJI238" s="33"/>
      <c r="AJJ238" s="33"/>
      <c r="AJK238" s="33"/>
      <c r="AJL238" s="33"/>
      <c r="AJM238" s="33"/>
      <c r="AJN238" s="33"/>
      <c r="AJO238" s="33"/>
      <c r="AJP238" s="33"/>
      <c r="AJQ238" s="33"/>
      <c r="AJR238" s="33"/>
      <c r="AJS238" s="33"/>
      <c r="AJT238" s="33"/>
      <c r="AJU238" s="33"/>
      <c r="AJV238" s="33"/>
      <c r="AJW238" s="33"/>
      <c r="AJX238" s="33"/>
      <c r="AJY238" s="33"/>
      <c r="AJZ238" s="33"/>
      <c r="AKA238" s="33"/>
      <c r="AKB238" s="33"/>
      <c r="AKC238" s="33"/>
      <c r="AKD238" s="33"/>
      <c r="AKE238" s="33"/>
      <c r="AKF238" s="33"/>
      <c r="AKG238" s="33"/>
      <c r="AKH238" s="33"/>
      <c r="AKI238" s="33"/>
      <c r="AKJ238" s="33"/>
      <c r="AKK238" s="33"/>
      <c r="AKL238" s="33"/>
      <c r="AKM238" s="33"/>
      <c r="AKN238" s="33"/>
      <c r="AKO238" s="33"/>
      <c r="AKP238" s="33"/>
      <c r="AKQ238" s="33"/>
      <c r="AKR238" s="33"/>
      <c r="AKS238" s="33"/>
      <c r="AKT238" s="33"/>
      <c r="AKU238" s="33"/>
      <c r="AKV238" s="33"/>
      <c r="AKW238" s="33"/>
      <c r="AKX238" s="33"/>
      <c r="AKY238" s="33"/>
      <c r="AKZ238" s="33"/>
      <c r="ALA238" s="33"/>
      <c r="ALB238" s="33"/>
      <c r="ALC238" s="33"/>
      <c r="ALD238" s="33"/>
      <c r="ALE238" s="33"/>
      <c r="ALF238" s="33"/>
      <c r="ALG238" s="33"/>
      <c r="ALH238" s="33"/>
      <c r="ALI238" s="33"/>
      <c r="ALJ238" s="33"/>
      <c r="ALK238" s="33"/>
      <c r="ALL238" s="33"/>
      <c r="ALM238" s="33"/>
      <c r="ALN238" s="33"/>
      <c r="ALO238" s="33"/>
      <c r="ALP238" s="33"/>
      <c r="ALQ238" s="33"/>
      <c r="ALR238" s="33"/>
      <c r="ALS238" s="33"/>
      <c r="ALT238" s="33"/>
      <c r="ALU238" s="33"/>
      <c r="ALV238" s="33"/>
      <c r="ALW238" s="33"/>
      <c r="ALX238" s="33"/>
      <c r="ALY238" s="33"/>
    </row>
    <row r="239" spans="1:1013" ht="20.25" customHeight="1" thickBot="1" x14ac:dyDescent="0.25">
      <c r="A239" s="701" t="s">
        <v>15</v>
      </c>
      <c r="B239" s="703" t="s">
        <v>16</v>
      </c>
      <c r="C239" s="699" t="s">
        <v>16</v>
      </c>
      <c r="D239" s="705" t="s">
        <v>625</v>
      </c>
      <c r="E239" s="707" t="s">
        <v>626</v>
      </c>
      <c r="F239" s="647" t="s">
        <v>263</v>
      </c>
      <c r="G239" s="692" t="s">
        <v>132</v>
      </c>
      <c r="H239" s="695" t="s">
        <v>19</v>
      </c>
      <c r="I239" s="690" t="s">
        <v>20</v>
      </c>
      <c r="J239" s="673" t="s">
        <v>269</v>
      </c>
      <c r="K239" s="178" t="s">
        <v>26</v>
      </c>
      <c r="L239" s="524">
        <f>+M239+O239</f>
        <v>0</v>
      </c>
      <c r="M239" s="473">
        <v>0</v>
      </c>
      <c r="N239" s="473">
        <v>0</v>
      </c>
      <c r="O239" s="486">
        <v>0</v>
      </c>
      <c r="P239" s="524">
        <f>+Q239+S239</f>
        <v>0</v>
      </c>
      <c r="Q239" s="473">
        <v>0</v>
      </c>
      <c r="R239" s="473">
        <v>0</v>
      </c>
      <c r="S239" s="486">
        <v>0</v>
      </c>
      <c r="T239" s="524">
        <f>+U239+W239</f>
        <v>14</v>
      </c>
      <c r="U239" s="473">
        <v>14</v>
      </c>
      <c r="V239" s="473">
        <v>0</v>
      </c>
      <c r="W239" s="486">
        <v>0</v>
      </c>
      <c r="X239" s="524">
        <f>+Y239+AA239</f>
        <v>0</v>
      </c>
      <c r="Y239" s="473">
        <v>0</v>
      </c>
      <c r="Z239" s="473">
        <v>0</v>
      </c>
      <c r="AA239" s="486">
        <v>0</v>
      </c>
      <c r="AB239" s="33"/>
      <c r="AC239" s="33"/>
      <c r="AD239" s="33"/>
      <c r="AE239" s="33"/>
      <c r="AF239" s="33"/>
      <c r="AG239" s="33"/>
      <c r="AH239" s="33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7"/>
      <c r="BB239" s="46"/>
      <c r="BC239" s="46"/>
      <c r="BD239" s="46"/>
      <c r="BE239" s="46"/>
      <c r="BF239" s="46"/>
      <c r="BG239" s="46"/>
      <c r="BH239" s="46"/>
      <c r="BI239" s="46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3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  <c r="FP239" s="33"/>
      <c r="FQ239" s="33"/>
      <c r="FR239" s="33"/>
      <c r="FS239" s="33"/>
      <c r="FT239" s="33"/>
      <c r="FU239" s="33"/>
      <c r="FV239" s="33"/>
      <c r="FW239" s="33"/>
      <c r="FX239" s="33"/>
      <c r="FY239" s="33"/>
      <c r="FZ239" s="33"/>
      <c r="GA239" s="33"/>
      <c r="GB239" s="33"/>
      <c r="GC239" s="33"/>
      <c r="GD239" s="33"/>
      <c r="GE239" s="33"/>
      <c r="GF239" s="33"/>
      <c r="GG239" s="33"/>
      <c r="GH239" s="33"/>
      <c r="GI239" s="33"/>
      <c r="GJ239" s="33"/>
      <c r="GK239" s="33"/>
      <c r="GL239" s="33"/>
      <c r="GM239" s="33"/>
      <c r="GN239" s="33"/>
      <c r="GO239" s="33"/>
      <c r="GP239" s="33"/>
      <c r="GQ239" s="33"/>
      <c r="GR239" s="33"/>
      <c r="GS239" s="33"/>
      <c r="GT239" s="33"/>
      <c r="GU239" s="33"/>
      <c r="GV239" s="33"/>
      <c r="GW239" s="33"/>
      <c r="GX239" s="33"/>
      <c r="GY239" s="33"/>
      <c r="GZ239" s="33"/>
      <c r="HA239" s="33"/>
      <c r="HB239" s="33"/>
      <c r="HC239" s="33"/>
      <c r="HD239" s="33"/>
      <c r="HE239" s="33"/>
      <c r="HF239" s="33"/>
      <c r="HG239" s="33"/>
      <c r="HH239" s="33"/>
      <c r="HI239" s="33"/>
      <c r="HJ239" s="33"/>
      <c r="HK239" s="33"/>
      <c r="HL239" s="33"/>
      <c r="HM239" s="33"/>
      <c r="HN239" s="33"/>
      <c r="HO239" s="33"/>
      <c r="HP239" s="33"/>
      <c r="HQ239" s="33"/>
      <c r="HR239" s="33"/>
      <c r="HS239" s="33"/>
      <c r="HT239" s="33"/>
      <c r="HU239" s="33"/>
      <c r="HV239" s="33"/>
      <c r="HW239" s="33"/>
      <c r="HX239" s="33"/>
      <c r="HY239" s="33"/>
      <c r="HZ239" s="33"/>
      <c r="IA239" s="33"/>
      <c r="IB239" s="33"/>
      <c r="IC239" s="33"/>
      <c r="ID239" s="33"/>
      <c r="IE239" s="33"/>
      <c r="IF239" s="33"/>
      <c r="IG239" s="33"/>
      <c r="IH239" s="33"/>
      <c r="II239" s="33"/>
      <c r="IJ239" s="33"/>
      <c r="IK239" s="33"/>
      <c r="IL239" s="33"/>
      <c r="IM239" s="33"/>
      <c r="IN239" s="33"/>
      <c r="IO239" s="33"/>
      <c r="IP239" s="33"/>
      <c r="IQ239" s="33"/>
      <c r="IR239" s="33"/>
      <c r="IS239" s="33"/>
      <c r="IT239" s="33"/>
      <c r="IU239" s="33"/>
      <c r="IV239" s="33"/>
      <c r="IW239" s="33"/>
      <c r="IX239" s="33"/>
      <c r="IY239" s="33"/>
      <c r="IZ239" s="33"/>
      <c r="JA239" s="33"/>
      <c r="JB239" s="33"/>
      <c r="JC239" s="33"/>
      <c r="JD239" s="33"/>
      <c r="JE239" s="33"/>
      <c r="JF239" s="33"/>
      <c r="JG239" s="33"/>
      <c r="JH239" s="33"/>
      <c r="JI239" s="33"/>
      <c r="JJ239" s="33"/>
      <c r="JK239" s="33"/>
      <c r="JL239" s="33"/>
      <c r="JM239" s="33"/>
      <c r="JN239" s="33"/>
      <c r="JO239" s="33"/>
      <c r="JP239" s="33"/>
      <c r="JQ239" s="33"/>
      <c r="JR239" s="33"/>
      <c r="JS239" s="33"/>
      <c r="JT239" s="33"/>
      <c r="JU239" s="33"/>
      <c r="JV239" s="33"/>
      <c r="JW239" s="33"/>
      <c r="JX239" s="33"/>
      <c r="JY239" s="33"/>
      <c r="JZ239" s="33"/>
      <c r="KA239" s="33"/>
      <c r="KB239" s="33"/>
      <c r="KC239" s="33"/>
      <c r="KD239" s="33"/>
      <c r="KE239" s="33"/>
      <c r="KF239" s="33"/>
      <c r="KG239" s="33"/>
      <c r="KH239" s="33"/>
      <c r="KI239" s="33"/>
      <c r="KJ239" s="33"/>
      <c r="KK239" s="33"/>
      <c r="KL239" s="33"/>
      <c r="KM239" s="33"/>
      <c r="KN239" s="33"/>
      <c r="KO239" s="33"/>
      <c r="KP239" s="33"/>
      <c r="KQ239" s="33"/>
      <c r="KR239" s="33"/>
      <c r="KS239" s="33"/>
      <c r="KT239" s="33"/>
      <c r="KU239" s="33"/>
      <c r="KV239" s="33"/>
      <c r="KW239" s="33"/>
      <c r="KX239" s="33"/>
      <c r="KY239" s="33"/>
      <c r="KZ239" s="33"/>
      <c r="LA239" s="33"/>
      <c r="LB239" s="33"/>
      <c r="LC239" s="33"/>
      <c r="LD239" s="33"/>
      <c r="LE239" s="33"/>
      <c r="LF239" s="33"/>
      <c r="LG239" s="33"/>
      <c r="LH239" s="33"/>
      <c r="LI239" s="33"/>
      <c r="LJ239" s="33"/>
      <c r="LK239" s="33"/>
      <c r="LL239" s="33"/>
      <c r="LM239" s="33"/>
      <c r="LN239" s="33"/>
      <c r="LO239" s="33"/>
      <c r="LP239" s="33"/>
      <c r="LQ239" s="33"/>
      <c r="LR239" s="33"/>
      <c r="LS239" s="33"/>
      <c r="LT239" s="33"/>
      <c r="LU239" s="33"/>
      <c r="LV239" s="33"/>
      <c r="LW239" s="33"/>
      <c r="LX239" s="33"/>
      <c r="LY239" s="33"/>
      <c r="LZ239" s="33"/>
      <c r="MA239" s="33"/>
      <c r="MB239" s="33"/>
      <c r="MC239" s="33"/>
      <c r="MD239" s="33"/>
      <c r="ME239" s="33"/>
      <c r="MF239" s="33"/>
      <c r="MG239" s="33"/>
      <c r="MH239" s="33"/>
      <c r="MI239" s="33"/>
      <c r="MJ239" s="33"/>
      <c r="MK239" s="33"/>
      <c r="ML239" s="33"/>
      <c r="MM239" s="33"/>
      <c r="MN239" s="33"/>
      <c r="MO239" s="33"/>
      <c r="MP239" s="33"/>
      <c r="MQ239" s="33"/>
      <c r="MR239" s="33"/>
      <c r="MS239" s="33"/>
      <c r="MT239" s="33"/>
      <c r="MU239" s="33"/>
      <c r="MV239" s="33"/>
      <c r="MW239" s="33"/>
      <c r="MX239" s="33"/>
      <c r="MY239" s="33"/>
      <c r="MZ239" s="33"/>
      <c r="NA239" s="33"/>
      <c r="NB239" s="33"/>
      <c r="NC239" s="33"/>
      <c r="ND239" s="33"/>
      <c r="NE239" s="33"/>
      <c r="NF239" s="33"/>
      <c r="NG239" s="33"/>
      <c r="NH239" s="33"/>
      <c r="NI239" s="33"/>
      <c r="NJ239" s="33"/>
      <c r="NK239" s="33"/>
      <c r="NL239" s="33"/>
      <c r="NM239" s="33"/>
      <c r="NN239" s="33"/>
      <c r="NO239" s="33"/>
      <c r="NP239" s="33"/>
      <c r="NQ239" s="33"/>
      <c r="NR239" s="33"/>
      <c r="NS239" s="33"/>
      <c r="NT239" s="33"/>
      <c r="NU239" s="33"/>
      <c r="NV239" s="33"/>
      <c r="NW239" s="33"/>
      <c r="NX239" s="33"/>
      <c r="NY239" s="33"/>
      <c r="NZ239" s="33"/>
      <c r="OA239" s="33"/>
      <c r="OB239" s="33"/>
      <c r="OC239" s="33"/>
      <c r="OD239" s="33"/>
      <c r="OE239" s="33"/>
      <c r="OF239" s="33"/>
      <c r="OG239" s="33"/>
      <c r="OH239" s="33"/>
      <c r="OI239" s="33"/>
      <c r="OJ239" s="33"/>
      <c r="OK239" s="33"/>
      <c r="OL239" s="33"/>
      <c r="OM239" s="33"/>
      <c r="ON239" s="33"/>
      <c r="OO239" s="33"/>
      <c r="OP239" s="33"/>
      <c r="OQ239" s="33"/>
      <c r="OR239" s="33"/>
      <c r="OS239" s="33"/>
      <c r="OT239" s="33"/>
      <c r="OU239" s="33"/>
      <c r="OV239" s="33"/>
      <c r="OW239" s="33"/>
      <c r="OX239" s="33"/>
      <c r="OY239" s="33"/>
      <c r="OZ239" s="33"/>
      <c r="PA239" s="33"/>
      <c r="PB239" s="33"/>
      <c r="PC239" s="33"/>
      <c r="PD239" s="33"/>
      <c r="PE239" s="33"/>
      <c r="PF239" s="33"/>
      <c r="PG239" s="33"/>
      <c r="PH239" s="33"/>
      <c r="PI239" s="33"/>
      <c r="PJ239" s="33"/>
      <c r="PK239" s="33"/>
      <c r="PL239" s="33"/>
      <c r="PM239" s="33"/>
      <c r="PN239" s="33"/>
      <c r="PO239" s="33"/>
      <c r="PP239" s="33"/>
      <c r="PQ239" s="33"/>
      <c r="PR239" s="33"/>
      <c r="PS239" s="33"/>
      <c r="PT239" s="33"/>
      <c r="PU239" s="33"/>
      <c r="PV239" s="33"/>
      <c r="PW239" s="33"/>
      <c r="PX239" s="33"/>
      <c r="PY239" s="33"/>
      <c r="PZ239" s="33"/>
      <c r="QA239" s="33"/>
      <c r="QB239" s="33"/>
      <c r="QC239" s="33"/>
      <c r="QD239" s="33"/>
      <c r="QE239" s="33"/>
      <c r="QF239" s="33"/>
      <c r="QG239" s="33"/>
      <c r="QH239" s="33"/>
      <c r="QI239" s="33"/>
      <c r="QJ239" s="33"/>
      <c r="QK239" s="33"/>
      <c r="QL239" s="33"/>
      <c r="QM239" s="33"/>
      <c r="QN239" s="33"/>
      <c r="QO239" s="33"/>
      <c r="QP239" s="33"/>
      <c r="QQ239" s="33"/>
      <c r="QR239" s="33"/>
      <c r="QS239" s="33"/>
      <c r="QT239" s="33"/>
      <c r="QU239" s="33"/>
      <c r="QV239" s="33"/>
      <c r="QW239" s="33"/>
      <c r="QX239" s="33"/>
      <c r="QY239" s="33"/>
      <c r="QZ239" s="33"/>
      <c r="RA239" s="33"/>
      <c r="RB239" s="33"/>
      <c r="RC239" s="33"/>
      <c r="RD239" s="33"/>
      <c r="RE239" s="33"/>
      <c r="RF239" s="33"/>
      <c r="RG239" s="33"/>
      <c r="RH239" s="33"/>
      <c r="RI239" s="33"/>
      <c r="RJ239" s="33"/>
      <c r="RK239" s="33"/>
      <c r="RL239" s="33"/>
      <c r="RM239" s="33"/>
      <c r="RN239" s="33"/>
      <c r="RO239" s="33"/>
      <c r="RP239" s="33"/>
      <c r="RQ239" s="33"/>
      <c r="RR239" s="33"/>
      <c r="RS239" s="33"/>
      <c r="RT239" s="33"/>
      <c r="RU239" s="33"/>
      <c r="RV239" s="33"/>
      <c r="RW239" s="33"/>
      <c r="RX239" s="33"/>
      <c r="RY239" s="33"/>
      <c r="RZ239" s="33"/>
      <c r="SA239" s="33"/>
      <c r="SB239" s="33"/>
      <c r="SC239" s="33"/>
      <c r="SD239" s="33"/>
      <c r="SE239" s="33"/>
      <c r="SF239" s="33"/>
      <c r="SG239" s="33"/>
      <c r="SH239" s="33"/>
      <c r="SI239" s="33"/>
      <c r="SJ239" s="33"/>
      <c r="SK239" s="33"/>
      <c r="SL239" s="33"/>
      <c r="SM239" s="33"/>
      <c r="SN239" s="33"/>
      <c r="SO239" s="33"/>
      <c r="SP239" s="33"/>
      <c r="SQ239" s="33"/>
      <c r="SR239" s="33"/>
      <c r="SS239" s="33"/>
      <c r="ST239" s="33"/>
      <c r="SU239" s="33"/>
      <c r="SV239" s="33"/>
      <c r="SW239" s="33"/>
      <c r="SX239" s="33"/>
      <c r="SY239" s="33"/>
      <c r="SZ239" s="33"/>
      <c r="TA239" s="33"/>
      <c r="TB239" s="33"/>
      <c r="TC239" s="33"/>
      <c r="TD239" s="33"/>
      <c r="TE239" s="33"/>
      <c r="TF239" s="33"/>
      <c r="TG239" s="33"/>
      <c r="TH239" s="33"/>
      <c r="TI239" s="33"/>
      <c r="TJ239" s="33"/>
      <c r="TK239" s="33"/>
      <c r="TL239" s="33"/>
      <c r="TM239" s="33"/>
      <c r="TN239" s="33"/>
      <c r="TO239" s="33"/>
      <c r="TP239" s="33"/>
      <c r="TQ239" s="33"/>
      <c r="TR239" s="33"/>
      <c r="TS239" s="33"/>
      <c r="TT239" s="33"/>
      <c r="TU239" s="33"/>
      <c r="TV239" s="33"/>
      <c r="TW239" s="33"/>
      <c r="TX239" s="33"/>
      <c r="TY239" s="33"/>
      <c r="TZ239" s="33"/>
      <c r="UA239" s="33"/>
      <c r="UB239" s="33"/>
      <c r="UC239" s="33"/>
      <c r="UD239" s="33"/>
      <c r="UE239" s="33"/>
      <c r="UF239" s="33"/>
      <c r="UG239" s="33"/>
      <c r="UH239" s="33"/>
      <c r="UI239" s="33"/>
      <c r="UJ239" s="33"/>
      <c r="UK239" s="33"/>
      <c r="UL239" s="33"/>
      <c r="UM239" s="33"/>
      <c r="UN239" s="33"/>
      <c r="UO239" s="33"/>
      <c r="UP239" s="33"/>
      <c r="UQ239" s="33"/>
      <c r="UR239" s="33"/>
      <c r="US239" s="33"/>
      <c r="UT239" s="33"/>
      <c r="UU239" s="33"/>
      <c r="UV239" s="33"/>
      <c r="UW239" s="33"/>
      <c r="UX239" s="33"/>
      <c r="UY239" s="33"/>
      <c r="UZ239" s="33"/>
      <c r="VA239" s="33"/>
      <c r="VB239" s="33"/>
      <c r="VC239" s="33"/>
      <c r="VD239" s="33"/>
      <c r="VE239" s="33"/>
      <c r="VF239" s="33"/>
      <c r="VG239" s="33"/>
      <c r="VH239" s="33"/>
      <c r="VI239" s="33"/>
      <c r="VJ239" s="33"/>
      <c r="VK239" s="33"/>
      <c r="VL239" s="33"/>
      <c r="VM239" s="33"/>
      <c r="VN239" s="33"/>
      <c r="VO239" s="33"/>
      <c r="VP239" s="33"/>
      <c r="VQ239" s="33"/>
      <c r="VR239" s="33"/>
      <c r="VS239" s="33"/>
      <c r="VT239" s="33"/>
      <c r="VU239" s="33"/>
      <c r="VV239" s="33"/>
      <c r="VW239" s="33"/>
      <c r="VX239" s="33"/>
      <c r="VY239" s="33"/>
      <c r="VZ239" s="33"/>
      <c r="WA239" s="33"/>
      <c r="WB239" s="33"/>
      <c r="WC239" s="33"/>
      <c r="WD239" s="33"/>
      <c r="WE239" s="33"/>
      <c r="WF239" s="33"/>
      <c r="WG239" s="33"/>
      <c r="WH239" s="33"/>
      <c r="WI239" s="33"/>
      <c r="WJ239" s="33"/>
      <c r="WK239" s="33"/>
      <c r="WL239" s="33"/>
      <c r="WM239" s="33"/>
      <c r="WN239" s="33"/>
      <c r="WO239" s="33"/>
      <c r="WP239" s="33"/>
      <c r="WQ239" s="33"/>
      <c r="WR239" s="33"/>
      <c r="WS239" s="33"/>
      <c r="WT239" s="33"/>
      <c r="WU239" s="33"/>
      <c r="WV239" s="33"/>
      <c r="WW239" s="33"/>
      <c r="WX239" s="33"/>
      <c r="WY239" s="33"/>
      <c r="WZ239" s="33"/>
      <c r="XA239" s="33"/>
      <c r="XB239" s="33"/>
      <c r="XC239" s="33"/>
      <c r="XD239" s="33"/>
      <c r="XE239" s="33"/>
      <c r="XF239" s="33"/>
      <c r="XG239" s="33"/>
      <c r="XH239" s="33"/>
      <c r="XI239" s="33"/>
      <c r="XJ239" s="33"/>
      <c r="XK239" s="33"/>
      <c r="XL239" s="33"/>
      <c r="XM239" s="33"/>
      <c r="XN239" s="33"/>
      <c r="XO239" s="33"/>
      <c r="XP239" s="33"/>
      <c r="XQ239" s="33"/>
      <c r="XR239" s="33"/>
      <c r="XS239" s="33"/>
      <c r="XT239" s="33"/>
      <c r="XU239" s="33"/>
      <c r="XV239" s="33"/>
      <c r="XW239" s="33"/>
      <c r="XX239" s="33"/>
      <c r="XY239" s="33"/>
      <c r="XZ239" s="33"/>
      <c r="YA239" s="33"/>
      <c r="YB239" s="33"/>
      <c r="YC239" s="33"/>
      <c r="YD239" s="33"/>
      <c r="YE239" s="33"/>
      <c r="YF239" s="33"/>
      <c r="YG239" s="33"/>
      <c r="YH239" s="33"/>
      <c r="YI239" s="33"/>
      <c r="YJ239" s="33"/>
      <c r="YK239" s="33"/>
      <c r="YL239" s="33"/>
      <c r="YM239" s="33"/>
      <c r="YN239" s="33"/>
      <c r="YO239" s="33"/>
      <c r="YP239" s="33"/>
      <c r="YQ239" s="33"/>
      <c r="YR239" s="33"/>
      <c r="YS239" s="33"/>
      <c r="YT239" s="33"/>
      <c r="YU239" s="33"/>
      <c r="YV239" s="33"/>
      <c r="YW239" s="33"/>
      <c r="YX239" s="33"/>
      <c r="YY239" s="33"/>
      <c r="YZ239" s="33"/>
      <c r="ZA239" s="33"/>
      <c r="ZB239" s="33"/>
      <c r="ZC239" s="33"/>
      <c r="ZD239" s="33"/>
      <c r="ZE239" s="33"/>
      <c r="ZF239" s="33"/>
      <c r="ZG239" s="33"/>
      <c r="ZH239" s="33"/>
      <c r="ZI239" s="33"/>
      <c r="ZJ239" s="33"/>
      <c r="ZK239" s="33"/>
      <c r="ZL239" s="33"/>
      <c r="ZM239" s="33"/>
      <c r="ZN239" s="33"/>
      <c r="ZO239" s="33"/>
      <c r="ZP239" s="33"/>
      <c r="ZQ239" s="33"/>
      <c r="ZR239" s="33"/>
      <c r="ZS239" s="33"/>
      <c r="ZT239" s="33"/>
      <c r="ZU239" s="33"/>
      <c r="ZV239" s="33"/>
      <c r="ZW239" s="33"/>
      <c r="ZX239" s="33"/>
      <c r="ZY239" s="33"/>
      <c r="ZZ239" s="33"/>
      <c r="AAA239" s="33"/>
      <c r="AAB239" s="33"/>
      <c r="AAC239" s="33"/>
      <c r="AAD239" s="33"/>
      <c r="AAE239" s="33"/>
      <c r="AAF239" s="33"/>
      <c r="AAG239" s="33"/>
      <c r="AAH239" s="33"/>
      <c r="AAI239" s="33"/>
      <c r="AAJ239" s="33"/>
      <c r="AAK239" s="33"/>
      <c r="AAL239" s="33"/>
      <c r="AAM239" s="33"/>
      <c r="AAN239" s="33"/>
      <c r="AAO239" s="33"/>
      <c r="AAP239" s="33"/>
      <c r="AAQ239" s="33"/>
      <c r="AAR239" s="33"/>
      <c r="AAS239" s="33"/>
      <c r="AAT239" s="33"/>
      <c r="AAU239" s="33"/>
      <c r="AAV239" s="33"/>
      <c r="AAW239" s="33"/>
      <c r="AAX239" s="33"/>
      <c r="AAY239" s="33"/>
      <c r="AAZ239" s="33"/>
      <c r="ABA239" s="33"/>
      <c r="ABB239" s="33"/>
      <c r="ABC239" s="33"/>
      <c r="ABD239" s="33"/>
      <c r="ABE239" s="33"/>
      <c r="ABF239" s="33"/>
      <c r="ABG239" s="33"/>
      <c r="ABH239" s="33"/>
      <c r="ABI239" s="33"/>
      <c r="ABJ239" s="33"/>
      <c r="ABK239" s="33"/>
      <c r="ABL239" s="33"/>
      <c r="ABM239" s="33"/>
      <c r="ABN239" s="33"/>
      <c r="ABO239" s="33"/>
      <c r="ABP239" s="33"/>
      <c r="ABQ239" s="33"/>
      <c r="ABR239" s="33"/>
      <c r="ABS239" s="33"/>
      <c r="ABT239" s="33"/>
      <c r="ABU239" s="33"/>
      <c r="ABV239" s="33"/>
      <c r="ABW239" s="33"/>
      <c r="ABX239" s="33"/>
      <c r="ABY239" s="33"/>
      <c r="ABZ239" s="33"/>
      <c r="ACA239" s="33"/>
      <c r="ACB239" s="33"/>
      <c r="ACC239" s="33"/>
      <c r="ACD239" s="33"/>
      <c r="ACE239" s="33"/>
      <c r="ACF239" s="33"/>
      <c r="ACG239" s="33"/>
      <c r="ACH239" s="33"/>
      <c r="ACI239" s="33"/>
      <c r="ACJ239" s="33"/>
      <c r="ACK239" s="33"/>
      <c r="ACL239" s="33"/>
      <c r="ACM239" s="33"/>
      <c r="ACN239" s="33"/>
      <c r="ACO239" s="33"/>
      <c r="ACP239" s="33"/>
      <c r="ACQ239" s="33"/>
      <c r="ACR239" s="33"/>
      <c r="ACS239" s="33"/>
      <c r="ACT239" s="33"/>
      <c r="ACU239" s="33"/>
      <c r="ACV239" s="33"/>
      <c r="ACW239" s="33"/>
      <c r="ACX239" s="33"/>
      <c r="ACY239" s="33"/>
      <c r="ACZ239" s="33"/>
      <c r="ADA239" s="33"/>
      <c r="ADB239" s="33"/>
      <c r="ADC239" s="33"/>
      <c r="ADD239" s="33"/>
      <c r="ADE239" s="33"/>
      <c r="ADF239" s="33"/>
      <c r="ADG239" s="33"/>
      <c r="ADH239" s="33"/>
      <c r="ADI239" s="33"/>
      <c r="ADJ239" s="33"/>
      <c r="ADK239" s="33"/>
      <c r="ADL239" s="33"/>
      <c r="ADM239" s="33"/>
      <c r="ADN239" s="33"/>
      <c r="ADO239" s="33"/>
      <c r="ADP239" s="33"/>
      <c r="ADQ239" s="33"/>
      <c r="ADR239" s="33"/>
      <c r="ADS239" s="33"/>
      <c r="ADT239" s="33"/>
      <c r="ADU239" s="33"/>
      <c r="ADV239" s="33"/>
      <c r="ADW239" s="33"/>
      <c r="ADX239" s="33"/>
      <c r="ADY239" s="33"/>
      <c r="ADZ239" s="33"/>
      <c r="AEA239" s="33"/>
      <c r="AEB239" s="33"/>
      <c r="AEC239" s="33"/>
      <c r="AED239" s="33"/>
      <c r="AEE239" s="33"/>
      <c r="AEF239" s="33"/>
      <c r="AEG239" s="33"/>
      <c r="AEH239" s="33"/>
      <c r="AEI239" s="33"/>
      <c r="AEJ239" s="33"/>
      <c r="AEK239" s="33"/>
      <c r="AEL239" s="33"/>
      <c r="AEM239" s="33"/>
      <c r="AEN239" s="33"/>
      <c r="AEO239" s="33"/>
      <c r="AEP239" s="33"/>
      <c r="AEQ239" s="33"/>
      <c r="AER239" s="33"/>
      <c r="AES239" s="33"/>
      <c r="AET239" s="33"/>
      <c r="AEU239" s="33"/>
      <c r="AEV239" s="33"/>
      <c r="AEW239" s="33"/>
      <c r="AEX239" s="33"/>
      <c r="AEY239" s="33"/>
      <c r="AEZ239" s="33"/>
      <c r="AFA239" s="33"/>
      <c r="AFB239" s="33"/>
      <c r="AFC239" s="33"/>
      <c r="AFD239" s="33"/>
      <c r="AFE239" s="33"/>
      <c r="AFF239" s="33"/>
      <c r="AFG239" s="33"/>
      <c r="AFH239" s="33"/>
      <c r="AFI239" s="33"/>
      <c r="AFJ239" s="33"/>
      <c r="AFK239" s="33"/>
      <c r="AFL239" s="33"/>
      <c r="AFM239" s="33"/>
      <c r="AFN239" s="33"/>
      <c r="AFO239" s="33"/>
      <c r="AFP239" s="33"/>
      <c r="AFQ239" s="33"/>
      <c r="AFR239" s="33"/>
      <c r="AFS239" s="33"/>
      <c r="AFT239" s="33"/>
      <c r="AFU239" s="33"/>
      <c r="AFV239" s="33"/>
      <c r="AFW239" s="33"/>
      <c r="AFX239" s="33"/>
      <c r="AFY239" s="33"/>
      <c r="AFZ239" s="33"/>
      <c r="AGA239" s="33"/>
      <c r="AGB239" s="33"/>
      <c r="AGC239" s="33"/>
      <c r="AGD239" s="33"/>
      <c r="AGE239" s="33"/>
      <c r="AGF239" s="33"/>
      <c r="AGG239" s="33"/>
      <c r="AGH239" s="33"/>
      <c r="AGI239" s="33"/>
      <c r="AGJ239" s="33"/>
      <c r="AGK239" s="33"/>
      <c r="AGL239" s="33"/>
      <c r="AGM239" s="33"/>
      <c r="AGN239" s="33"/>
      <c r="AGO239" s="33"/>
      <c r="AGP239" s="33"/>
      <c r="AGQ239" s="33"/>
      <c r="AGR239" s="33"/>
      <c r="AGS239" s="33"/>
      <c r="AGT239" s="33"/>
      <c r="AGU239" s="33"/>
      <c r="AGV239" s="33"/>
      <c r="AGW239" s="33"/>
      <c r="AGX239" s="33"/>
      <c r="AGY239" s="33"/>
      <c r="AGZ239" s="33"/>
      <c r="AHA239" s="33"/>
      <c r="AHB239" s="33"/>
      <c r="AHC239" s="33"/>
      <c r="AHD239" s="33"/>
      <c r="AHE239" s="33"/>
      <c r="AHF239" s="33"/>
      <c r="AHG239" s="33"/>
      <c r="AHH239" s="33"/>
      <c r="AHI239" s="33"/>
      <c r="AHJ239" s="33"/>
      <c r="AHK239" s="33"/>
      <c r="AHL239" s="33"/>
      <c r="AHM239" s="33"/>
      <c r="AHN239" s="33"/>
      <c r="AHO239" s="33"/>
      <c r="AHP239" s="33"/>
      <c r="AHQ239" s="33"/>
      <c r="AHR239" s="33"/>
      <c r="AHS239" s="33"/>
      <c r="AHT239" s="33"/>
      <c r="AHU239" s="33"/>
      <c r="AHV239" s="33"/>
      <c r="AHW239" s="33"/>
      <c r="AHX239" s="33"/>
      <c r="AHY239" s="33"/>
      <c r="AHZ239" s="33"/>
      <c r="AIA239" s="33"/>
      <c r="AIB239" s="33"/>
      <c r="AIC239" s="33"/>
      <c r="AID239" s="33"/>
      <c r="AIE239" s="33"/>
      <c r="AIF239" s="33"/>
      <c r="AIG239" s="33"/>
      <c r="AIH239" s="33"/>
      <c r="AII239" s="33"/>
      <c r="AIJ239" s="33"/>
      <c r="AIK239" s="33"/>
      <c r="AIL239" s="33"/>
      <c r="AIM239" s="33"/>
      <c r="AIN239" s="33"/>
      <c r="AIO239" s="33"/>
      <c r="AIP239" s="33"/>
      <c r="AIQ239" s="33"/>
      <c r="AIR239" s="33"/>
      <c r="AIS239" s="33"/>
      <c r="AIT239" s="33"/>
      <c r="AIU239" s="33"/>
      <c r="AIV239" s="33"/>
      <c r="AIW239" s="33"/>
      <c r="AIX239" s="33"/>
      <c r="AIY239" s="33"/>
      <c r="AIZ239" s="33"/>
      <c r="AJA239" s="33"/>
      <c r="AJB239" s="33"/>
      <c r="AJC239" s="33"/>
      <c r="AJD239" s="33"/>
      <c r="AJE239" s="33"/>
      <c r="AJF239" s="33"/>
      <c r="AJG239" s="33"/>
      <c r="AJH239" s="33"/>
      <c r="AJI239" s="33"/>
      <c r="AJJ239" s="33"/>
      <c r="AJK239" s="33"/>
      <c r="AJL239" s="33"/>
      <c r="AJM239" s="33"/>
      <c r="AJN239" s="33"/>
      <c r="AJO239" s="33"/>
      <c r="AJP239" s="33"/>
      <c r="AJQ239" s="33"/>
      <c r="AJR239" s="33"/>
      <c r="AJS239" s="33"/>
      <c r="AJT239" s="33"/>
      <c r="AJU239" s="33"/>
      <c r="AJV239" s="33"/>
      <c r="AJW239" s="33"/>
      <c r="AJX239" s="33"/>
      <c r="AJY239" s="33"/>
      <c r="AJZ239" s="33"/>
      <c r="AKA239" s="33"/>
      <c r="AKB239" s="33"/>
      <c r="AKC239" s="33"/>
      <c r="AKD239" s="33"/>
      <c r="AKE239" s="33"/>
      <c r="AKF239" s="33"/>
      <c r="AKG239" s="33"/>
      <c r="AKH239" s="33"/>
      <c r="AKI239" s="33"/>
      <c r="AKJ239" s="33"/>
      <c r="AKK239" s="33"/>
      <c r="AKL239" s="33"/>
      <c r="AKM239" s="33"/>
      <c r="AKN239" s="33"/>
      <c r="AKO239" s="33"/>
      <c r="AKP239" s="33"/>
      <c r="AKQ239" s="33"/>
      <c r="AKR239" s="33"/>
      <c r="AKS239" s="33"/>
      <c r="AKT239" s="33"/>
      <c r="AKU239" s="33"/>
      <c r="AKV239" s="33"/>
      <c r="AKW239" s="33"/>
      <c r="AKX239" s="33"/>
      <c r="AKY239" s="33"/>
      <c r="AKZ239" s="33"/>
      <c r="ALA239" s="33"/>
      <c r="ALB239" s="33"/>
      <c r="ALC239" s="33"/>
      <c r="ALD239" s="33"/>
      <c r="ALE239" s="33"/>
      <c r="ALF239" s="33"/>
      <c r="ALG239" s="33"/>
      <c r="ALH239" s="33"/>
      <c r="ALI239" s="33"/>
      <c r="ALJ239" s="33"/>
      <c r="ALK239" s="33"/>
      <c r="ALL239" s="33"/>
      <c r="ALM239" s="33"/>
      <c r="ALN239" s="33"/>
      <c r="ALO239" s="33"/>
      <c r="ALP239" s="33"/>
      <c r="ALQ239" s="33"/>
      <c r="ALR239" s="33"/>
      <c r="ALS239" s="33"/>
      <c r="ALT239" s="33"/>
      <c r="ALU239" s="33"/>
      <c r="ALV239" s="33"/>
      <c r="ALW239" s="33"/>
      <c r="ALX239" s="33"/>
      <c r="ALY239" s="33"/>
    </row>
    <row r="240" spans="1:1013" ht="21" customHeight="1" thickBot="1" x14ac:dyDescent="0.25">
      <c r="A240" s="702"/>
      <c r="B240" s="704"/>
      <c r="C240" s="700"/>
      <c r="D240" s="706"/>
      <c r="E240" s="708"/>
      <c r="F240" s="649"/>
      <c r="G240" s="694"/>
      <c r="H240" s="697"/>
      <c r="I240" s="691"/>
      <c r="J240" s="674"/>
      <c r="K240" s="199" t="s">
        <v>23</v>
      </c>
      <c r="L240" s="532">
        <f>M240+O240</f>
        <v>0</v>
      </c>
      <c r="M240" s="526">
        <v>0</v>
      </c>
      <c r="N240" s="526">
        <v>0</v>
      </c>
      <c r="O240" s="528">
        <v>0</v>
      </c>
      <c r="P240" s="532">
        <f>Q240+S240</f>
        <v>40</v>
      </c>
      <c r="Q240" s="526">
        <v>40</v>
      </c>
      <c r="R240" s="526">
        <v>0</v>
      </c>
      <c r="S240" s="528"/>
      <c r="T240" s="532">
        <f>U240+W240</f>
        <v>64</v>
      </c>
      <c r="U240" s="526">
        <v>64</v>
      </c>
      <c r="V240" s="526">
        <v>0</v>
      </c>
      <c r="W240" s="528">
        <v>0</v>
      </c>
      <c r="X240" s="532">
        <f>Y240+AA240</f>
        <v>0</v>
      </c>
      <c r="Y240" s="526">
        <v>0</v>
      </c>
      <c r="Z240" s="526">
        <v>0</v>
      </c>
      <c r="AA240" s="528">
        <v>0</v>
      </c>
      <c r="AB240" s="33"/>
      <c r="AC240" s="33"/>
      <c r="AD240" s="33"/>
      <c r="AE240" s="33"/>
      <c r="AF240" s="33"/>
      <c r="AG240" s="33"/>
      <c r="AH240" s="33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7"/>
      <c r="BB240" s="46"/>
      <c r="BC240" s="46"/>
      <c r="BD240" s="46"/>
      <c r="BE240" s="46"/>
      <c r="BF240" s="46"/>
      <c r="BG240" s="46"/>
      <c r="BH240" s="46"/>
      <c r="BI240" s="46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  <c r="FP240" s="33"/>
      <c r="FQ240" s="33"/>
      <c r="FR240" s="33"/>
      <c r="FS240" s="33"/>
      <c r="FT240" s="33"/>
      <c r="FU240" s="33"/>
      <c r="FV240" s="33"/>
      <c r="FW240" s="33"/>
      <c r="FX240" s="33"/>
      <c r="FY240" s="33"/>
      <c r="FZ240" s="33"/>
      <c r="GA240" s="33"/>
      <c r="GB240" s="33"/>
      <c r="GC240" s="33"/>
      <c r="GD240" s="33"/>
      <c r="GE240" s="33"/>
      <c r="GF240" s="33"/>
      <c r="GG240" s="33"/>
      <c r="GH240" s="33"/>
      <c r="GI240" s="33"/>
      <c r="GJ240" s="33"/>
      <c r="GK240" s="33"/>
      <c r="GL240" s="33"/>
      <c r="GM240" s="33"/>
      <c r="GN240" s="33"/>
      <c r="GO240" s="33"/>
      <c r="GP240" s="33"/>
      <c r="GQ240" s="33"/>
      <c r="GR240" s="33"/>
      <c r="GS240" s="33"/>
      <c r="GT240" s="33"/>
      <c r="GU240" s="33"/>
      <c r="GV240" s="33"/>
      <c r="GW240" s="33"/>
      <c r="GX240" s="33"/>
      <c r="GY240" s="33"/>
      <c r="GZ240" s="33"/>
      <c r="HA240" s="33"/>
      <c r="HB240" s="33"/>
      <c r="HC240" s="33"/>
      <c r="HD240" s="33"/>
      <c r="HE240" s="33"/>
      <c r="HF240" s="33"/>
      <c r="HG240" s="33"/>
      <c r="HH240" s="33"/>
      <c r="HI240" s="33"/>
      <c r="HJ240" s="33"/>
      <c r="HK240" s="33"/>
      <c r="HL240" s="33"/>
      <c r="HM240" s="33"/>
      <c r="HN240" s="33"/>
      <c r="HO240" s="33"/>
      <c r="HP240" s="33"/>
      <c r="HQ240" s="33"/>
      <c r="HR240" s="33"/>
      <c r="HS240" s="33"/>
      <c r="HT240" s="33"/>
      <c r="HU240" s="33"/>
      <c r="HV240" s="33"/>
      <c r="HW240" s="33"/>
      <c r="HX240" s="33"/>
      <c r="HY240" s="33"/>
      <c r="HZ240" s="33"/>
      <c r="IA240" s="33"/>
      <c r="IB240" s="33"/>
      <c r="IC240" s="33"/>
      <c r="ID240" s="33"/>
      <c r="IE240" s="33"/>
      <c r="IF240" s="33"/>
      <c r="IG240" s="33"/>
      <c r="IH240" s="33"/>
      <c r="II240" s="33"/>
      <c r="IJ240" s="33"/>
      <c r="IK240" s="33"/>
      <c r="IL240" s="33"/>
      <c r="IM240" s="33"/>
      <c r="IN240" s="33"/>
      <c r="IO240" s="33"/>
      <c r="IP240" s="33"/>
      <c r="IQ240" s="33"/>
      <c r="IR240" s="33"/>
      <c r="IS240" s="33"/>
      <c r="IT240" s="33"/>
      <c r="IU240" s="33"/>
      <c r="IV240" s="33"/>
      <c r="IW240" s="33"/>
      <c r="IX240" s="33"/>
      <c r="IY240" s="33"/>
      <c r="IZ240" s="33"/>
      <c r="JA240" s="33"/>
      <c r="JB240" s="33"/>
      <c r="JC240" s="33"/>
      <c r="JD240" s="33"/>
      <c r="JE240" s="33"/>
      <c r="JF240" s="33"/>
      <c r="JG240" s="33"/>
      <c r="JH240" s="33"/>
      <c r="JI240" s="33"/>
      <c r="JJ240" s="33"/>
      <c r="JK240" s="33"/>
      <c r="JL240" s="33"/>
      <c r="JM240" s="33"/>
      <c r="JN240" s="33"/>
      <c r="JO240" s="33"/>
      <c r="JP240" s="33"/>
      <c r="JQ240" s="33"/>
      <c r="JR240" s="33"/>
      <c r="JS240" s="33"/>
      <c r="JT240" s="33"/>
      <c r="JU240" s="33"/>
      <c r="JV240" s="33"/>
      <c r="JW240" s="33"/>
      <c r="JX240" s="33"/>
      <c r="JY240" s="33"/>
      <c r="JZ240" s="33"/>
      <c r="KA240" s="33"/>
      <c r="KB240" s="33"/>
      <c r="KC240" s="33"/>
      <c r="KD240" s="33"/>
      <c r="KE240" s="33"/>
      <c r="KF240" s="33"/>
      <c r="KG240" s="33"/>
      <c r="KH240" s="33"/>
      <c r="KI240" s="33"/>
      <c r="KJ240" s="33"/>
      <c r="KK240" s="33"/>
      <c r="KL240" s="33"/>
      <c r="KM240" s="33"/>
      <c r="KN240" s="33"/>
      <c r="KO240" s="33"/>
      <c r="KP240" s="33"/>
      <c r="KQ240" s="33"/>
      <c r="KR240" s="33"/>
      <c r="KS240" s="33"/>
      <c r="KT240" s="33"/>
      <c r="KU240" s="33"/>
      <c r="KV240" s="33"/>
      <c r="KW240" s="33"/>
      <c r="KX240" s="33"/>
      <c r="KY240" s="33"/>
      <c r="KZ240" s="33"/>
      <c r="LA240" s="33"/>
      <c r="LB240" s="33"/>
      <c r="LC240" s="33"/>
      <c r="LD240" s="33"/>
      <c r="LE240" s="33"/>
      <c r="LF240" s="33"/>
      <c r="LG240" s="33"/>
      <c r="LH240" s="33"/>
      <c r="LI240" s="33"/>
      <c r="LJ240" s="33"/>
      <c r="LK240" s="33"/>
      <c r="LL240" s="33"/>
      <c r="LM240" s="33"/>
      <c r="LN240" s="33"/>
      <c r="LO240" s="33"/>
      <c r="LP240" s="33"/>
      <c r="LQ240" s="33"/>
      <c r="LR240" s="33"/>
      <c r="LS240" s="33"/>
      <c r="LT240" s="33"/>
      <c r="LU240" s="33"/>
      <c r="LV240" s="33"/>
      <c r="LW240" s="33"/>
      <c r="LX240" s="33"/>
      <c r="LY240" s="33"/>
      <c r="LZ240" s="33"/>
      <c r="MA240" s="33"/>
      <c r="MB240" s="33"/>
      <c r="MC240" s="33"/>
      <c r="MD240" s="33"/>
      <c r="ME240" s="33"/>
      <c r="MF240" s="33"/>
      <c r="MG240" s="33"/>
      <c r="MH240" s="33"/>
      <c r="MI240" s="33"/>
      <c r="MJ240" s="33"/>
      <c r="MK240" s="33"/>
      <c r="ML240" s="33"/>
      <c r="MM240" s="33"/>
      <c r="MN240" s="33"/>
      <c r="MO240" s="33"/>
      <c r="MP240" s="33"/>
      <c r="MQ240" s="33"/>
      <c r="MR240" s="33"/>
      <c r="MS240" s="33"/>
      <c r="MT240" s="33"/>
      <c r="MU240" s="33"/>
      <c r="MV240" s="33"/>
      <c r="MW240" s="33"/>
      <c r="MX240" s="33"/>
      <c r="MY240" s="33"/>
      <c r="MZ240" s="33"/>
      <c r="NA240" s="33"/>
      <c r="NB240" s="33"/>
      <c r="NC240" s="33"/>
      <c r="ND240" s="33"/>
      <c r="NE240" s="33"/>
      <c r="NF240" s="33"/>
      <c r="NG240" s="33"/>
      <c r="NH240" s="33"/>
      <c r="NI240" s="33"/>
      <c r="NJ240" s="33"/>
      <c r="NK240" s="33"/>
      <c r="NL240" s="33"/>
      <c r="NM240" s="33"/>
      <c r="NN240" s="33"/>
      <c r="NO240" s="33"/>
      <c r="NP240" s="33"/>
      <c r="NQ240" s="33"/>
      <c r="NR240" s="33"/>
      <c r="NS240" s="33"/>
      <c r="NT240" s="33"/>
      <c r="NU240" s="33"/>
      <c r="NV240" s="33"/>
      <c r="NW240" s="33"/>
      <c r="NX240" s="33"/>
      <c r="NY240" s="33"/>
      <c r="NZ240" s="33"/>
      <c r="OA240" s="33"/>
      <c r="OB240" s="33"/>
      <c r="OC240" s="33"/>
      <c r="OD240" s="33"/>
      <c r="OE240" s="33"/>
      <c r="OF240" s="33"/>
      <c r="OG240" s="33"/>
      <c r="OH240" s="33"/>
      <c r="OI240" s="33"/>
      <c r="OJ240" s="33"/>
      <c r="OK240" s="33"/>
      <c r="OL240" s="33"/>
      <c r="OM240" s="33"/>
      <c r="ON240" s="33"/>
      <c r="OO240" s="33"/>
      <c r="OP240" s="33"/>
      <c r="OQ240" s="33"/>
      <c r="OR240" s="33"/>
      <c r="OS240" s="33"/>
      <c r="OT240" s="33"/>
      <c r="OU240" s="33"/>
      <c r="OV240" s="33"/>
      <c r="OW240" s="33"/>
      <c r="OX240" s="33"/>
      <c r="OY240" s="33"/>
      <c r="OZ240" s="33"/>
      <c r="PA240" s="33"/>
      <c r="PB240" s="33"/>
      <c r="PC240" s="33"/>
      <c r="PD240" s="33"/>
      <c r="PE240" s="33"/>
      <c r="PF240" s="33"/>
      <c r="PG240" s="33"/>
      <c r="PH240" s="33"/>
      <c r="PI240" s="33"/>
      <c r="PJ240" s="33"/>
      <c r="PK240" s="33"/>
      <c r="PL240" s="33"/>
      <c r="PM240" s="33"/>
      <c r="PN240" s="33"/>
      <c r="PO240" s="33"/>
      <c r="PP240" s="33"/>
      <c r="PQ240" s="33"/>
      <c r="PR240" s="33"/>
      <c r="PS240" s="33"/>
      <c r="PT240" s="33"/>
      <c r="PU240" s="33"/>
      <c r="PV240" s="33"/>
      <c r="PW240" s="33"/>
      <c r="PX240" s="33"/>
      <c r="PY240" s="33"/>
      <c r="PZ240" s="33"/>
      <c r="QA240" s="33"/>
      <c r="QB240" s="33"/>
      <c r="QC240" s="33"/>
      <c r="QD240" s="33"/>
      <c r="QE240" s="33"/>
      <c r="QF240" s="33"/>
      <c r="QG240" s="33"/>
      <c r="QH240" s="33"/>
      <c r="QI240" s="33"/>
      <c r="QJ240" s="33"/>
      <c r="QK240" s="33"/>
      <c r="QL240" s="33"/>
      <c r="QM240" s="33"/>
      <c r="QN240" s="33"/>
      <c r="QO240" s="33"/>
      <c r="QP240" s="33"/>
      <c r="QQ240" s="33"/>
      <c r="QR240" s="33"/>
      <c r="QS240" s="33"/>
      <c r="QT240" s="33"/>
      <c r="QU240" s="33"/>
      <c r="QV240" s="33"/>
      <c r="QW240" s="33"/>
      <c r="QX240" s="33"/>
      <c r="QY240" s="33"/>
      <c r="QZ240" s="33"/>
      <c r="RA240" s="33"/>
      <c r="RB240" s="33"/>
      <c r="RC240" s="33"/>
      <c r="RD240" s="33"/>
      <c r="RE240" s="33"/>
      <c r="RF240" s="33"/>
      <c r="RG240" s="33"/>
      <c r="RH240" s="33"/>
      <c r="RI240" s="33"/>
      <c r="RJ240" s="33"/>
      <c r="RK240" s="33"/>
      <c r="RL240" s="33"/>
      <c r="RM240" s="33"/>
      <c r="RN240" s="33"/>
      <c r="RO240" s="33"/>
      <c r="RP240" s="33"/>
      <c r="RQ240" s="33"/>
      <c r="RR240" s="33"/>
      <c r="RS240" s="33"/>
      <c r="RT240" s="33"/>
      <c r="RU240" s="33"/>
      <c r="RV240" s="33"/>
      <c r="RW240" s="33"/>
      <c r="RX240" s="33"/>
      <c r="RY240" s="33"/>
      <c r="RZ240" s="33"/>
      <c r="SA240" s="33"/>
      <c r="SB240" s="33"/>
      <c r="SC240" s="33"/>
      <c r="SD240" s="33"/>
      <c r="SE240" s="33"/>
      <c r="SF240" s="33"/>
      <c r="SG240" s="33"/>
      <c r="SH240" s="33"/>
      <c r="SI240" s="33"/>
      <c r="SJ240" s="33"/>
      <c r="SK240" s="33"/>
      <c r="SL240" s="33"/>
      <c r="SM240" s="33"/>
      <c r="SN240" s="33"/>
      <c r="SO240" s="33"/>
      <c r="SP240" s="33"/>
      <c r="SQ240" s="33"/>
      <c r="SR240" s="33"/>
      <c r="SS240" s="33"/>
      <c r="ST240" s="33"/>
      <c r="SU240" s="33"/>
      <c r="SV240" s="33"/>
      <c r="SW240" s="33"/>
      <c r="SX240" s="33"/>
      <c r="SY240" s="33"/>
      <c r="SZ240" s="33"/>
      <c r="TA240" s="33"/>
      <c r="TB240" s="33"/>
      <c r="TC240" s="33"/>
      <c r="TD240" s="33"/>
      <c r="TE240" s="33"/>
      <c r="TF240" s="33"/>
      <c r="TG240" s="33"/>
      <c r="TH240" s="33"/>
      <c r="TI240" s="33"/>
      <c r="TJ240" s="33"/>
      <c r="TK240" s="33"/>
      <c r="TL240" s="33"/>
      <c r="TM240" s="33"/>
      <c r="TN240" s="33"/>
      <c r="TO240" s="33"/>
      <c r="TP240" s="33"/>
      <c r="TQ240" s="33"/>
      <c r="TR240" s="33"/>
      <c r="TS240" s="33"/>
      <c r="TT240" s="33"/>
      <c r="TU240" s="33"/>
      <c r="TV240" s="33"/>
      <c r="TW240" s="33"/>
      <c r="TX240" s="33"/>
      <c r="TY240" s="33"/>
      <c r="TZ240" s="33"/>
      <c r="UA240" s="33"/>
      <c r="UB240" s="33"/>
      <c r="UC240" s="33"/>
      <c r="UD240" s="33"/>
      <c r="UE240" s="33"/>
      <c r="UF240" s="33"/>
      <c r="UG240" s="33"/>
      <c r="UH240" s="33"/>
      <c r="UI240" s="33"/>
      <c r="UJ240" s="33"/>
      <c r="UK240" s="33"/>
      <c r="UL240" s="33"/>
      <c r="UM240" s="33"/>
      <c r="UN240" s="33"/>
      <c r="UO240" s="33"/>
      <c r="UP240" s="33"/>
      <c r="UQ240" s="33"/>
      <c r="UR240" s="33"/>
      <c r="US240" s="33"/>
      <c r="UT240" s="33"/>
      <c r="UU240" s="33"/>
      <c r="UV240" s="33"/>
      <c r="UW240" s="33"/>
      <c r="UX240" s="33"/>
      <c r="UY240" s="33"/>
      <c r="UZ240" s="33"/>
      <c r="VA240" s="33"/>
      <c r="VB240" s="33"/>
      <c r="VC240" s="33"/>
      <c r="VD240" s="33"/>
      <c r="VE240" s="33"/>
      <c r="VF240" s="33"/>
      <c r="VG240" s="33"/>
      <c r="VH240" s="33"/>
      <c r="VI240" s="33"/>
      <c r="VJ240" s="33"/>
      <c r="VK240" s="33"/>
      <c r="VL240" s="33"/>
      <c r="VM240" s="33"/>
      <c r="VN240" s="33"/>
      <c r="VO240" s="33"/>
      <c r="VP240" s="33"/>
      <c r="VQ240" s="33"/>
      <c r="VR240" s="33"/>
      <c r="VS240" s="33"/>
      <c r="VT240" s="33"/>
      <c r="VU240" s="33"/>
      <c r="VV240" s="33"/>
      <c r="VW240" s="33"/>
      <c r="VX240" s="33"/>
      <c r="VY240" s="33"/>
      <c r="VZ240" s="33"/>
      <c r="WA240" s="33"/>
      <c r="WB240" s="33"/>
      <c r="WC240" s="33"/>
      <c r="WD240" s="33"/>
      <c r="WE240" s="33"/>
      <c r="WF240" s="33"/>
      <c r="WG240" s="33"/>
      <c r="WH240" s="33"/>
      <c r="WI240" s="33"/>
      <c r="WJ240" s="33"/>
      <c r="WK240" s="33"/>
      <c r="WL240" s="33"/>
      <c r="WM240" s="33"/>
      <c r="WN240" s="33"/>
      <c r="WO240" s="33"/>
      <c r="WP240" s="33"/>
      <c r="WQ240" s="33"/>
      <c r="WR240" s="33"/>
      <c r="WS240" s="33"/>
      <c r="WT240" s="33"/>
      <c r="WU240" s="33"/>
      <c r="WV240" s="33"/>
      <c r="WW240" s="33"/>
      <c r="WX240" s="33"/>
      <c r="WY240" s="33"/>
      <c r="WZ240" s="33"/>
      <c r="XA240" s="33"/>
      <c r="XB240" s="33"/>
      <c r="XC240" s="33"/>
      <c r="XD240" s="33"/>
      <c r="XE240" s="33"/>
      <c r="XF240" s="33"/>
      <c r="XG240" s="33"/>
      <c r="XH240" s="33"/>
      <c r="XI240" s="33"/>
      <c r="XJ240" s="33"/>
      <c r="XK240" s="33"/>
      <c r="XL240" s="33"/>
      <c r="XM240" s="33"/>
      <c r="XN240" s="33"/>
      <c r="XO240" s="33"/>
      <c r="XP240" s="33"/>
      <c r="XQ240" s="33"/>
      <c r="XR240" s="33"/>
      <c r="XS240" s="33"/>
      <c r="XT240" s="33"/>
      <c r="XU240" s="33"/>
      <c r="XV240" s="33"/>
      <c r="XW240" s="33"/>
      <c r="XX240" s="33"/>
      <c r="XY240" s="33"/>
      <c r="XZ240" s="33"/>
      <c r="YA240" s="33"/>
      <c r="YB240" s="33"/>
      <c r="YC240" s="33"/>
      <c r="YD240" s="33"/>
      <c r="YE240" s="33"/>
      <c r="YF240" s="33"/>
      <c r="YG240" s="33"/>
      <c r="YH240" s="33"/>
      <c r="YI240" s="33"/>
      <c r="YJ240" s="33"/>
      <c r="YK240" s="33"/>
      <c r="YL240" s="33"/>
      <c r="YM240" s="33"/>
      <c r="YN240" s="33"/>
      <c r="YO240" s="33"/>
      <c r="YP240" s="33"/>
      <c r="YQ240" s="33"/>
      <c r="YR240" s="33"/>
      <c r="YS240" s="33"/>
      <c r="YT240" s="33"/>
      <c r="YU240" s="33"/>
      <c r="YV240" s="33"/>
      <c r="YW240" s="33"/>
      <c r="YX240" s="33"/>
      <c r="YY240" s="33"/>
      <c r="YZ240" s="33"/>
      <c r="ZA240" s="33"/>
      <c r="ZB240" s="33"/>
      <c r="ZC240" s="33"/>
      <c r="ZD240" s="33"/>
      <c r="ZE240" s="33"/>
      <c r="ZF240" s="33"/>
      <c r="ZG240" s="33"/>
      <c r="ZH240" s="33"/>
      <c r="ZI240" s="33"/>
      <c r="ZJ240" s="33"/>
      <c r="ZK240" s="33"/>
      <c r="ZL240" s="33"/>
      <c r="ZM240" s="33"/>
      <c r="ZN240" s="33"/>
      <c r="ZO240" s="33"/>
      <c r="ZP240" s="33"/>
      <c r="ZQ240" s="33"/>
      <c r="ZR240" s="33"/>
      <c r="ZS240" s="33"/>
      <c r="ZT240" s="33"/>
      <c r="ZU240" s="33"/>
      <c r="ZV240" s="33"/>
      <c r="ZW240" s="33"/>
      <c r="ZX240" s="33"/>
      <c r="ZY240" s="33"/>
      <c r="ZZ240" s="33"/>
      <c r="AAA240" s="33"/>
      <c r="AAB240" s="33"/>
      <c r="AAC240" s="33"/>
      <c r="AAD240" s="33"/>
      <c r="AAE240" s="33"/>
      <c r="AAF240" s="33"/>
      <c r="AAG240" s="33"/>
      <c r="AAH240" s="33"/>
      <c r="AAI240" s="33"/>
      <c r="AAJ240" s="33"/>
      <c r="AAK240" s="33"/>
      <c r="AAL240" s="33"/>
      <c r="AAM240" s="33"/>
      <c r="AAN240" s="33"/>
      <c r="AAO240" s="33"/>
      <c r="AAP240" s="33"/>
      <c r="AAQ240" s="33"/>
      <c r="AAR240" s="33"/>
      <c r="AAS240" s="33"/>
      <c r="AAT240" s="33"/>
      <c r="AAU240" s="33"/>
      <c r="AAV240" s="33"/>
      <c r="AAW240" s="33"/>
      <c r="AAX240" s="33"/>
      <c r="AAY240" s="33"/>
      <c r="AAZ240" s="33"/>
      <c r="ABA240" s="33"/>
      <c r="ABB240" s="33"/>
      <c r="ABC240" s="33"/>
      <c r="ABD240" s="33"/>
      <c r="ABE240" s="33"/>
      <c r="ABF240" s="33"/>
      <c r="ABG240" s="33"/>
      <c r="ABH240" s="33"/>
      <c r="ABI240" s="33"/>
      <c r="ABJ240" s="33"/>
      <c r="ABK240" s="33"/>
      <c r="ABL240" s="33"/>
      <c r="ABM240" s="33"/>
      <c r="ABN240" s="33"/>
      <c r="ABO240" s="33"/>
      <c r="ABP240" s="33"/>
      <c r="ABQ240" s="33"/>
      <c r="ABR240" s="33"/>
      <c r="ABS240" s="33"/>
      <c r="ABT240" s="33"/>
      <c r="ABU240" s="33"/>
      <c r="ABV240" s="33"/>
      <c r="ABW240" s="33"/>
      <c r="ABX240" s="33"/>
      <c r="ABY240" s="33"/>
      <c r="ABZ240" s="33"/>
      <c r="ACA240" s="33"/>
      <c r="ACB240" s="33"/>
      <c r="ACC240" s="33"/>
      <c r="ACD240" s="33"/>
      <c r="ACE240" s="33"/>
      <c r="ACF240" s="33"/>
      <c r="ACG240" s="33"/>
      <c r="ACH240" s="33"/>
      <c r="ACI240" s="33"/>
      <c r="ACJ240" s="33"/>
      <c r="ACK240" s="33"/>
      <c r="ACL240" s="33"/>
      <c r="ACM240" s="33"/>
      <c r="ACN240" s="33"/>
      <c r="ACO240" s="33"/>
      <c r="ACP240" s="33"/>
      <c r="ACQ240" s="33"/>
      <c r="ACR240" s="33"/>
      <c r="ACS240" s="33"/>
      <c r="ACT240" s="33"/>
      <c r="ACU240" s="33"/>
      <c r="ACV240" s="33"/>
      <c r="ACW240" s="33"/>
      <c r="ACX240" s="33"/>
      <c r="ACY240" s="33"/>
      <c r="ACZ240" s="33"/>
      <c r="ADA240" s="33"/>
      <c r="ADB240" s="33"/>
      <c r="ADC240" s="33"/>
      <c r="ADD240" s="33"/>
      <c r="ADE240" s="33"/>
      <c r="ADF240" s="33"/>
      <c r="ADG240" s="33"/>
      <c r="ADH240" s="33"/>
      <c r="ADI240" s="33"/>
      <c r="ADJ240" s="33"/>
      <c r="ADK240" s="33"/>
      <c r="ADL240" s="33"/>
      <c r="ADM240" s="33"/>
      <c r="ADN240" s="33"/>
      <c r="ADO240" s="33"/>
      <c r="ADP240" s="33"/>
      <c r="ADQ240" s="33"/>
      <c r="ADR240" s="33"/>
      <c r="ADS240" s="33"/>
      <c r="ADT240" s="33"/>
      <c r="ADU240" s="33"/>
      <c r="ADV240" s="33"/>
      <c r="ADW240" s="33"/>
      <c r="ADX240" s="33"/>
      <c r="ADY240" s="33"/>
      <c r="ADZ240" s="33"/>
      <c r="AEA240" s="33"/>
      <c r="AEB240" s="33"/>
      <c r="AEC240" s="33"/>
      <c r="AED240" s="33"/>
      <c r="AEE240" s="33"/>
      <c r="AEF240" s="33"/>
      <c r="AEG240" s="33"/>
      <c r="AEH240" s="33"/>
      <c r="AEI240" s="33"/>
      <c r="AEJ240" s="33"/>
      <c r="AEK240" s="33"/>
      <c r="AEL240" s="33"/>
      <c r="AEM240" s="33"/>
      <c r="AEN240" s="33"/>
      <c r="AEO240" s="33"/>
      <c r="AEP240" s="33"/>
      <c r="AEQ240" s="33"/>
      <c r="AER240" s="33"/>
      <c r="AES240" s="33"/>
      <c r="AET240" s="33"/>
      <c r="AEU240" s="33"/>
      <c r="AEV240" s="33"/>
      <c r="AEW240" s="33"/>
      <c r="AEX240" s="33"/>
      <c r="AEY240" s="33"/>
      <c r="AEZ240" s="33"/>
      <c r="AFA240" s="33"/>
      <c r="AFB240" s="33"/>
      <c r="AFC240" s="33"/>
      <c r="AFD240" s="33"/>
      <c r="AFE240" s="33"/>
      <c r="AFF240" s="33"/>
      <c r="AFG240" s="33"/>
      <c r="AFH240" s="33"/>
      <c r="AFI240" s="33"/>
      <c r="AFJ240" s="33"/>
      <c r="AFK240" s="33"/>
      <c r="AFL240" s="33"/>
      <c r="AFM240" s="33"/>
      <c r="AFN240" s="33"/>
      <c r="AFO240" s="33"/>
      <c r="AFP240" s="33"/>
      <c r="AFQ240" s="33"/>
      <c r="AFR240" s="33"/>
      <c r="AFS240" s="33"/>
      <c r="AFT240" s="33"/>
      <c r="AFU240" s="33"/>
      <c r="AFV240" s="33"/>
      <c r="AFW240" s="33"/>
      <c r="AFX240" s="33"/>
      <c r="AFY240" s="33"/>
      <c r="AFZ240" s="33"/>
      <c r="AGA240" s="33"/>
      <c r="AGB240" s="33"/>
      <c r="AGC240" s="33"/>
      <c r="AGD240" s="33"/>
      <c r="AGE240" s="33"/>
      <c r="AGF240" s="33"/>
      <c r="AGG240" s="33"/>
      <c r="AGH240" s="33"/>
      <c r="AGI240" s="33"/>
      <c r="AGJ240" s="33"/>
      <c r="AGK240" s="33"/>
      <c r="AGL240" s="33"/>
      <c r="AGM240" s="33"/>
      <c r="AGN240" s="33"/>
      <c r="AGO240" s="33"/>
      <c r="AGP240" s="33"/>
      <c r="AGQ240" s="33"/>
      <c r="AGR240" s="33"/>
      <c r="AGS240" s="33"/>
      <c r="AGT240" s="33"/>
      <c r="AGU240" s="33"/>
      <c r="AGV240" s="33"/>
      <c r="AGW240" s="33"/>
      <c r="AGX240" s="33"/>
      <c r="AGY240" s="33"/>
      <c r="AGZ240" s="33"/>
      <c r="AHA240" s="33"/>
      <c r="AHB240" s="33"/>
      <c r="AHC240" s="33"/>
      <c r="AHD240" s="33"/>
      <c r="AHE240" s="33"/>
      <c r="AHF240" s="33"/>
      <c r="AHG240" s="33"/>
      <c r="AHH240" s="33"/>
      <c r="AHI240" s="33"/>
      <c r="AHJ240" s="33"/>
      <c r="AHK240" s="33"/>
      <c r="AHL240" s="33"/>
      <c r="AHM240" s="33"/>
      <c r="AHN240" s="33"/>
      <c r="AHO240" s="33"/>
      <c r="AHP240" s="33"/>
      <c r="AHQ240" s="33"/>
      <c r="AHR240" s="33"/>
      <c r="AHS240" s="33"/>
      <c r="AHT240" s="33"/>
      <c r="AHU240" s="33"/>
      <c r="AHV240" s="33"/>
      <c r="AHW240" s="33"/>
      <c r="AHX240" s="33"/>
      <c r="AHY240" s="33"/>
      <c r="AHZ240" s="33"/>
      <c r="AIA240" s="33"/>
      <c r="AIB240" s="33"/>
      <c r="AIC240" s="33"/>
      <c r="AID240" s="33"/>
      <c r="AIE240" s="33"/>
      <c r="AIF240" s="33"/>
      <c r="AIG240" s="33"/>
      <c r="AIH240" s="33"/>
      <c r="AII240" s="33"/>
      <c r="AIJ240" s="33"/>
      <c r="AIK240" s="33"/>
      <c r="AIL240" s="33"/>
      <c r="AIM240" s="33"/>
      <c r="AIN240" s="33"/>
      <c r="AIO240" s="33"/>
      <c r="AIP240" s="33"/>
      <c r="AIQ240" s="33"/>
      <c r="AIR240" s="33"/>
      <c r="AIS240" s="33"/>
      <c r="AIT240" s="33"/>
      <c r="AIU240" s="33"/>
      <c r="AIV240" s="33"/>
      <c r="AIW240" s="33"/>
      <c r="AIX240" s="33"/>
      <c r="AIY240" s="33"/>
      <c r="AIZ240" s="33"/>
      <c r="AJA240" s="33"/>
      <c r="AJB240" s="33"/>
      <c r="AJC240" s="33"/>
      <c r="AJD240" s="33"/>
      <c r="AJE240" s="33"/>
      <c r="AJF240" s="33"/>
      <c r="AJG240" s="33"/>
      <c r="AJH240" s="33"/>
      <c r="AJI240" s="33"/>
      <c r="AJJ240" s="33"/>
      <c r="AJK240" s="33"/>
      <c r="AJL240" s="33"/>
      <c r="AJM240" s="33"/>
      <c r="AJN240" s="33"/>
      <c r="AJO240" s="33"/>
      <c r="AJP240" s="33"/>
      <c r="AJQ240" s="33"/>
      <c r="AJR240" s="33"/>
      <c r="AJS240" s="33"/>
      <c r="AJT240" s="33"/>
      <c r="AJU240" s="33"/>
      <c r="AJV240" s="33"/>
      <c r="AJW240" s="33"/>
      <c r="AJX240" s="33"/>
      <c r="AJY240" s="33"/>
      <c r="AJZ240" s="33"/>
      <c r="AKA240" s="33"/>
      <c r="AKB240" s="33"/>
      <c r="AKC240" s="33"/>
      <c r="AKD240" s="33"/>
      <c r="AKE240" s="33"/>
      <c r="AKF240" s="33"/>
      <c r="AKG240" s="33"/>
      <c r="AKH240" s="33"/>
      <c r="AKI240" s="33"/>
      <c r="AKJ240" s="33"/>
      <c r="AKK240" s="33"/>
      <c r="AKL240" s="33"/>
      <c r="AKM240" s="33"/>
      <c r="AKN240" s="33"/>
      <c r="AKO240" s="33"/>
      <c r="AKP240" s="33"/>
      <c r="AKQ240" s="33"/>
      <c r="AKR240" s="33"/>
      <c r="AKS240" s="33"/>
      <c r="AKT240" s="33"/>
      <c r="AKU240" s="33"/>
      <c r="AKV240" s="33"/>
      <c r="AKW240" s="33"/>
      <c r="AKX240" s="33"/>
      <c r="AKY240" s="33"/>
      <c r="AKZ240" s="33"/>
      <c r="ALA240" s="33"/>
      <c r="ALB240" s="33"/>
      <c r="ALC240" s="33"/>
      <c r="ALD240" s="33"/>
      <c r="ALE240" s="33"/>
      <c r="ALF240" s="33"/>
      <c r="ALG240" s="33"/>
      <c r="ALH240" s="33"/>
      <c r="ALI240" s="33"/>
      <c r="ALJ240" s="33"/>
      <c r="ALK240" s="33"/>
      <c r="ALL240" s="33"/>
      <c r="ALM240" s="33"/>
      <c r="ALN240" s="33"/>
      <c r="ALO240" s="33"/>
      <c r="ALP240" s="33"/>
      <c r="ALQ240" s="33"/>
      <c r="ALR240" s="33"/>
      <c r="ALS240" s="33"/>
      <c r="ALT240" s="33"/>
      <c r="ALU240" s="33"/>
      <c r="ALV240" s="33"/>
      <c r="ALW240" s="33"/>
      <c r="ALX240" s="33"/>
      <c r="ALY240" s="33"/>
    </row>
    <row r="241" spans="1:1013" ht="24.75" customHeight="1" thickBot="1" x14ac:dyDescent="0.25">
      <c r="A241" s="702"/>
      <c r="B241" s="704"/>
      <c r="C241" s="700"/>
      <c r="D241" s="706"/>
      <c r="E241" s="708"/>
      <c r="F241" s="649"/>
      <c r="G241" s="694"/>
      <c r="H241" s="697"/>
      <c r="I241" s="691"/>
      <c r="J241" s="675"/>
      <c r="K241" s="256" t="s">
        <v>11</v>
      </c>
      <c r="L241" s="193">
        <f>SUM(L239:L240)</f>
        <v>0</v>
      </c>
      <c r="M241" s="93">
        <f t="shared" ref="M241:AA241" si="75">SUM(M239:M240)</f>
        <v>0</v>
      </c>
      <c r="N241" s="93">
        <f t="shared" si="75"/>
        <v>0</v>
      </c>
      <c r="O241" s="194">
        <f t="shared" si="75"/>
        <v>0</v>
      </c>
      <c r="P241" s="193">
        <f t="shared" si="75"/>
        <v>40</v>
      </c>
      <c r="Q241" s="93">
        <f t="shared" si="75"/>
        <v>40</v>
      </c>
      <c r="R241" s="93">
        <f t="shared" si="75"/>
        <v>0</v>
      </c>
      <c r="S241" s="194">
        <f t="shared" si="75"/>
        <v>0</v>
      </c>
      <c r="T241" s="193">
        <f t="shared" si="75"/>
        <v>78</v>
      </c>
      <c r="U241" s="93">
        <f t="shared" si="75"/>
        <v>78</v>
      </c>
      <c r="V241" s="93">
        <f t="shared" si="75"/>
        <v>0</v>
      </c>
      <c r="W241" s="194">
        <f t="shared" si="75"/>
        <v>0</v>
      </c>
      <c r="X241" s="193">
        <f t="shared" si="75"/>
        <v>0</v>
      </c>
      <c r="Y241" s="93">
        <f t="shared" si="75"/>
        <v>0</v>
      </c>
      <c r="Z241" s="93">
        <f t="shared" si="75"/>
        <v>0</v>
      </c>
      <c r="AA241" s="194">
        <f t="shared" si="75"/>
        <v>0</v>
      </c>
      <c r="AB241" s="33"/>
      <c r="AC241" s="33"/>
      <c r="AD241" s="33"/>
      <c r="AE241" s="33"/>
      <c r="AF241" s="33"/>
      <c r="AG241" s="33"/>
      <c r="AH241" s="33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7"/>
      <c r="BB241" s="46"/>
      <c r="BC241" s="46"/>
      <c r="BD241" s="46"/>
      <c r="BE241" s="46"/>
      <c r="BF241" s="46"/>
      <c r="BG241" s="46"/>
      <c r="BH241" s="46"/>
      <c r="BI241" s="46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3"/>
      <c r="CC241" s="33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3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/>
      <c r="ES241" s="33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  <c r="FP241" s="33"/>
      <c r="FQ241" s="33"/>
      <c r="FR241" s="33"/>
      <c r="FS241" s="33"/>
      <c r="FT241" s="33"/>
      <c r="FU241" s="33"/>
      <c r="FV241" s="33"/>
      <c r="FW241" s="33"/>
      <c r="FX241" s="33"/>
      <c r="FY241" s="33"/>
      <c r="FZ241" s="33"/>
      <c r="GA241" s="33"/>
      <c r="GB241" s="33"/>
      <c r="GC241" s="33"/>
      <c r="GD241" s="33"/>
      <c r="GE241" s="33"/>
      <c r="GF241" s="33"/>
      <c r="GG241" s="33"/>
      <c r="GH241" s="33"/>
      <c r="GI241" s="33"/>
      <c r="GJ241" s="33"/>
      <c r="GK241" s="33"/>
      <c r="GL241" s="33"/>
      <c r="GM241" s="33"/>
      <c r="GN241" s="33"/>
      <c r="GO241" s="33"/>
      <c r="GP241" s="33"/>
      <c r="GQ241" s="33"/>
      <c r="GR241" s="33"/>
      <c r="GS241" s="33"/>
      <c r="GT241" s="33"/>
      <c r="GU241" s="33"/>
      <c r="GV241" s="33"/>
      <c r="GW241" s="33"/>
      <c r="GX241" s="33"/>
      <c r="GY241" s="33"/>
      <c r="GZ241" s="33"/>
      <c r="HA241" s="33"/>
      <c r="HB241" s="33"/>
      <c r="HC241" s="33"/>
      <c r="HD241" s="33"/>
      <c r="HE241" s="33"/>
      <c r="HF241" s="33"/>
      <c r="HG241" s="33"/>
      <c r="HH241" s="33"/>
      <c r="HI241" s="33"/>
      <c r="HJ241" s="33"/>
      <c r="HK241" s="33"/>
      <c r="HL241" s="33"/>
      <c r="HM241" s="33"/>
      <c r="HN241" s="33"/>
      <c r="HO241" s="33"/>
      <c r="HP241" s="33"/>
      <c r="HQ241" s="33"/>
      <c r="HR241" s="33"/>
      <c r="HS241" s="33"/>
      <c r="HT241" s="33"/>
      <c r="HU241" s="33"/>
      <c r="HV241" s="33"/>
      <c r="HW241" s="33"/>
      <c r="HX241" s="33"/>
      <c r="HY241" s="33"/>
      <c r="HZ241" s="33"/>
      <c r="IA241" s="33"/>
      <c r="IB241" s="33"/>
      <c r="IC241" s="33"/>
      <c r="ID241" s="33"/>
      <c r="IE241" s="33"/>
      <c r="IF241" s="33"/>
      <c r="IG241" s="33"/>
      <c r="IH241" s="33"/>
      <c r="II241" s="33"/>
      <c r="IJ241" s="33"/>
      <c r="IK241" s="33"/>
      <c r="IL241" s="33"/>
      <c r="IM241" s="33"/>
      <c r="IN241" s="33"/>
      <c r="IO241" s="33"/>
      <c r="IP241" s="33"/>
      <c r="IQ241" s="33"/>
      <c r="IR241" s="33"/>
      <c r="IS241" s="33"/>
      <c r="IT241" s="33"/>
      <c r="IU241" s="33"/>
      <c r="IV241" s="33"/>
      <c r="IW241" s="33"/>
      <c r="IX241" s="33"/>
      <c r="IY241" s="33"/>
      <c r="IZ241" s="33"/>
      <c r="JA241" s="33"/>
      <c r="JB241" s="33"/>
      <c r="JC241" s="33"/>
      <c r="JD241" s="33"/>
      <c r="JE241" s="33"/>
      <c r="JF241" s="33"/>
      <c r="JG241" s="33"/>
      <c r="JH241" s="33"/>
      <c r="JI241" s="33"/>
      <c r="JJ241" s="33"/>
      <c r="JK241" s="33"/>
      <c r="JL241" s="33"/>
      <c r="JM241" s="33"/>
      <c r="JN241" s="33"/>
      <c r="JO241" s="33"/>
      <c r="JP241" s="33"/>
      <c r="JQ241" s="33"/>
      <c r="JR241" s="33"/>
      <c r="JS241" s="33"/>
      <c r="JT241" s="33"/>
      <c r="JU241" s="33"/>
      <c r="JV241" s="33"/>
      <c r="JW241" s="33"/>
      <c r="JX241" s="33"/>
      <c r="JY241" s="33"/>
      <c r="JZ241" s="33"/>
      <c r="KA241" s="33"/>
      <c r="KB241" s="33"/>
      <c r="KC241" s="33"/>
      <c r="KD241" s="33"/>
      <c r="KE241" s="33"/>
      <c r="KF241" s="33"/>
      <c r="KG241" s="33"/>
      <c r="KH241" s="33"/>
      <c r="KI241" s="33"/>
      <c r="KJ241" s="33"/>
      <c r="KK241" s="33"/>
      <c r="KL241" s="33"/>
      <c r="KM241" s="33"/>
      <c r="KN241" s="33"/>
      <c r="KO241" s="33"/>
      <c r="KP241" s="33"/>
      <c r="KQ241" s="33"/>
      <c r="KR241" s="33"/>
      <c r="KS241" s="33"/>
      <c r="KT241" s="33"/>
      <c r="KU241" s="33"/>
      <c r="KV241" s="33"/>
      <c r="KW241" s="33"/>
      <c r="KX241" s="33"/>
      <c r="KY241" s="33"/>
      <c r="KZ241" s="33"/>
      <c r="LA241" s="33"/>
      <c r="LB241" s="33"/>
      <c r="LC241" s="33"/>
      <c r="LD241" s="33"/>
      <c r="LE241" s="33"/>
      <c r="LF241" s="33"/>
      <c r="LG241" s="33"/>
      <c r="LH241" s="33"/>
      <c r="LI241" s="33"/>
      <c r="LJ241" s="33"/>
      <c r="LK241" s="33"/>
      <c r="LL241" s="33"/>
      <c r="LM241" s="33"/>
      <c r="LN241" s="33"/>
      <c r="LO241" s="33"/>
      <c r="LP241" s="33"/>
      <c r="LQ241" s="33"/>
      <c r="LR241" s="33"/>
      <c r="LS241" s="33"/>
      <c r="LT241" s="33"/>
      <c r="LU241" s="33"/>
      <c r="LV241" s="33"/>
      <c r="LW241" s="33"/>
      <c r="LX241" s="33"/>
      <c r="LY241" s="33"/>
      <c r="LZ241" s="33"/>
      <c r="MA241" s="33"/>
      <c r="MB241" s="33"/>
      <c r="MC241" s="33"/>
      <c r="MD241" s="33"/>
      <c r="ME241" s="33"/>
      <c r="MF241" s="33"/>
      <c r="MG241" s="33"/>
      <c r="MH241" s="33"/>
      <c r="MI241" s="33"/>
      <c r="MJ241" s="33"/>
      <c r="MK241" s="33"/>
      <c r="ML241" s="33"/>
      <c r="MM241" s="33"/>
      <c r="MN241" s="33"/>
      <c r="MO241" s="33"/>
      <c r="MP241" s="33"/>
      <c r="MQ241" s="33"/>
      <c r="MR241" s="33"/>
      <c r="MS241" s="33"/>
      <c r="MT241" s="33"/>
      <c r="MU241" s="33"/>
      <c r="MV241" s="33"/>
      <c r="MW241" s="33"/>
      <c r="MX241" s="33"/>
      <c r="MY241" s="33"/>
      <c r="MZ241" s="33"/>
      <c r="NA241" s="33"/>
      <c r="NB241" s="33"/>
      <c r="NC241" s="33"/>
      <c r="ND241" s="33"/>
      <c r="NE241" s="33"/>
      <c r="NF241" s="33"/>
      <c r="NG241" s="33"/>
      <c r="NH241" s="33"/>
      <c r="NI241" s="33"/>
      <c r="NJ241" s="33"/>
      <c r="NK241" s="33"/>
      <c r="NL241" s="33"/>
      <c r="NM241" s="33"/>
      <c r="NN241" s="33"/>
      <c r="NO241" s="33"/>
      <c r="NP241" s="33"/>
      <c r="NQ241" s="33"/>
      <c r="NR241" s="33"/>
      <c r="NS241" s="33"/>
      <c r="NT241" s="33"/>
      <c r="NU241" s="33"/>
      <c r="NV241" s="33"/>
      <c r="NW241" s="33"/>
      <c r="NX241" s="33"/>
      <c r="NY241" s="33"/>
      <c r="NZ241" s="33"/>
      <c r="OA241" s="33"/>
      <c r="OB241" s="33"/>
      <c r="OC241" s="33"/>
      <c r="OD241" s="33"/>
      <c r="OE241" s="33"/>
      <c r="OF241" s="33"/>
      <c r="OG241" s="33"/>
      <c r="OH241" s="33"/>
      <c r="OI241" s="33"/>
      <c r="OJ241" s="33"/>
      <c r="OK241" s="33"/>
      <c r="OL241" s="33"/>
      <c r="OM241" s="33"/>
      <c r="ON241" s="33"/>
      <c r="OO241" s="33"/>
      <c r="OP241" s="33"/>
      <c r="OQ241" s="33"/>
      <c r="OR241" s="33"/>
      <c r="OS241" s="33"/>
      <c r="OT241" s="33"/>
      <c r="OU241" s="33"/>
      <c r="OV241" s="33"/>
      <c r="OW241" s="33"/>
      <c r="OX241" s="33"/>
      <c r="OY241" s="33"/>
      <c r="OZ241" s="33"/>
      <c r="PA241" s="33"/>
      <c r="PB241" s="33"/>
      <c r="PC241" s="33"/>
      <c r="PD241" s="33"/>
      <c r="PE241" s="33"/>
      <c r="PF241" s="33"/>
      <c r="PG241" s="33"/>
      <c r="PH241" s="33"/>
      <c r="PI241" s="33"/>
      <c r="PJ241" s="33"/>
      <c r="PK241" s="33"/>
      <c r="PL241" s="33"/>
      <c r="PM241" s="33"/>
      <c r="PN241" s="33"/>
      <c r="PO241" s="33"/>
      <c r="PP241" s="33"/>
      <c r="PQ241" s="33"/>
      <c r="PR241" s="33"/>
      <c r="PS241" s="33"/>
      <c r="PT241" s="33"/>
      <c r="PU241" s="33"/>
      <c r="PV241" s="33"/>
      <c r="PW241" s="33"/>
      <c r="PX241" s="33"/>
      <c r="PY241" s="33"/>
      <c r="PZ241" s="33"/>
      <c r="QA241" s="33"/>
      <c r="QB241" s="33"/>
      <c r="QC241" s="33"/>
      <c r="QD241" s="33"/>
      <c r="QE241" s="33"/>
      <c r="QF241" s="33"/>
      <c r="QG241" s="33"/>
      <c r="QH241" s="33"/>
      <c r="QI241" s="33"/>
      <c r="QJ241" s="33"/>
      <c r="QK241" s="33"/>
      <c r="QL241" s="33"/>
      <c r="QM241" s="33"/>
      <c r="QN241" s="33"/>
      <c r="QO241" s="33"/>
      <c r="QP241" s="33"/>
      <c r="QQ241" s="33"/>
      <c r="QR241" s="33"/>
      <c r="QS241" s="33"/>
      <c r="QT241" s="33"/>
      <c r="QU241" s="33"/>
      <c r="QV241" s="33"/>
      <c r="QW241" s="33"/>
      <c r="QX241" s="33"/>
      <c r="QY241" s="33"/>
      <c r="QZ241" s="33"/>
      <c r="RA241" s="33"/>
      <c r="RB241" s="33"/>
      <c r="RC241" s="33"/>
      <c r="RD241" s="33"/>
      <c r="RE241" s="33"/>
      <c r="RF241" s="33"/>
      <c r="RG241" s="33"/>
      <c r="RH241" s="33"/>
      <c r="RI241" s="33"/>
      <c r="RJ241" s="33"/>
      <c r="RK241" s="33"/>
      <c r="RL241" s="33"/>
      <c r="RM241" s="33"/>
      <c r="RN241" s="33"/>
      <c r="RO241" s="33"/>
      <c r="RP241" s="33"/>
      <c r="RQ241" s="33"/>
      <c r="RR241" s="33"/>
      <c r="RS241" s="33"/>
      <c r="RT241" s="33"/>
      <c r="RU241" s="33"/>
      <c r="RV241" s="33"/>
      <c r="RW241" s="33"/>
      <c r="RX241" s="33"/>
      <c r="RY241" s="33"/>
      <c r="RZ241" s="33"/>
      <c r="SA241" s="33"/>
      <c r="SB241" s="33"/>
      <c r="SC241" s="33"/>
      <c r="SD241" s="33"/>
      <c r="SE241" s="33"/>
      <c r="SF241" s="33"/>
      <c r="SG241" s="33"/>
      <c r="SH241" s="33"/>
      <c r="SI241" s="33"/>
      <c r="SJ241" s="33"/>
      <c r="SK241" s="33"/>
      <c r="SL241" s="33"/>
      <c r="SM241" s="33"/>
      <c r="SN241" s="33"/>
      <c r="SO241" s="33"/>
      <c r="SP241" s="33"/>
      <c r="SQ241" s="33"/>
      <c r="SR241" s="33"/>
      <c r="SS241" s="33"/>
      <c r="ST241" s="33"/>
      <c r="SU241" s="33"/>
      <c r="SV241" s="33"/>
      <c r="SW241" s="33"/>
      <c r="SX241" s="33"/>
      <c r="SY241" s="33"/>
      <c r="SZ241" s="33"/>
      <c r="TA241" s="33"/>
      <c r="TB241" s="33"/>
      <c r="TC241" s="33"/>
      <c r="TD241" s="33"/>
      <c r="TE241" s="33"/>
      <c r="TF241" s="33"/>
      <c r="TG241" s="33"/>
      <c r="TH241" s="33"/>
      <c r="TI241" s="33"/>
      <c r="TJ241" s="33"/>
      <c r="TK241" s="33"/>
      <c r="TL241" s="33"/>
      <c r="TM241" s="33"/>
      <c r="TN241" s="33"/>
      <c r="TO241" s="33"/>
      <c r="TP241" s="33"/>
      <c r="TQ241" s="33"/>
      <c r="TR241" s="33"/>
      <c r="TS241" s="33"/>
      <c r="TT241" s="33"/>
      <c r="TU241" s="33"/>
      <c r="TV241" s="33"/>
      <c r="TW241" s="33"/>
      <c r="TX241" s="33"/>
      <c r="TY241" s="33"/>
      <c r="TZ241" s="33"/>
      <c r="UA241" s="33"/>
      <c r="UB241" s="33"/>
      <c r="UC241" s="33"/>
      <c r="UD241" s="33"/>
      <c r="UE241" s="33"/>
      <c r="UF241" s="33"/>
      <c r="UG241" s="33"/>
      <c r="UH241" s="33"/>
      <c r="UI241" s="33"/>
      <c r="UJ241" s="33"/>
      <c r="UK241" s="33"/>
      <c r="UL241" s="33"/>
      <c r="UM241" s="33"/>
      <c r="UN241" s="33"/>
      <c r="UO241" s="33"/>
      <c r="UP241" s="33"/>
      <c r="UQ241" s="33"/>
      <c r="UR241" s="33"/>
      <c r="US241" s="33"/>
      <c r="UT241" s="33"/>
      <c r="UU241" s="33"/>
      <c r="UV241" s="33"/>
      <c r="UW241" s="33"/>
      <c r="UX241" s="33"/>
      <c r="UY241" s="33"/>
      <c r="UZ241" s="33"/>
      <c r="VA241" s="33"/>
      <c r="VB241" s="33"/>
      <c r="VC241" s="33"/>
      <c r="VD241" s="33"/>
      <c r="VE241" s="33"/>
      <c r="VF241" s="33"/>
      <c r="VG241" s="33"/>
      <c r="VH241" s="33"/>
      <c r="VI241" s="33"/>
      <c r="VJ241" s="33"/>
      <c r="VK241" s="33"/>
      <c r="VL241" s="33"/>
      <c r="VM241" s="33"/>
      <c r="VN241" s="33"/>
      <c r="VO241" s="33"/>
      <c r="VP241" s="33"/>
      <c r="VQ241" s="33"/>
      <c r="VR241" s="33"/>
      <c r="VS241" s="33"/>
      <c r="VT241" s="33"/>
      <c r="VU241" s="33"/>
      <c r="VV241" s="33"/>
      <c r="VW241" s="33"/>
      <c r="VX241" s="33"/>
      <c r="VY241" s="33"/>
      <c r="VZ241" s="33"/>
      <c r="WA241" s="33"/>
      <c r="WB241" s="33"/>
      <c r="WC241" s="33"/>
      <c r="WD241" s="33"/>
      <c r="WE241" s="33"/>
      <c r="WF241" s="33"/>
      <c r="WG241" s="33"/>
      <c r="WH241" s="33"/>
      <c r="WI241" s="33"/>
      <c r="WJ241" s="33"/>
      <c r="WK241" s="33"/>
      <c r="WL241" s="33"/>
      <c r="WM241" s="33"/>
      <c r="WN241" s="33"/>
      <c r="WO241" s="33"/>
      <c r="WP241" s="33"/>
      <c r="WQ241" s="33"/>
      <c r="WR241" s="33"/>
      <c r="WS241" s="33"/>
      <c r="WT241" s="33"/>
      <c r="WU241" s="33"/>
      <c r="WV241" s="33"/>
      <c r="WW241" s="33"/>
      <c r="WX241" s="33"/>
      <c r="WY241" s="33"/>
      <c r="WZ241" s="33"/>
      <c r="XA241" s="33"/>
      <c r="XB241" s="33"/>
      <c r="XC241" s="33"/>
      <c r="XD241" s="33"/>
      <c r="XE241" s="33"/>
      <c r="XF241" s="33"/>
      <c r="XG241" s="33"/>
      <c r="XH241" s="33"/>
      <c r="XI241" s="33"/>
      <c r="XJ241" s="33"/>
      <c r="XK241" s="33"/>
      <c r="XL241" s="33"/>
      <c r="XM241" s="33"/>
      <c r="XN241" s="33"/>
      <c r="XO241" s="33"/>
      <c r="XP241" s="33"/>
      <c r="XQ241" s="33"/>
      <c r="XR241" s="33"/>
      <c r="XS241" s="33"/>
      <c r="XT241" s="33"/>
      <c r="XU241" s="33"/>
      <c r="XV241" s="33"/>
      <c r="XW241" s="33"/>
      <c r="XX241" s="33"/>
      <c r="XY241" s="33"/>
      <c r="XZ241" s="33"/>
      <c r="YA241" s="33"/>
      <c r="YB241" s="33"/>
      <c r="YC241" s="33"/>
      <c r="YD241" s="33"/>
      <c r="YE241" s="33"/>
      <c r="YF241" s="33"/>
      <c r="YG241" s="33"/>
      <c r="YH241" s="33"/>
      <c r="YI241" s="33"/>
      <c r="YJ241" s="33"/>
      <c r="YK241" s="33"/>
      <c r="YL241" s="33"/>
      <c r="YM241" s="33"/>
      <c r="YN241" s="33"/>
      <c r="YO241" s="33"/>
      <c r="YP241" s="33"/>
      <c r="YQ241" s="33"/>
      <c r="YR241" s="33"/>
      <c r="YS241" s="33"/>
      <c r="YT241" s="33"/>
      <c r="YU241" s="33"/>
      <c r="YV241" s="33"/>
      <c r="YW241" s="33"/>
      <c r="YX241" s="33"/>
      <c r="YY241" s="33"/>
      <c r="YZ241" s="33"/>
      <c r="ZA241" s="33"/>
      <c r="ZB241" s="33"/>
      <c r="ZC241" s="33"/>
      <c r="ZD241" s="33"/>
      <c r="ZE241" s="33"/>
      <c r="ZF241" s="33"/>
      <c r="ZG241" s="33"/>
      <c r="ZH241" s="33"/>
      <c r="ZI241" s="33"/>
      <c r="ZJ241" s="33"/>
      <c r="ZK241" s="33"/>
      <c r="ZL241" s="33"/>
      <c r="ZM241" s="33"/>
      <c r="ZN241" s="33"/>
      <c r="ZO241" s="33"/>
      <c r="ZP241" s="33"/>
      <c r="ZQ241" s="33"/>
      <c r="ZR241" s="33"/>
      <c r="ZS241" s="33"/>
      <c r="ZT241" s="33"/>
      <c r="ZU241" s="33"/>
      <c r="ZV241" s="33"/>
      <c r="ZW241" s="33"/>
      <c r="ZX241" s="33"/>
      <c r="ZY241" s="33"/>
      <c r="ZZ241" s="33"/>
      <c r="AAA241" s="33"/>
      <c r="AAB241" s="33"/>
      <c r="AAC241" s="33"/>
      <c r="AAD241" s="33"/>
      <c r="AAE241" s="33"/>
      <c r="AAF241" s="33"/>
      <c r="AAG241" s="33"/>
      <c r="AAH241" s="33"/>
      <c r="AAI241" s="33"/>
      <c r="AAJ241" s="33"/>
      <c r="AAK241" s="33"/>
      <c r="AAL241" s="33"/>
      <c r="AAM241" s="33"/>
      <c r="AAN241" s="33"/>
      <c r="AAO241" s="33"/>
      <c r="AAP241" s="33"/>
      <c r="AAQ241" s="33"/>
      <c r="AAR241" s="33"/>
      <c r="AAS241" s="33"/>
      <c r="AAT241" s="33"/>
      <c r="AAU241" s="33"/>
      <c r="AAV241" s="33"/>
      <c r="AAW241" s="33"/>
      <c r="AAX241" s="33"/>
      <c r="AAY241" s="33"/>
      <c r="AAZ241" s="33"/>
      <c r="ABA241" s="33"/>
      <c r="ABB241" s="33"/>
      <c r="ABC241" s="33"/>
      <c r="ABD241" s="33"/>
      <c r="ABE241" s="33"/>
      <c r="ABF241" s="33"/>
      <c r="ABG241" s="33"/>
      <c r="ABH241" s="33"/>
      <c r="ABI241" s="33"/>
      <c r="ABJ241" s="33"/>
      <c r="ABK241" s="33"/>
      <c r="ABL241" s="33"/>
      <c r="ABM241" s="33"/>
      <c r="ABN241" s="33"/>
      <c r="ABO241" s="33"/>
      <c r="ABP241" s="33"/>
      <c r="ABQ241" s="33"/>
      <c r="ABR241" s="33"/>
      <c r="ABS241" s="33"/>
      <c r="ABT241" s="33"/>
      <c r="ABU241" s="33"/>
      <c r="ABV241" s="33"/>
      <c r="ABW241" s="33"/>
      <c r="ABX241" s="33"/>
      <c r="ABY241" s="33"/>
      <c r="ABZ241" s="33"/>
      <c r="ACA241" s="33"/>
      <c r="ACB241" s="33"/>
      <c r="ACC241" s="33"/>
      <c r="ACD241" s="33"/>
      <c r="ACE241" s="33"/>
      <c r="ACF241" s="33"/>
      <c r="ACG241" s="33"/>
      <c r="ACH241" s="33"/>
      <c r="ACI241" s="33"/>
      <c r="ACJ241" s="33"/>
      <c r="ACK241" s="33"/>
      <c r="ACL241" s="33"/>
      <c r="ACM241" s="33"/>
      <c r="ACN241" s="33"/>
      <c r="ACO241" s="33"/>
      <c r="ACP241" s="33"/>
      <c r="ACQ241" s="33"/>
      <c r="ACR241" s="33"/>
      <c r="ACS241" s="33"/>
      <c r="ACT241" s="33"/>
      <c r="ACU241" s="33"/>
      <c r="ACV241" s="33"/>
      <c r="ACW241" s="33"/>
      <c r="ACX241" s="33"/>
      <c r="ACY241" s="33"/>
      <c r="ACZ241" s="33"/>
      <c r="ADA241" s="33"/>
      <c r="ADB241" s="33"/>
      <c r="ADC241" s="33"/>
      <c r="ADD241" s="33"/>
      <c r="ADE241" s="33"/>
      <c r="ADF241" s="33"/>
      <c r="ADG241" s="33"/>
      <c r="ADH241" s="33"/>
      <c r="ADI241" s="33"/>
      <c r="ADJ241" s="33"/>
      <c r="ADK241" s="33"/>
      <c r="ADL241" s="33"/>
      <c r="ADM241" s="33"/>
      <c r="ADN241" s="33"/>
      <c r="ADO241" s="33"/>
      <c r="ADP241" s="33"/>
      <c r="ADQ241" s="33"/>
      <c r="ADR241" s="33"/>
      <c r="ADS241" s="33"/>
      <c r="ADT241" s="33"/>
      <c r="ADU241" s="33"/>
      <c r="ADV241" s="33"/>
      <c r="ADW241" s="33"/>
      <c r="ADX241" s="33"/>
      <c r="ADY241" s="33"/>
      <c r="ADZ241" s="33"/>
      <c r="AEA241" s="33"/>
      <c r="AEB241" s="33"/>
      <c r="AEC241" s="33"/>
      <c r="AED241" s="33"/>
      <c r="AEE241" s="33"/>
      <c r="AEF241" s="33"/>
      <c r="AEG241" s="33"/>
      <c r="AEH241" s="33"/>
      <c r="AEI241" s="33"/>
      <c r="AEJ241" s="33"/>
      <c r="AEK241" s="33"/>
      <c r="AEL241" s="33"/>
      <c r="AEM241" s="33"/>
      <c r="AEN241" s="33"/>
      <c r="AEO241" s="33"/>
      <c r="AEP241" s="33"/>
      <c r="AEQ241" s="33"/>
      <c r="AER241" s="33"/>
      <c r="AES241" s="33"/>
      <c r="AET241" s="33"/>
      <c r="AEU241" s="33"/>
      <c r="AEV241" s="33"/>
      <c r="AEW241" s="33"/>
      <c r="AEX241" s="33"/>
      <c r="AEY241" s="33"/>
      <c r="AEZ241" s="33"/>
      <c r="AFA241" s="33"/>
      <c r="AFB241" s="33"/>
      <c r="AFC241" s="33"/>
      <c r="AFD241" s="33"/>
      <c r="AFE241" s="33"/>
      <c r="AFF241" s="33"/>
      <c r="AFG241" s="33"/>
      <c r="AFH241" s="33"/>
      <c r="AFI241" s="33"/>
      <c r="AFJ241" s="33"/>
      <c r="AFK241" s="33"/>
      <c r="AFL241" s="33"/>
      <c r="AFM241" s="33"/>
      <c r="AFN241" s="33"/>
      <c r="AFO241" s="33"/>
      <c r="AFP241" s="33"/>
      <c r="AFQ241" s="33"/>
      <c r="AFR241" s="33"/>
      <c r="AFS241" s="33"/>
      <c r="AFT241" s="33"/>
      <c r="AFU241" s="33"/>
      <c r="AFV241" s="33"/>
      <c r="AFW241" s="33"/>
      <c r="AFX241" s="33"/>
      <c r="AFY241" s="33"/>
      <c r="AFZ241" s="33"/>
      <c r="AGA241" s="33"/>
      <c r="AGB241" s="33"/>
      <c r="AGC241" s="33"/>
      <c r="AGD241" s="33"/>
      <c r="AGE241" s="33"/>
      <c r="AGF241" s="33"/>
      <c r="AGG241" s="33"/>
      <c r="AGH241" s="33"/>
      <c r="AGI241" s="33"/>
      <c r="AGJ241" s="33"/>
      <c r="AGK241" s="33"/>
      <c r="AGL241" s="33"/>
      <c r="AGM241" s="33"/>
      <c r="AGN241" s="33"/>
      <c r="AGO241" s="33"/>
      <c r="AGP241" s="33"/>
      <c r="AGQ241" s="33"/>
      <c r="AGR241" s="33"/>
      <c r="AGS241" s="33"/>
      <c r="AGT241" s="33"/>
      <c r="AGU241" s="33"/>
      <c r="AGV241" s="33"/>
      <c r="AGW241" s="33"/>
      <c r="AGX241" s="33"/>
      <c r="AGY241" s="33"/>
      <c r="AGZ241" s="33"/>
      <c r="AHA241" s="33"/>
      <c r="AHB241" s="33"/>
      <c r="AHC241" s="33"/>
      <c r="AHD241" s="33"/>
      <c r="AHE241" s="33"/>
      <c r="AHF241" s="33"/>
      <c r="AHG241" s="33"/>
      <c r="AHH241" s="33"/>
      <c r="AHI241" s="33"/>
      <c r="AHJ241" s="33"/>
      <c r="AHK241" s="33"/>
      <c r="AHL241" s="33"/>
      <c r="AHM241" s="33"/>
      <c r="AHN241" s="33"/>
      <c r="AHO241" s="33"/>
      <c r="AHP241" s="33"/>
      <c r="AHQ241" s="33"/>
      <c r="AHR241" s="33"/>
      <c r="AHS241" s="33"/>
      <c r="AHT241" s="33"/>
      <c r="AHU241" s="33"/>
      <c r="AHV241" s="33"/>
      <c r="AHW241" s="33"/>
      <c r="AHX241" s="33"/>
      <c r="AHY241" s="33"/>
      <c r="AHZ241" s="33"/>
      <c r="AIA241" s="33"/>
      <c r="AIB241" s="33"/>
      <c r="AIC241" s="33"/>
      <c r="AID241" s="33"/>
      <c r="AIE241" s="33"/>
      <c r="AIF241" s="33"/>
      <c r="AIG241" s="33"/>
      <c r="AIH241" s="33"/>
      <c r="AII241" s="33"/>
      <c r="AIJ241" s="33"/>
      <c r="AIK241" s="33"/>
      <c r="AIL241" s="33"/>
      <c r="AIM241" s="33"/>
      <c r="AIN241" s="33"/>
      <c r="AIO241" s="33"/>
      <c r="AIP241" s="33"/>
      <c r="AIQ241" s="33"/>
      <c r="AIR241" s="33"/>
      <c r="AIS241" s="33"/>
      <c r="AIT241" s="33"/>
      <c r="AIU241" s="33"/>
      <c r="AIV241" s="33"/>
      <c r="AIW241" s="33"/>
      <c r="AIX241" s="33"/>
      <c r="AIY241" s="33"/>
      <c r="AIZ241" s="33"/>
      <c r="AJA241" s="33"/>
      <c r="AJB241" s="33"/>
      <c r="AJC241" s="33"/>
      <c r="AJD241" s="33"/>
      <c r="AJE241" s="33"/>
      <c r="AJF241" s="33"/>
      <c r="AJG241" s="33"/>
      <c r="AJH241" s="33"/>
      <c r="AJI241" s="33"/>
      <c r="AJJ241" s="33"/>
      <c r="AJK241" s="33"/>
      <c r="AJL241" s="33"/>
      <c r="AJM241" s="33"/>
      <c r="AJN241" s="33"/>
      <c r="AJO241" s="33"/>
      <c r="AJP241" s="33"/>
      <c r="AJQ241" s="33"/>
      <c r="AJR241" s="33"/>
      <c r="AJS241" s="33"/>
      <c r="AJT241" s="33"/>
      <c r="AJU241" s="33"/>
      <c r="AJV241" s="33"/>
      <c r="AJW241" s="33"/>
      <c r="AJX241" s="33"/>
      <c r="AJY241" s="33"/>
      <c r="AJZ241" s="33"/>
      <c r="AKA241" s="33"/>
      <c r="AKB241" s="33"/>
      <c r="AKC241" s="33"/>
      <c r="AKD241" s="33"/>
      <c r="AKE241" s="33"/>
      <c r="AKF241" s="33"/>
      <c r="AKG241" s="33"/>
      <c r="AKH241" s="33"/>
      <c r="AKI241" s="33"/>
      <c r="AKJ241" s="33"/>
      <c r="AKK241" s="33"/>
      <c r="AKL241" s="33"/>
      <c r="AKM241" s="33"/>
      <c r="AKN241" s="33"/>
      <c r="AKO241" s="33"/>
      <c r="AKP241" s="33"/>
      <c r="AKQ241" s="33"/>
      <c r="AKR241" s="33"/>
      <c r="AKS241" s="33"/>
      <c r="AKT241" s="33"/>
      <c r="AKU241" s="33"/>
      <c r="AKV241" s="33"/>
      <c r="AKW241" s="33"/>
      <c r="AKX241" s="33"/>
      <c r="AKY241" s="33"/>
      <c r="AKZ241" s="33"/>
      <c r="ALA241" s="33"/>
      <c r="ALB241" s="33"/>
      <c r="ALC241" s="33"/>
      <c r="ALD241" s="33"/>
      <c r="ALE241" s="33"/>
      <c r="ALF241" s="33"/>
      <c r="ALG241" s="33"/>
      <c r="ALH241" s="33"/>
      <c r="ALI241" s="33"/>
      <c r="ALJ241" s="33"/>
      <c r="ALK241" s="33"/>
      <c r="ALL241" s="33"/>
      <c r="ALM241" s="33"/>
      <c r="ALN241" s="33"/>
      <c r="ALO241" s="33"/>
      <c r="ALP241" s="33"/>
      <c r="ALQ241" s="33"/>
      <c r="ALR241" s="33"/>
      <c r="ALS241" s="33"/>
      <c r="ALT241" s="33"/>
      <c r="ALU241" s="33"/>
      <c r="ALV241" s="33"/>
      <c r="ALW241" s="33"/>
      <c r="ALX241" s="33"/>
      <c r="ALY241" s="33"/>
    </row>
    <row r="242" spans="1:1013" ht="21" customHeight="1" thickBot="1" x14ac:dyDescent="0.25">
      <c r="A242" s="252" t="s">
        <v>15</v>
      </c>
      <c r="B242" s="26" t="s">
        <v>16</v>
      </c>
      <c r="C242" s="23" t="s">
        <v>16</v>
      </c>
      <c r="D242" s="984" t="s">
        <v>259</v>
      </c>
      <c r="E242" s="948"/>
      <c r="F242" s="948"/>
      <c r="G242" s="948"/>
      <c r="H242" s="948"/>
      <c r="I242" s="948"/>
      <c r="J242" s="948"/>
      <c r="K242" s="948"/>
      <c r="L242" s="29">
        <f>L19+L23+L27+L31+L35+L38+L41+L47+L52+L64+L69+L75+L80+L86+L91+L101+L106+L111+L116+L121+L126+L131+L136+L141+L146+L149+L154+L159+L164+L169+L174+L178+L187+L189+L192+L195+L198+L202+L205+L208+L211+L214+L217+L220+L223+L226+L229+L232+L235+L241+L184+L181+L96+L58+L238</f>
        <v>6955.1000000000013</v>
      </c>
      <c r="M242" s="1086">
        <f t="shared" ref="M242:AA242" si="76">M19+M23+M27+M31+M35+M38+M41+M47+M52+M64+M69+M75+M80+M86+M91+M101+M106+M111+M116+M121+M126+M131+M136+M141+M146+M149+M154+M159+M164+M169+M174+M178+M187+M189+M192+M195+M198+M202+M205+M208+M211+M214+M217+M220+M223+M226+M229+M232+M235+M241+M184+M181+M96+M58+M238</f>
        <v>215.89999999999998</v>
      </c>
      <c r="N242" s="1086">
        <f t="shared" si="76"/>
        <v>0</v>
      </c>
      <c r="O242" s="31">
        <f t="shared" si="76"/>
        <v>6739.2000000000007</v>
      </c>
      <c r="P242" s="29">
        <f t="shared" si="76"/>
        <v>6248.1</v>
      </c>
      <c r="Q242" s="1086">
        <f t="shared" si="76"/>
        <v>384.70000000000005</v>
      </c>
      <c r="R242" s="1086">
        <f t="shared" si="76"/>
        <v>1.5</v>
      </c>
      <c r="S242" s="31">
        <f t="shared" si="76"/>
        <v>5863.4000000000005</v>
      </c>
      <c r="T242" s="29">
        <f t="shared" si="76"/>
        <v>5219.3999999999996</v>
      </c>
      <c r="U242" s="1086">
        <f t="shared" si="76"/>
        <v>352.9</v>
      </c>
      <c r="V242" s="1086">
        <f t="shared" si="76"/>
        <v>0</v>
      </c>
      <c r="W242" s="31">
        <f t="shared" si="76"/>
        <v>4866.5</v>
      </c>
      <c r="X242" s="29">
        <f t="shared" si="76"/>
        <v>3816.2</v>
      </c>
      <c r="Y242" s="1086">
        <f t="shared" si="76"/>
        <v>77.3</v>
      </c>
      <c r="Z242" s="1086">
        <f t="shared" si="76"/>
        <v>0</v>
      </c>
      <c r="AA242" s="31">
        <f t="shared" si="76"/>
        <v>3738.8999999999996</v>
      </c>
      <c r="AB242" s="411">
        <f t="shared" ref="AB242:AI242" si="77">AB19+AB23+AB27+AB31+AB35+AB38+AB41+AB47+AB52+AB64+AB69+AB75+AB80+AB86+AB91+AB101+AB106+AB111+AB116+AB121+AB126+AB131+AB136+AB141+AB146+AB149+AB154+AB159+AB164+AB169+AB174+AB178+AB187+AB189+AB192+AB195+AB198+AB202+AB205+AB208+AB211+AB214+AB217+AB220+AB223+AB226+AB229+AB232+AB235+AB241+AB184+AB181+AB96+AB58</f>
        <v>0</v>
      </c>
      <c r="AC242" s="410">
        <f t="shared" si="77"/>
        <v>0</v>
      </c>
      <c r="AD242" s="410">
        <f t="shared" si="77"/>
        <v>0</v>
      </c>
      <c r="AE242" s="410">
        <f t="shared" si="77"/>
        <v>0</v>
      </c>
      <c r="AF242" s="410">
        <f t="shared" si="77"/>
        <v>0</v>
      </c>
      <c r="AG242" s="410">
        <f t="shared" si="77"/>
        <v>0</v>
      </c>
      <c r="AH242" s="410">
        <f t="shared" si="77"/>
        <v>0</v>
      </c>
      <c r="AI242" s="410">
        <f t="shared" si="77"/>
        <v>0</v>
      </c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7"/>
      <c r="BB242" s="46"/>
      <c r="BC242" s="46"/>
      <c r="BD242" s="46"/>
      <c r="BE242" s="46"/>
      <c r="BF242" s="46"/>
      <c r="BG242" s="46"/>
      <c r="BH242" s="46"/>
      <c r="BI242" s="46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  <c r="CA242" s="33"/>
      <c r="CB242" s="33"/>
      <c r="CC242" s="33"/>
      <c r="CD242" s="33"/>
      <c r="CE242" s="33"/>
      <c r="CF242" s="33"/>
      <c r="CG242" s="33"/>
      <c r="CH242" s="33"/>
      <c r="CI242" s="33"/>
      <c r="CJ242" s="33"/>
      <c r="CK242" s="33"/>
      <c r="CL242" s="33"/>
      <c r="CM242" s="33"/>
      <c r="CN242" s="33"/>
      <c r="CO242" s="33"/>
      <c r="CP242" s="33"/>
      <c r="CQ242" s="33"/>
      <c r="CR242" s="33"/>
      <c r="CS242" s="33"/>
      <c r="CT242" s="33"/>
      <c r="CU242" s="33"/>
      <c r="CV242" s="33"/>
      <c r="CW242" s="33"/>
      <c r="CX242" s="33"/>
      <c r="CY242" s="33"/>
      <c r="CZ242" s="33"/>
      <c r="DA242" s="33"/>
      <c r="DB242" s="33"/>
      <c r="DC242" s="33"/>
      <c r="DD242" s="33"/>
      <c r="DE242" s="33"/>
      <c r="DF242" s="33"/>
      <c r="DG242" s="33"/>
      <c r="DH242" s="33"/>
      <c r="DI242" s="33"/>
      <c r="DJ242" s="33"/>
      <c r="DK242" s="33"/>
      <c r="DL242" s="33"/>
      <c r="DM242" s="33"/>
      <c r="DN242" s="33"/>
      <c r="DO242" s="33"/>
      <c r="DP242" s="33"/>
      <c r="DQ242" s="33"/>
      <c r="DR242" s="33"/>
      <c r="DS242" s="33"/>
      <c r="DT242" s="33"/>
      <c r="DU242" s="33"/>
      <c r="DV242" s="33"/>
      <c r="DW242" s="33"/>
      <c r="DX242" s="33"/>
      <c r="DY242" s="33"/>
      <c r="DZ242" s="33"/>
      <c r="EA242" s="33"/>
      <c r="EB242" s="33"/>
      <c r="EC242" s="33"/>
      <c r="ED242" s="33"/>
      <c r="EE242" s="33"/>
      <c r="EF242" s="33"/>
      <c r="EG242" s="33"/>
      <c r="EH242" s="33"/>
      <c r="EI242" s="33"/>
      <c r="EJ242" s="33"/>
      <c r="EK242" s="33"/>
      <c r="EL242" s="33"/>
      <c r="EM242" s="33"/>
      <c r="EN242" s="33"/>
      <c r="EO242" s="33"/>
      <c r="EP242" s="33"/>
      <c r="EQ242" s="33"/>
      <c r="ER242" s="33"/>
      <c r="ES242" s="33"/>
      <c r="ET242" s="33"/>
      <c r="EU242" s="33"/>
      <c r="EV242" s="33"/>
      <c r="EW242" s="33"/>
      <c r="EX242" s="33"/>
      <c r="EY242" s="33"/>
      <c r="EZ242" s="33"/>
      <c r="FA242" s="33"/>
      <c r="FB242" s="33"/>
      <c r="FC242" s="33"/>
      <c r="FD242" s="33"/>
      <c r="FE242" s="33"/>
      <c r="FF242" s="33"/>
      <c r="FG242" s="33"/>
      <c r="FH242" s="33"/>
      <c r="FI242" s="33"/>
      <c r="FJ242" s="33"/>
      <c r="FK242" s="33"/>
      <c r="FL242" s="33"/>
      <c r="FM242" s="33"/>
      <c r="FN242" s="33"/>
      <c r="FO242" s="33"/>
      <c r="FP242" s="33"/>
      <c r="FQ242" s="33"/>
      <c r="FR242" s="33"/>
      <c r="FS242" s="33"/>
      <c r="FT242" s="33"/>
      <c r="FU242" s="33"/>
      <c r="FV242" s="33"/>
      <c r="FW242" s="33"/>
      <c r="FX242" s="33"/>
      <c r="FY242" s="33"/>
      <c r="FZ242" s="33"/>
      <c r="GA242" s="33"/>
      <c r="GB242" s="33"/>
      <c r="GC242" s="33"/>
      <c r="GD242" s="33"/>
      <c r="GE242" s="33"/>
      <c r="GF242" s="33"/>
      <c r="GG242" s="33"/>
      <c r="GH242" s="33"/>
      <c r="GI242" s="33"/>
      <c r="GJ242" s="33"/>
      <c r="GK242" s="33"/>
      <c r="GL242" s="33"/>
      <c r="GM242" s="33"/>
      <c r="GN242" s="33"/>
      <c r="GO242" s="33"/>
      <c r="GP242" s="33"/>
      <c r="GQ242" s="33"/>
      <c r="GR242" s="33"/>
      <c r="GS242" s="33"/>
      <c r="GT242" s="33"/>
      <c r="GU242" s="33"/>
      <c r="GV242" s="33"/>
      <c r="GW242" s="33"/>
      <c r="GX242" s="33"/>
      <c r="GY242" s="33"/>
      <c r="GZ242" s="33"/>
      <c r="HA242" s="33"/>
      <c r="HB242" s="33"/>
      <c r="HC242" s="33"/>
      <c r="HD242" s="33"/>
      <c r="HE242" s="33"/>
      <c r="HF242" s="33"/>
      <c r="HG242" s="33"/>
      <c r="HH242" s="33"/>
      <c r="HI242" s="33"/>
      <c r="HJ242" s="33"/>
      <c r="HK242" s="33"/>
      <c r="HL242" s="33"/>
      <c r="HM242" s="33"/>
      <c r="HN242" s="33"/>
      <c r="HO242" s="33"/>
      <c r="HP242" s="33"/>
      <c r="HQ242" s="33"/>
      <c r="HR242" s="33"/>
      <c r="HS242" s="33"/>
      <c r="HT242" s="33"/>
      <c r="HU242" s="33"/>
      <c r="HV242" s="33"/>
      <c r="HW242" s="33"/>
      <c r="HX242" s="33"/>
      <c r="HY242" s="33"/>
      <c r="HZ242" s="33"/>
      <c r="IA242" s="33"/>
      <c r="IB242" s="33"/>
      <c r="IC242" s="33"/>
      <c r="ID242" s="33"/>
      <c r="IE242" s="33"/>
      <c r="IF242" s="33"/>
      <c r="IG242" s="33"/>
      <c r="IH242" s="33"/>
      <c r="II242" s="33"/>
      <c r="IJ242" s="33"/>
      <c r="IK242" s="33"/>
      <c r="IL242" s="33"/>
      <c r="IM242" s="33"/>
      <c r="IN242" s="33"/>
      <c r="IO242" s="33"/>
      <c r="IP242" s="33"/>
      <c r="IQ242" s="33"/>
      <c r="IR242" s="33"/>
      <c r="IS242" s="33"/>
      <c r="IT242" s="33"/>
      <c r="IU242" s="33"/>
      <c r="IV242" s="33"/>
      <c r="IW242" s="33"/>
      <c r="IX242" s="33"/>
      <c r="IY242" s="33"/>
      <c r="IZ242" s="33"/>
      <c r="JA242" s="33"/>
      <c r="JB242" s="33"/>
      <c r="JC242" s="33"/>
      <c r="JD242" s="33"/>
      <c r="JE242" s="33"/>
      <c r="JF242" s="33"/>
      <c r="JG242" s="33"/>
      <c r="JH242" s="33"/>
      <c r="JI242" s="33"/>
      <c r="JJ242" s="33"/>
      <c r="JK242" s="33"/>
      <c r="JL242" s="33"/>
      <c r="JM242" s="33"/>
      <c r="JN242" s="33"/>
      <c r="JO242" s="33"/>
      <c r="JP242" s="33"/>
      <c r="JQ242" s="33"/>
      <c r="JR242" s="33"/>
      <c r="JS242" s="33"/>
      <c r="JT242" s="33"/>
      <c r="JU242" s="33"/>
      <c r="JV242" s="33"/>
      <c r="JW242" s="33"/>
      <c r="JX242" s="33"/>
      <c r="JY242" s="33"/>
      <c r="JZ242" s="33"/>
      <c r="KA242" s="33"/>
      <c r="KB242" s="33"/>
      <c r="KC242" s="33"/>
      <c r="KD242" s="33"/>
      <c r="KE242" s="33"/>
      <c r="KF242" s="33"/>
      <c r="KG242" s="33"/>
      <c r="KH242" s="33"/>
      <c r="KI242" s="33"/>
      <c r="KJ242" s="33"/>
      <c r="KK242" s="33"/>
      <c r="KL242" s="33"/>
      <c r="KM242" s="33"/>
      <c r="KN242" s="33"/>
      <c r="KO242" s="33"/>
      <c r="KP242" s="33"/>
      <c r="KQ242" s="33"/>
      <c r="KR242" s="33"/>
      <c r="KS242" s="33"/>
      <c r="KT242" s="33"/>
      <c r="KU242" s="33"/>
      <c r="KV242" s="33"/>
      <c r="KW242" s="33"/>
      <c r="KX242" s="33"/>
      <c r="KY242" s="33"/>
      <c r="KZ242" s="33"/>
      <c r="LA242" s="33"/>
      <c r="LB242" s="33"/>
      <c r="LC242" s="33"/>
      <c r="LD242" s="33"/>
      <c r="LE242" s="33"/>
      <c r="LF242" s="33"/>
      <c r="LG242" s="33"/>
      <c r="LH242" s="33"/>
      <c r="LI242" s="33"/>
      <c r="LJ242" s="33"/>
      <c r="LK242" s="33"/>
      <c r="LL242" s="33"/>
      <c r="LM242" s="33"/>
      <c r="LN242" s="33"/>
      <c r="LO242" s="33"/>
      <c r="LP242" s="33"/>
      <c r="LQ242" s="33"/>
      <c r="LR242" s="33"/>
      <c r="LS242" s="33"/>
      <c r="LT242" s="33"/>
      <c r="LU242" s="33"/>
      <c r="LV242" s="33"/>
      <c r="LW242" s="33"/>
      <c r="LX242" s="33"/>
      <c r="LY242" s="33"/>
      <c r="LZ242" s="33"/>
      <c r="MA242" s="33"/>
      <c r="MB242" s="33"/>
      <c r="MC242" s="33"/>
      <c r="MD242" s="33"/>
      <c r="ME242" s="33"/>
      <c r="MF242" s="33"/>
      <c r="MG242" s="33"/>
      <c r="MH242" s="33"/>
      <c r="MI242" s="33"/>
      <c r="MJ242" s="33"/>
      <c r="MK242" s="33"/>
      <c r="ML242" s="33"/>
      <c r="MM242" s="33"/>
      <c r="MN242" s="33"/>
      <c r="MO242" s="33"/>
      <c r="MP242" s="33"/>
      <c r="MQ242" s="33"/>
      <c r="MR242" s="33"/>
      <c r="MS242" s="33"/>
      <c r="MT242" s="33"/>
      <c r="MU242" s="33"/>
      <c r="MV242" s="33"/>
      <c r="MW242" s="33"/>
      <c r="MX242" s="33"/>
      <c r="MY242" s="33"/>
      <c r="MZ242" s="33"/>
      <c r="NA242" s="33"/>
      <c r="NB242" s="33"/>
      <c r="NC242" s="33"/>
      <c r="ND242" s="33"/>
      <c r="NE242" s="33"/>
      <c r="NF242" s="33"/>
      <c r="NG242" s="33"/>
      <c r="NH242" s="33"/>
      <c r="NI242" s="33"/>
      <c r="NJ242" s="33"/>
      <c r="NK242" s="33"/>
      <c r="NL242" s="33"/>
      <c r="NM242" s="33"/>
      <c r="NN242" s="33"/>
      <c r="NO242" s="33"/>
      <c r="NP242" s="33"/>
      <c r="NQ242" s="33"/>
      <c r="NR242" s="33"/>
      <c r="NS242" s="33"/>
      <c r="NT242" s="33"/>
      <c r="NU242" s="33"/>
      <c r="NV242" s="33"/>
      <c r="NW242" s="33"/>
      <c r="NX242" s="33"/>
      <c r="NY242" s="33"/>
      <c r="NZ242" s="33"/>
      <c r="OA242" s="33"/>
      <c r="OB242" s="33"/>
      <c r="OC242" s="33"/>
      <c r="OD242" s="33"/>
      <c r="OE242" s="33"/>
      <c r="OF242" s="33"/>
      <c r="OG242" s="33"/>
      <c r="OH242" s="33"/>
      <c r="OI242" s="33"/>
      <c r="OJ242" s="33"/>
      <c r="OK242" s="33"/>
      <c r="OL242" s="33"/>
      <c r="OM242" s="33"/>
      <c r="ON242" s="33"/>
      <c r="OO242" s="33"/>
      <c r="OP242" s="33"/>
      <c r="OQ242" s="33"/>
      <c r="OR242" s="33"/>
      <c r="OS242" s="33"/>
      <c r="OT242" s="33"/>
      <c r="OU242" s="33"/>
      <c r="OV242" s="33"/>
      <c r="OW242" s="33"/>
      <c r="OX242" s="33"/>
      <c r="OY242" s="33"/>
      <c r="OZ242" s="33"/>
      <c r="PA242" s="33"/>
      <c r="PB242" s="33"/>
      <c r="PC242" s="33"/>
      <c r="PD242" s="33"/>
      <c r="PE242" s="33"/>
      <c r="PF242" s="33"/>
      <c r="PG242" s="33"/>
      <c r="PH242" s="33"/>
      <c r="PI242" s="33"/>
      <c r="PJ242" s="33"/>
      <c r="PK242" s="33"/>
      <c r="PL242" s="33"/>
      <c r="PM242" s="33"/>
      <c r="PN242" s="33"/>
      <c r="PO242" s="33"/>
      <c r="PP242" s="33"/>
      <c r="PQ242" s="33"/>
      <c r="PR242" s="33"/>
      <c r="PS242" s="33"/>
      <c r="PT242" s="33"/>
      <c r="PU242" s="33"/>
      <c r="PV242" s="33"/>
      <c r="PW242" s="33"/>
      <c r="PX242" s="33"/>
      <c r="PY242" s="33"/>
      <c r="PZ242" s="33"/>
      <c r="QA242" s="33"/>
      <c r="QB242" s="33"/>
      <c r="QC242" s="33"/>
      <c r="QD242" s="33"/>
      <c r="QE242" s="33"/>
      <c r="QF242" s="33"/>
      <c r="QG242" s="33"/>
      <c r="QH242" s="33"/>
      <c r="QI242" s="33"/>
      <c r="QJ242" s="33"/>
      <c r="QK242" s="33"/>
      <c r="QL242" s="33"/>
      <c r="QM242" s="33"/>
      <c r="QN242" s="33"/>
      <c r="QO242" s="33"/>
      <c r="QP242" s="33"/>
      <c r="QQ242" s="33"/>
      <c r="QR242" s="33"/>
      <c r="QS242" s="33"/>
      <c r="QT242" s="33"/>
      <c r="QU242" s="33"/>
      <c r="QV242" s="33"/>
      <c r="QW242" s="33"/>
      <c r="QX242" s="33"/>
      <c r="QY242" s="33"/>
      <c r="QZ242" s="33"/>
      <c r="RA242" s="33"/>
      <c r="RB242" s="33"/>
      <c r="RC242" s="33"/>
      <c r="RD242" s="33"/>
      <c r="RE242" s="33"/>
      <c r="RF242" s="33"/>
      <c r="RG242" s="33"/>
      <c r="RH242" s="33"/>
      <c r="RI242" s="33"/>
      <c r="RJ242" s="33"/>
      <c r="RK242" s="33"/>
      <c r="RL242" s="33"/>
      <c r="RM242" s="33"/>
      <c r="RN242" s="33"/>
      <c r="RO242" s="33"/>
      <c r="RP242" s="33"/>
      <c r="RQ242" s="33"/>
      <c r="RR242" s="33"/>
      <c r="RS242" s="33"/>
      <c r="RT242" s="33"/>
      <c r="RU242" s="33"/>
      <c r="RV242" s="33"/>
      <c r="RW242" s="33"/>
      <c r="RX242" s="33"/>
      <c r="RY242" s="33"/>
      <c r="RZ242" s="33"/>
      <c r="SA242" s="33"/>
      <c r="SB242" s="33"/>
      <c r="SC242" s="33"/>
      <c r="SD242" s="33"/>
      <c r="SE242" s="33"/>
      <c r="SF242" s="33"/>
      <c r="SG242" s="33"/>
      <c r="SH242" s="33"/>
      <c r="SI242" s="33"/>
      <c r="SJ242" s="33"/>
      <c r="SK242" s="33"/>
      <c r="SL242" s="33"/>
      <c r="SM242" s="33"/>
      <c r="SN242" s="33"/>
      <c r="SO242" s="33"/>
      <c r="SP242" s="33"/>
      <c r="SQ242" s="33"/>
      <c r="SR242" s="33"/>
      <c r="SS242" s="33"/>
      <c r="ST242" s="33"/>
      <c r="SU242" s="33"/>
      <c r="SV242" s="33"/>
      <c r="SW242" s="33"/>
      <c r="SX242" s="33"/>
      <c r="SY242" s="33"/>
      <c r="SZ242" s="33"/>
      <c r="TA242" s="33"/>
      <c r="TB242" s="33"/>
      <c r="TC242" s="33"/>
      <c r="TD242" s="33"/>
      <c r="TE242" s="33"/>
      <c r="TF242" s="33"/>
      <c r="TG242" s="33"/>
      <c r="TH242" s="33"/>
      <c r="TI242" s="33"/>
      <c r="TJ242" s="33"/>
      <c r="TK242" s="33"/>
      <c r="TL242" s="33"/>
      <c r="TM242" s="33"/>
      <c r="TN242" s="33"/>
      <c r="TO242" s="33"/>
      <c r="TP242" s="33"/>
      <c r="TQ242" s="33"/>
      <c r="TR242" s="33"/>
      <c r="TS242" s="33"/>
      <c r="TT242" s="33"/>
      <c r="TU242" s="33"/>
      <c r="TV242" s="33"/>
      <c r="TW242" s="33"/>
      <c r="TX242" s="33"/>
      <c r="TY242" s="33"/>
      <c r="TZ242" s="33"/>
      <c r="UA242" s="33"/>
      <c r="UB242" s="33"/>
      <c r="UC242" s="33"/>
      <c r="UD242" s="33"/>
      <c r="UE242" s="33"/>
      <c r="UF242" s="33"/>
      <c r="UG242" s="33"/>
      <c r="UH242" s="33"/>
      <c r="UI242" s="33"/>
      <c r="UJ242" s="33"/>
      <c r="UK242" s="33"/>
      <c r="UL242" s="33"/>
      <c r="UM242" s="33"/>
      <c r="UN242" s="33"/>
      <c r="UO242" s="33"/>
      <c r="UP242" s="33"/>
      <c r="UQ242" s="33"/>
      <c r="UR242" s="33"/>
      <c r="US242" s="33"/>
      <c r="UT242" s="33"/>
      <c r="UU242" s="33"/>
      <c r="UV242" s="33"/>
      <c r="UW242" s="33"/>
      <c r="UX242" s="33"/>
      <c r="UY242" s="33"/>
      <c r="UZ242" s="33"/>
      <c r="VA242" s="33"/>
      <c r="VB242" s="33"/>
      <c r="VC242" s="33"/>
      <c r="VD242" s="33"/>
      <c r="VE242" s="33"/>
      <c r="VF242" s="33"/>
      <c r="VG242" s="33"/>
      <c r="VH242" s="33"/>
      <c r="VI242" s="33"/>
      <c r="VJ242" s="33"/>
      <c r="VK242" s="33"/>
      <c r="VL242" s="33"/>
      <c r="VM242" s="33"/>
      <c r="VN242" s="33"/>
      <c r="VO242" s="33"/>
      <c r="VP242" s="33"/>
      <c r="VQ242" s="33"/>
      <c r="VR242" s="33"/>
      <c r="VS242" s="33"/>
      <c r="VT242" s="33"/>
      <c r="VU242" s="33"/>
      <c r="VV242" s="33"/>
      <c r="VW242" s="33"/>
      <c r="VX242" s="33"/>
      <c r="VY242" s="33"/>
      <c r="VZ242" s="33"/>
      <c r="WA242" s="33"/>
      <c r="WB242" s="33"/>
      <c r="WC242" s="33"/>
      <c r="WD242" s="33"/>
      <c r="WE242" s="33"/>
      <c r="WF242" s="33"/>
      <c r="WG242" s="33"/>
      <c r="WH242" s="33"/>
      <c r="WI242" s="33"/>
      <c r="WJ242" s="33"/>
      <c r="WK242" s="33"/>
      <c r="WL242" s="33"/>
      <c r="WM242" s="33"/>
      <c r="WN242" s="33"/>
      <c r="WO242" s="33"/>
      <c r="WP242" s="33"/>
      <c r="WQ242" s="33"/>
      <c r="WR242" s="33"/>
      <c r="WS242" s="33"/>
      <c r="WT242" s="33"/>
      <c r="WU242" s="33"/>
      <c r="WV242" s="33"/>
      <c r="WW242" s="33"/>
      <c r="WX242" s="33"/>
      <c r="WY242" s="33"/>
      <c r="WZ242" s="33"/>
      <c r="XA242" s="33"/>
      <c r="XB242" s="33"/>
      <c r="XC242" s="33"/>
      <c r="XD242" s="33"/>
      <c r="XE242" s="33"/>
      <c r="XF242" s="33"/>
      <c r="XG242" s="33"/>
      <c r="XH242" s="33"/>
      <c r="XI242" s="33"/>
      <c r="XJ242" s="33"/>
      <c r="XK242" s="33"/>
      <c r="XL242" s="33"/>
      <c r="XM242" s="33"/>
      <c r="XN242" s="33"/>
      <c r="XO242" s="33"/>
      <c r="XP242" s="33"/>
      <c r="XQ242" s="33"/>
      <c r="XR242" s="33"/>
      <c r="XS242" s="33"/>
      <c r="XT242" s="33"/>
      <c r="XU242" s="33"/>
      <c r="XV242" s="33"/>
      <c r="XW242" s="33"/>
      <c r="XX242" s="33"/>
      <c r="XY242" s="33"/>
      <c r="XZ242" s="33"/>
      <c r="YA242" s="33"/>
      <c r="YB242" s="33"/>
      <c r="YC242" s="33"/>
      <c r="YD242" s="33"/>
      <c r="YE242" s="33"/>
      <c r="YF242" s="33"/>
      <c r="YG242" s="33"/>
      <c r="YH242" s="33"/>
      <c r="YI242" s="33"/>
      <c r="YJ242" s="33"/>
      <c r="YK242" s="33"/>
      <c r="YL242" s="33"/>
      <c r="YM242" s="33"/>
      <c r="YN242" s="33"/>
      <c r="YO242" s="33"/>
      <c r="YP242" s="33"/>
      <c r="YQ242" s="33"/>
      <c r="YR242" s="33"/>
      <c r="YS242" s="33"/>
      <c r="YT242" s="33"/>
      <c r="YU242" s="33"/>
      <c r="YV242" s="33"/>
      <c r="YW242" s="33"/>
      <c r="YX242" s="33"/>
      <c r="YY242" s="33"/>
      <c r="YZ242" s="33"/>
      <c r="ZA242" s="33"/>
      <c r="ZB242" s="33"/>
      <c r="ZC242" s="33"/>
      <c r="ZD242" s="33"/>
      <c r="ZE242" s="33"/>
      <c r="ZF242" s="33"/>
      <c r="ZG242" s="33"/>
      <c r="ZH242" s="33"/>
      <c r="ZI242" s="33"/>
      <c r="ZJ242" s="33"/>
      <c r="ZK242" s="33"/>
      <c r="ZL242" s="33"/>
      <c r="ZM242" s="33"/>
      <c r="ZN242" s="33"/>
      <c r="ZO242" s="33"/>
      <c r="ZP242" s="33"/>
      <c r="ZQ242" s="33"/>
      <c r="ZR242" s="33"/>
      <c r="ZS242" s="33"/>
      <c r="ZT242" s="33"/>
      <c r="ZU242" s="33"/>
      <c r="ZV242" s="33"/>
      <c r="ZW242" s="33"/>
      <c r="ZX242" s="33"/>
      <c r="ZY242" s="33"/>
      <c r="ZZ242" s="33"/>
      <c r="AAA242" s="33"/>
      <c r="AAB242" s="33"/>
      <c r="AAC242" s="33"/>
      <c r="AAD242" s="33"/>
      <c r="AAE242" s="33"/>
      <c r="AAF242" s="33"/>
      <c r="AAG242" s="33"/>
      <c r="AAH242" s="33"/>
      <c r="AAI242" s="33"/>
      <c r="AAJ242" s="33"/>
      <c r="AAK242" s="33"/>
      <c r="AAL242" s="33"/>
      <c r="AAM242" s="33"/>
      <c r="AAN242" s="33"/>
      <c r="AAO242" s="33"/>
      <c r="AAP242" s="33"/>
      <c r="AAQ242" s="33"/>
      <c r="AAR242" s="33"/>
      <c r="AAS242" s="33"/>
      <c r="AAT242" s="33"/>
      <c r="AAU242" s="33"/>
      <c r="AAV242" s="33"/>
      <c r="AAW242" s="33"/>
      <c r="AAX242" s="33"/>
      <c r="AAY242" s="33"/>
      <c r="AAZ242" s="33"/>
      <c r="ABA242" s="33"/>
      <c r="ABB242" s="33"/>
      <c r="ABC242" s="33"/>
      <c r="ABD242" s="33"/>
      <c r="ABE242" s="33"/>
      <c r="ABF242" s="33"/>
      <c r="ABG242" s="33"/>
      <c r="ABH242" s="33"/>
      <c r="ABI242" s="33"/>
      <c r="ABJ242" s="33"/>
      <c r="ABK242" s="33"/>
      <c r="ABL242" s="33"/>
      <c r="ABM242" s="33"/>
      <c r="ABN242" s="33"/>
      <c r="ABO242" s="33"/>
      <c r="ABP242" s="33"/>
      <c r="ABQ242" s="33"/>
      <c r="ABR242" s="33"/>
      <c r="ABS242" s="33"/>
      <c r="ABT242" s="33"/>
      <c r="ABU242" s="33"/>
      <c r="ABV242" s="33"/>
      <c r="ABW242" s="33"/>
      <c r="ABX242" s="33"/>
      <c r="ABY242" s="33"/>
      <c r="ABZ242" s="33"/>
      <c r="ACA242" s="33"/>
      <c r="ACB242" s="33"/>
      <c r="ACC242" s="33"/>
      <c r="ACD242" s="33"/>
      <c r="ACE242" s="33"/>
      <c r="ACF242" s="33"/>
      <c r="ACG242" s="33"/>
      <c r="ACH242" s="33"/>
      <c r="ACI242" s="33"/>
      <c r="ACJ242" s="33"/>
      <c r="ACK242" s="33"/>
      <c r="ACL242" s="33"/>
      <c r="ACM242" s="33"/>
      <c r="ACN242" s="33"/>
      <c r="ACO242" s="33"/>
      <c r="ACP242" s="33"/>
      <c r="ACQ242" s="33"/>
      <c r="ACR242" s="33"/>
      <c r="ACS242" s="33"/>
      <c r="ACT242" s="33"/>
      <c r="ACU242" s="33"/>
      <c r="ACV242" s="33"/>
      <c r="ACW242" s="33"/>
      <c r="ACX242" s="33"/>
      <c r="ACY242" s="33"/>
      <c r="ACZ242" s="33"/>
      <c r="ADA242" s="33"/>
      <c r="ADB242" s="33"/>
      <c r="ADC242" s="33"/>
      <c r="ADD242" s="33"/>
      <c r="ADE242" s="33"/>
      <c r="ADF242" s="33"/>
      <c r="ADG242" s="33"/>
      <c r="ADH242" s="33"/>
      <c r="ADI242" s="33"/>
      <c r="ADJ242" s="33"/>
      <c r="ADK242" s="33"/>
      <c r="ADL242" s="33"/>
      <c r="ADM242" s="33"/>
      <c r="ADN242" s="33"/>
      <c r="ADO242" s="33"/>
      <c r="ADP242" s="33"/>
      <c r="ADQ242" s="33"/>
      <c r="ADR242" s="33"/>
      <c r="ADS242" s="33"/>
      <c r="ADT242" s="33"/>
      <c r="ADU242" s="33"/>
      <c r="ADV242" s="33"/>
      <c r="ADW242" s="33"/>
      <c r="ADX242" s="33"/>
      <c r="ADY242" s="33"/>
      <c r="ADZ242" s="33"/>
      <c r="AEA242" s="33"/>
      <c r="AEB242" s="33"/>
      <c r="AEC242" s="33"/>
      <c r="AED242" s="33"/>
      <c r="AEE242" s="33"/>
      <c r="AEF242" s="33"/>
      <c r="AEG242" s="33"/>
      <c r="AEH242" s="33"/>
      <c r="AEI242" s="33"/>
      <c r="AEJ242" s="33"/>
      <c r="AEK242" s="33"/>
      <c r="AEL242" s="33"/>
      <c r="AEM242" s="33"/>
      <c r="AEN242" s="33"/>
      <c r="AEO242" s="33"/>
      <c r="AEP242" s="33"/>
      <c r="AEQ242" s="33"/>
      <c r="AER242" s="33"/>
      <c r="AES242" s="33"/>
      <c r="AET242" s="33"/>
      <c r="AEU242" s="33"/>
      <c r="AEV242" s="33"/>
      <c r="AEW242" s="33"/>
      <c r="AEX242" s="33"/>
      <c r="AEY242" s="33"/>
      <c r="AEZ242" s="33"/>
      <c r="AFA242" s="33"/>
      <c r="AFB242" s="33"/>
      <c r="AFC242" s="33"/>
      <c r="AFD242" s="33"/>
      <c r="AFE242" s="33"/>
      <c r="AFF242" s="33"/>
      <c r="AFG242" s="33"/>
      <c r="AFH242" s="33"/>
      <c r="AFI242" s="33"/>
      <c r="AFJ242" s="33"/>
      <c r="AFK242" s="33"/>
      <c r="AFL242" s="33"/>
      <c r="AFM242" s="33"/>
      <c r="AFN242" s="33"/>
      <c r="AFO242" s="33"/>
      <c r="AFP242" s="33"/>
      <c r="AFQ242" s="33"/>
      <c r="AFR242" s="33"/>
      <c r="AFS242" s="33"/>
      <c r="AFT242" s="33"/>
      <c r="AFU242" s="33"/>
      <c r="AFV242" s="33"/>
      <c r="AFW242" s="33"/>
      <c r="AFX242" s="33"/>
      <c r="AFY242" s="33"/>
      <c r="AFZ242" s="33"/>
      <c r="AGA242" s="33"/>
      <c r="AGB242" s="33"/>
      <c r="AGC242" s="33"/>
      <c r="AGD242" s="33"/>
      <c r="AGE242" s="33"/>
      <c r="AGF242" s="33"/>
      <c r="AGG242" s="33"/>
      <c r="AGH242" s="33"/>
      <c r="AGI242" s="33"/>
      <c r="AGJ242" s="33"/>
      <c r="AGK242" s="33"/>
      <c r="AGL242" s="33"/>
      <c r="AGM242" s="33"/>
      <c r="AGN242" s="33"/>
      <c r="AGO242" s="33"/>
      <c r="AGP242" s="33"/>
      <c r="AGQ242" s="33"/>
      <c r="AGR242" s="33"/>
      <c r="AGS242" s="33"/>
      <c r="AGT242" s="33"/>
      <c r="AGU242" s="33"/>
      <c r="AGV242" s="33"/>
      <c r="AGW242" s="33"/>
      <c r="AGX242" s="33"/>
      <c r="AGY242" s="33"/>
      <c r="AGZ242" s="33"/>
      <c r="AHA242" s="33"/>
      <c r="AHB242" s="33"/>
      <c r="AHC242" s="33"/>
      <c r="AHD242" s="33"/>
      <c r="AHE242" s="33"/>
      <c r="AHF242" s="33"/>
      <c r="AHG242" s="33"/>
      <c r="AHH242" s="33"/>
      <c r="AHI242" s="33"/>
      <c r="AHJ242" s="33"/>
      <c r="AHK242" s="33"/>
      <c r="AHL242" s="33"/>
      <c r="AHM242" s="33"/>
      <c r="AHN242" s="33"/>
      <c r="AHO242" s="33"/>
      <c r="AHP242" s="33"/>
      <c r="AHQ242" s="33"/>
      <c r="AHR242" s="33"/>
      <c r="AHS242" s="33"/>
      <c r="AHT242" s="33"/>
      <c r="AHU242" s="33"/>
      <c r="AHV242" s="33"/>
      <c r="AHW242" s="33"/>
      <c r="AHX242" s="33"/>
      <c r="AHY242" s="33"/>
      <c r="AHZ242" s="33"/>
      <c r="AIA242" s="33"/>
      <c r="AIB242" s="33"/>
      <c r="AIC242" s="33"/>
      <c r="AID242" s="33"/>
      <c r="AIE242" s="33"/>
      <c r="AIF242" s="33"/>
      <c r="AIG242" s="33"/>
      <c r="AIH242" s="33"/>
      <c r="AII242" s="33"/>
      <c r="AIJ242" s="33"/>
      <c r="AIK242" s="33"/>
      <c r="AIL242" s="33"/>
      <c r="AIM242" s="33"/>
      <c r="AIN242" s="33"/>
      <c r="AIO242" s="33"/>
      <c r="AIP242" s="33"/>
      <c r="AIQ242" s="33"/>
      <c r="AIR242" s="33"/>
      <c r="AIS242" s="33"/>
      <c r="AIT242" s="33"/>
      <c r="AIU242" s="33"/>
      <c r="AIV242" s="33"/>
      <c r="AIW242" s="33"/>
      <c r="AIX242" s="33"/>
      <c r="AIY242" s="33"/>
      <c r="AIZ242" s="33"/>
      <c r="AJA242" s="33"/>
      <c r="AJB242" s="33"/>
      <c r="AJC242" s="33"/>
      <c r="AJD242" s="33"/>
      <c r="AJE242" s="33"/>
      <c r="AJF242" s="33"/>
      <c r="AJG242" s="33"/>
      <c r="AJH242" s="33"/>
      <c r="AJI242" s="33"/>
      <c r="AJJ242" s="33"/>
      <c r="AJK242" s="33"/>
      <c r="AJL242" s="33"/>
      <c r="AJM242" s="33"/>
      <c r="AJN242" s="33"/>
      <c r="AJO242" s="33"/>
      <c r="AJP242" s="33"/>
      <c r="AJQ242" s="33"/>
      <c r="AJR242" s="33"/>
      <c r="AJS242" s="33"/>
      <c r="AJT242" s="33"/>
      <c r="AJU242" s="33"/>
      <c r="AJV242" s="33"/>
      <c r="AJW242" s="33"/>
      <c r="AJX242" s="33"/>
      <c r="AJY242" s="33"/>
      <c r="AJZ242" s="33"/>
      <c r="AKA242" s="33"/>
      <c r="AKB242" s="33"/>
      <c r="AKC242" s="33"/>
      <c r="AKD242" s="33"/>
      <c r="AKE242" s="33"/>
      <c r="AKF242" s="33"/>
      <c r="AKG242" s="33"/>
      <c r="AKH242" s="33"/>
      <c r="AKI242" s="33"/>
      <c r="AKJ242" s="33"/>
      <c r="AKK242" s="33"/>
      <c r="AKL242" s="33"/>
      <c r="AKM242" s="33"/>
      <c r="AKN242" s="33"/>
      <c r="AKO242" s="33"/>
      <c r="AKP242" s="33"/>
      <c r="AKQ242" s="33"/>
      <c r="AKR242" s="33"/>
      <c r="AKS242" s="33"/>
      <c r="AKT242" s="33"/>
      <c r="AKU242" s="33"/>
      <c r="AKV242" s="33"/>
      <c r="AKW242" s="33"/>
      <c r="AKX242" s="33"/>
      <c r="AKY242" s="33"/>
      <c r="AKZ242" s="33"/>
      <c r="ALA242" s="33"/>
      <c r="ALB242" s="33"/>
      <c r="ALC242" s="33"/>
      <c r="ALD242" s="33"/>
      <c r="ALE242" s="33"/>
      <c r="ALF242" s="33"/>
      <c r="ALG242" s="33"/>
      <c r="ALH242" s="33"/>
      <c r="ALI242" s="33"/>
      <c r="ALJ242" s="33"/>
      <c r="ALK242" s="33"/>
      <c r="ALL242" s="33"/>
      <c r="ALM242" s="33"/>
      <c r="ALN242" s="33"/>
      <c r="ALO242" s="33"/>
      <c r="ALP242" s="33"/>
      <c r="ALQ242" s="33"/>
      <c r="ALR242" s="33"/>
      <c r="ALS242" s="33"/>
      <c r="ALT242" s="33"/>
      <c r="ALU242" s="33"/>
      <c r="ALV242" s="33"/>
      <c r="ALW242" s="33"/>
      <c r="ALX242" s="33"/>
      <c r="ALY242" s="33"/>
    </row>
    <row r="243" spans="1:1013" ht="21.75" customHeight="1" thickBot="1" x14ac:dyDescent="0.25">
      <c r="A243" s="252" t="s">
        <v>15</v>
      </c>
      <c r="B243" s="28" t="s">
        <v>16</v>
      </c>
      <c r="C243" s="253" t="s">
        <v>25</v>
      </c>
      <c r="D243" s="973" t="s">
        <v>68</v>
      </c>
      <c r="E243" s="973"/>
      <c r="F243" s="973"/>
      <c r="G243" s="973"/>
      <c r="H243" s="973"/>
      <c r="I243" s="973"/>
      <c r="J243" s="973"/>
      <c r="K243" s="973"/>
      <c r="L243" s="974"/>
      <c r="M243" s="974"/>
      <c r="N243" s="974"/>
      <c r="O243" s="974"/>
      <c r="P243" s="974"/>
      <c r="Q243" s="974"/>
      <c r="R243" s="974"/>
      <c r="S243" s="974"/>
      <c r="T243" s="974"/>
      <c r="U243" s="974"/>
      <c r="V243" s="974"/>
      <c r="W243" s="974"/>
      <c r="X243" s="974"/>
      <c r="Y243" s="974"/>
      <c r="Z243" s="974"/>
      <c r="AA243" s="974"/>
      <c r="AB243" s="33"/>
      <c r="AC243" s="33"/>
      <c r="AD243" s="33"/>
      <c r="AE243" s="33"/>
      <c r="AF243" s="33"/>
      <c r="AG243" s="33"/>
      <c r="AH243" s="33"/>
      <c r="AI243" s="46"/>
      <c r="AJ243" s="46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4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  <c r="CA243" s="33"/>
      <c r="CB243" s="33"/>
      <c r="CC243" s="33"/>
      <c r="CD243" s="33"/>
      <c r="CE243" s="33"/>
      <c r="CF243" s="33"/>
      <c r="CG243" s="33"/>
      <c r="CH243" s="33"/>
      <c r="CI243" s="33"/>
      <c r="CJ243" s="33"/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  <c r="DM243" s="33"/>
      <c r="DN243" s="33"/>
      <c r="DO243" s="33"/>
      <c r="DP243" s="33"/>
      <c r="DQ243" s="33"/>
      <c r="DR243" s="33"/>
      <c r="DS243" s="33"/>
      <c r="DT243" s="33"/>
      <c r="DU243" s="33"/>
      <c r="DV243" s="33"/>
      <c r="DW243" s="33"/>
      <c r="DX243" s="33"/>
      <c r="DY243" s="33"/>
      <c r="DZ243" s="33"/>
      <c r="EA243" s="33"/>
      <c r="EB243" s="33"/>
      <c r="EC243" s="33"/>
      <c r="ED243" s="33"/>
      <c r="EE243" s="33"/>
      <c r="EF243" s="33"/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  <c r="FP243" s="33"/>
      <c r="FQ243" s="33"/>
      <c r="FR243" s="33"/>
      <c r="FS243" s="33"/>
      <c r="FT243" s="33"/>
      <c r="FU243" s="33"/>
      <c r="FV243" s="33"/>
      <c r="FW243" s="33"/>
      <c r="FX243" s="33"/>
      <c r="FY243" s="33"/>
      <c r="FZ243" s="33"/>
      <c r="GA243" s="33"/>
      <c r="GB243" s="33"/>
      <c r="GC243" s="33"/>
      <c r="GD243" s="33"/>
      <c r="GE243" s="33"/>
      <c r="GF243" s="33"/>
      <c r="GG243" s="33"/>
      <c r="GH243" s="33"/>
      <c r="GI243" s="33"/>
      <c r="GJ243" s="33"/>
      <c r="GK243" s="33"/>
      <c r="GL243" s="33"/>
      <c r="GM243" s="33"/>
      <c r="GN243" s="33"/>
      <c r="GO243" s="33"/>
      <c r="GP243" s="33"/>
      <c r="GQ243" s="33"/>
      <c r="GR243" s="33"/>
      <c r="GS243" s="33"/>
      <c r="GT243" s="33"/>
      <c r="GU243" s="33"/>
      <c r="GV243" s="33"/>
      <c r="GW243" s="33"/>
      <c r="GX243" s="33"/>
      <c r="GY243" s="33"/>
      <c r="GZ243" s="33"/>
      <c r="HA243" s="33"/>
      <c r="HB243" s="33"/>
      <c r="HC243" s="33"/>
      <c r="HD243" s="33"/>
      <c r="HE243" s="33"/>
      <c r="HF243" s="33"/>
      <c r="HG243" s="33"/>
      <c r="HH243" s="33"/>
      <c r="HI243" s="33"/>
      <c r="HJ243" s="33"/>
      <c r="HK243" s="33"/>
      <c r="HL243" s="33"/>
      <c r="HM243" s="33"/>
      <c r="HN243" s="33"/>
      <c r="HO243" s="33"/>
      <c r="HP243" s="33"/>
      <c r="HQ243" s="33"/>
      <c r="HR243" s="33"/>
      <c r="HS243" s="33"/>
      <c r="HT243" s="33"/>
      <c r="HU243" s="33"/>
      <c r="HV243" s="33"/>
      <c r="HW243" s="33"/>
      <c r="HX243" s="33"/>
      <c r="HY243" s="33"/>
      <c r="HZ243" s="33"/>
      <c r="IA243" s="33"/>
      <c r="IB243" s="33"/>
      <c r="IC243" s="33"/>
      <c r="ID243" s="33"/>
      <c r="IE243" s="33"/>
      <c r="IF243" s="33"/>
      <c r="IG243" s="33"/>
      <c r="IH243" s="33"/>
      <c r="II243" s="33"/>
      <c r="IJ243" s="33"/>
      <c r="IK243" s="33"/>
      <c r="IL243" s="33"/>
      <c r="IM243" s="33"/>
      <c r="IN243" s="33"/>
      <c r="IO243" s="33"/>
      <c r="IP243" s="33"/>
      <c r="IQ243" s="33"/>
      <c r="IR243" s="33"/>
      <c r="IS243" s="33"/>
      <c r="IT243" s="33"/>
      <c r="IU243" s="33"/>
      <c r="IV243" s="33"/>
      <c r="IW243" s="33"/>
      <c r="IX243" s="33"/>
      <c r="IY243" s="33"/>
      <c r="IZ243" s="33"/>
      <c r="JA243" s="33"/>
      <c r="JB243" s="33"/>
      <c r="JC243" s="33"/>
      <c r="JD243" s="33"/>
      <c r="JE243" s="33"/>
      <c r="JF243" s="33"/>
      <c r="JG243" s="33"/>
      <c r="JH243" s="33"/>
      <c r="JI243" s="33"/>
      <c r="JJ243" s="33"/>
      <c r="JK243" s="33"/>
      <c r="JL243" s="33"/>
      <c r="JM243" s="33"/>
      <c r="JN243" s="33"/>
      <c r="JO243" s="33"/>
      <c r="JP243" s="33"/>
      <c r="JQ243" s="33"/>
      <c r="JR243" s="33"/>
      <c r="JS243" s="33"/>
      <c r="JT243" s="33"/>
      <c r="JU243" s="33"/>
      <c r="JV243" s="33"/>
      <c r="JW243" s="33"/>
      <c r="JX243" s="33"/>
      <c r="JY243" s="33"/>
      <c r="JZ243" s="33"/>
      <c r="KA243" s="33"/>
      <c r="KB243" s="33"/>
      <c r="KC243" s="33"/>
      <c r="KD243" s="33"/>
      <c r="KE243" s="33"/>
      <c r="KF243" s="33"/>
      <c r="KG243" s="33"/>
      <c r="KH243" s="33"/>
      <c r="KI243" s="33"/>
      <c r="KJ243" s="33"/>
      <c r="KK243" s="33"/>
      <c r="KL243" s="33"/>
      <c r="KM243" s="33"/>
      <c r="KN243" s="33"/>
      <c r="KO243" s="33"/>
      <c r="KP243" s="33"/>
      <c r="KQ243" s="33"/>
      <c r="KR243" s="33"/>
      <c r="KS243" s="33"/>
      <c r="KT243" s="33"/>
      <c r="KU243" s="33"/>
      <c r="KV243" s="33"/>
      <c r="KW243" s="33"/>
      <c r="KX243" s="33"/>
      <c r="KY243" s="33"/>
      <c r="KZ243" s="33"/>
      <c r="LA243" s="33"/>
      <c r="LB243" s="33"/>
      <c r="LC243" s="33"/>
      <c r="LD243" s="33"/>
      <c r="LE243" s="33"/>
      <c r="LF243" s="33"/>
      <c r="LG243" s="33"/>
      <c r="LH243" s="33"/>
      <c r="LI243" s="33"/>
      <c r="LJ243" s="33"/>
      <c r="LK243" s="33"/>
      <c r="LL243" s="33"/>
      <c r="LM243" s="33"/>
      <c r="LN243" s="33"/>
      <c r="LO243" s="33"/>
      <c r="LP243" s="33"/>
      <c r="LQ243" s="33"/>
      <c r="LR243" s="33"/>
      <c r="LS243" s="33"/>
      <c r="LT243" s="33"/>
      <c r="LU243" s="33"/>
      <c r="LV243" s="33"/>
      <c r="LW243" s="33"/>
      <c r="LX243" s="33"/>
      <c r="LY243" s="33"/>
      <c r="LZ243" s="33"/>
      <c r="MA243" s="33"/>
      <c r="MB243" s="33"/>
      <c r="MC243" s="33"/>
      <c r="MD243" s="33"/>
      <c r="ME243" s="33"/>
      <c r="MF243" s="33"/>
      <c r="MG243" s="33"/>
      <c r="MH243" s="33"/>
      <c r="MI243" s="33"/>
      <c r="MJ243" s="33"/>
      <c r="MK243" s="33"/>
      <c r="ML243" s="33"/>
      <c r="MM243" s="33"/>
      <c r="MN243" s="33"/>
      <c r="MO243" s="33"/>
      <c r="MP243" s="33"/>
      <c r="MQ243" s="33"/>
      <c r="MR243" s="33"/>
      <c r="MS243" s="33"/>
      <c r="MT243" s="33"/>
      <c r="MU243" s="33"/>
      <c r="MV243" s="33"/>
      <c r="MW243" s="33"/>
      <c r="MX243" s="33"/>
      <c r="MY243" s="33"/>
      <c r="MZ243" s="33"/>
      <c r="NA243" s="33"/>
      <c r="NB243" s="33"/>
      <c r="NC243" s="33"/>
      <c r="ND243" s="33"/>
      <c r="NE243" s="33"/>
      <c r="NF243" s="33"/>
      <c r="NG243" s="33"/>
      <c r="NH243" s="33"/>
      <c r="NI243" s="33"/>
      <c r="NJ243" s="33"/>
      <c r="NK243" s="33"/>
      <c r="NL243" s="33"/>
      <c r="NM243" s="33"/>
      <c r="NN243" s="33"/>
      <c r="NO243" s="33"/>
      <c r="NP243" s="33"/>
      <c r="NQ243" s="33"/>
      <c r="NR243" s="33"/>
      <c r="NS243" s="33"/>
      <c r="NT243" s="33"/>
      <c r="NU243" s="33"/>
      <c r="NV243" s="33"/>
      <c r="NW243" s="33"/>
      <c r="NX243" s="33"/>
      <c r="NY243" s="33"/>
      <c r="NZ243" s="33"/>
      <c r="OA243" s="33"/>
      <c r="OB243" s="33"/>
      <c r="OC243" s="33"/>
      <c r="OD243" s="33"/>
      <c r="OE243" s="33"/>
      <c r="OF243" s="33"/>
      <c r="OG243" s="33"/>
      <c r="OH243" s="33"/>
      <c r="OI243" s="33"/>
      <c r="OJ243" s="33"/>
      <c r="OK243" s="33"/>
      <c r="OL243" s="33"/>
      <c r="OM243" s="33"/>
      <c r="ON243" s="33"/>
      <c r="OO243" s="33"/>
      <c r="OP243" s="33"/>
      <c r="OQ243" s="33"/>
      <c r="OR243" s="33"/>
      <c r="OS243" s="33"/>
      <c r="OT243" s="33"/>
      <c r="OU243" s="33"/>
      <c r="OV243" s="33"/>
      <c r="OW243" s="33"/>
      <c r="OX243" s="33"/>
      <c r="OY243" s="33"/>
      <c r="OZ243" s="33"/>
      <c r="PA243" s="33"/>
      <c r="PB243" s="33"/>
      <c r="PC243" s="33"/>
      <c r="PD243" s="33"/>
      <c r="PE243" s="33"/>
      <c r="PF243" s="33"/>
      <c r="PG243" s="33"/>
      <c r="PH243" s="33"/>
      <c r="PI243" s="33"/>
      <c r="PJ243" s="33"/>
      <c r="PK243" s="33"/>
      <c r="PL243" s="33"/>
      <c r="PM243" s="33"/>
      <c r="PN243" s="33"/>
      <c r="PO243" s="33"/>
      <c r="PP243" s="33"/>
      <c r="PQ243" s="33"/>
      <c r="PR243" s="33"/>
      <c r="PS243" s="33"/>
      <c r="PT243" s="33"/>
      <c r="PU243" s="33"/>
      <c r="PV243" s="33"/>
      <c r="PW243" s="33"/>
      <c r="PX243" s="33"/>
      <c r="PY243" s="33"/>
      <c r="PZ243" s="33"/>
      <c r="QA243" s="33"/>
      <c r="QB243" s="33"/>
      <c r="QC243" s="33"/>
      <c r="QD243" s="33"/>
      <c r="QE243" s="33"/>
      <c r="QF243" s="33"/>
      <c r="QG243" s="33"/>
      <c r="QH243" s="33"/>
      <c r="QI243" s="33"/>
      <c r="QJ243" s="33"/>
      <c r="QK243" s="33"/>
      <c r="QL243" s="33"/>
      <c r="QM243" s="33"/>
      <c r="QN243" s="33"/>
      <c r="QO243" s="33"/>
      <c r="QP243" s="33"/>
      <c r="QQ243" s="33"/>
      <c r="QR243" s="33"/>
      <c r="QS243" s="33"/>
      <c r="QT243" s="33"/>
      <c r="QU243" s="33"/>
      <c r="QV243" s="33"/>
      <c r="QW243" s="33"/>
      <c r="QX243" s="33"/>
      <c r="QY243" s="33"/>
      <c r="QZ243" s="33"/>
      <c r="RA243" s="33"/>
      <c r="RB243" s="33"/>
      <c r="RC243" s="33"/>
      <c r="RD243" s="33"/>
      <c r="RE243" s="33"/>
      <c r="RF243" s="33"/>
      <c r="RG243" s="33"/>
      <c r="RH243" s="33"/>
      <c r="RI243" s="33"/>
      <c r="RJ243" s="33"/>
      <c r="RK243" s="33"/>
      <c r="RL243" s="33"/>
      <c r="RM243" s="33"/>
      <c r="RN243" s="33"/>
      <c r="RO243" s="33"/>
      <c r="RP243" s="33"/>
      <c r="RQ243" s="33"/>
      <c r="RR243" s="33"/>
      <c r="RS243" s="33"/>
      <c r="RT243" s="33"/>
      <c r="RU243" s="33"/>
      <c r="RV243" s="33"/>
      <c r="RW243" s="33"/>
      <c r="RX243" s="33"/>
      <c r="RY243" s="33"/>
      <c r="RZ243" s="33"/>
      <c r="SA243" s="33"/>
      <c r="SB243" s="33"/>
      <c r="SC243" s="33"/>
      <c r="SD243" s="33"/>
      <c r="SE243" s="33"/>
      <c r="SF243" s="33"/>
      <c r="SG243" s="33"/>
      <c r="SH243" s="33"/>
      <c r="SI243" s="33"/>
      <c r="SJ243" s="33"/>
      <c r="SK243" s="33"/>
      <c r="SL243" s="33"/>
      <c r="SM243" s="33"/>
      <c r="SN243" s="33"/>
      <c r="SO243" s="33"/>
      <c r="SP243" s="33"/>
      <c r="SQ243" s="33"/>
      <c r="SR243" s="33"/>
      <c r="SS243" s="33"/>
      <c r="ST243" s="33"/>
      <c r="SU243" s="33"/>
      <c r="SV243" s="33"/>
      <c r="SW243" s="33"/>
      <c r="SX243" s="33"/>
      <c r="SY243" s="33"/>
      <c r="SZ243" s="33"/>
      <c r="TA243" s="33"/>
      <c r="TB243" s="33"/>
      <c r="TC243" s="33"/>
      <c r="TD243" s="33"/>
      <c r="TE243" s="33"/>
      <c r="TF243" s="33"/>
      <c r="TG243" s="33"/>
      <c r="TH243" s="33"/>
      <c r="TI243" s="33"/>
      <c r="TJ243" s="33"/>
      <c r="TK243" s="33"/>
      <c r="TL243" s="33"/>
      <c r="TM243" s="33"/>
      <c r="TN243" s="33"/>
      <c r="TO243" s="33"/>
      <c r="TP243" s="33"/>
      <c r="TQ243" s="33"/>
      <c r="TR243" s="33"/>
      <c r="TS243" s="33"/>
      <c r="TT243" s="33"/>
      <c r="TU243" s="33"/>
      <c r="TV243" s="33"/>
      <c r="TW243" s="33"/>
      <c r="TX243" s="33"/>
      <c r="TY243" s="33"/>
      <c r="TZ243" s="33"/>
      <c r="UA243" s="33"/>
      <c r="UB243" s="33"/>
      <c r="UC243" s="33"/>
      <c r="UD243" s="33"/>
      <c r="UE243" s="33"/>
      <c r="UF243" s="33"/>
      <c r="UG243" s="33"/>
      <c r="UH243" s="33"/>
      <c r="UI243" s="33"/>
      <c r="UJ243" s="33"/>
      <c r="UK243" s="33"/>
      <c r="UL243" s="33"/>
      <c r="UM243" s="33"/>
      <c r="UN243" s="33"/>
      <c r="UO243" s="33"/>
      <c r="UP243" s="33"/>
      <c r="UQ243" s="33"/>
      <c r="UR243" s="33"/>
      <c r="US243" s="33"/>
      <c r="UT243" s="33"/>
      <c r="UU243" s="33"/>
      <c r="UV243" s="33"/>
      <c r="UW243" s="33"/>
      <c r="UX243" s="33"/>
      <c r="UY243" s="33"/>
      <c r="UZ243" s="33"/>
      <c r="VA243" s="33"/>
      <c r="VB243" s="33"/>
      <c r="VC243" s="33"/>
      <c r="VD243" s="33"/>
      <c r="VE243" s="33"/>
      <c r="VF243" s="33"/>
      <c r="VG243" s="33"/>
      <c r="VH243" s="33"/>
      <c r="VI243" s="33"/>
      <c r="VJ243" s="33"/>
      <c r="VK243" s="33"/>
      <c r="VL243" s="33"/>
      <c r="VM243" s="33"/>
      <c r="VN243" s="33"/>
      <c r="VO243" s="33"/>
      <c r="VP243" s="33"/>
      <c r="VQ243" s="33"/>
      <c r="VR243" s="33"/>
      <c r="VS243" s="33"/>
      <c r="VT243" s="33"/>
      <c r="VU243" s="33"/>
      <c r="VV243" s="33"/>
      <c r="VW243" s="33"/>
      <c r="VX243" s="33"/>
      <c r="VY243" s="33"/>
      <c r="VZ243" s="33"/>
      <c r="WA243" s="33"/>
      <c r="WB243" s="33"/>
      <c r="WC243" s="33"/>
      <c r="WD243" s="33"/>
      <c r="WE243" s="33"/>
      <c r="WF243" s="33"/>
      <c r="WG243" s="33"/>
      <c r="WH243" s="33"/>
      <c r="WI243" s="33"/>
      <c r="WJ243" s="33"/>
      <c r="WK243" s="33"/>
      <c r="WL243" s="33"/>
      <c r="WM243" s="33"/>
      <c r="WN243" s="33"/>
      <c r="WO243" s="33"/>
      <c r="WP243" s="33"/>
      <c r="WQ243" s="33"/>
      <c r="WR243" s="33"/>
      <c r="WS243" s="33"/>
      <c r="WT243" s="33"/>
      <c r="WU243" s="33"/>
      <c r="WV243" s="33"/>
      <c r="WW243" s="33"/>
      <c r="WX243" s="33"/>
      <c r="WY243" s="33"/>
      <c r="WZ243" s="33"/>
      <c r="XA243" s="33"/>
      <c r="XB243" s="33"/>
      <c r="XC243" s="33"/>
      <c r="XD243" s="33"/>
      <c r="XE243" s="33"/>
      <c r="XF243" s="33"/>
      <c r="XG243" s="33"/>
      <c r="XH243" s="33"/>
      <c r="XI243" s="33"/>
      <c r="XJ243" s="33"/>
      <c r="XK243" s="33"/>
      <c r="XL243" s="33"/>
      <c r="XM243" s="33"/>
      <c r="XN243" s="33"/>
      <c r="XO243" s="33"/>
      <c r="XP243" s="33"/>
      <c r="XQ243" s="33"/>
      <c r="XR243" s="33"/>
      <c r="XS243" s="33"/>
      <c r="XT243" s="33"/>
      <c r="XU243" s="33"/>
      <c r="XV243" s="33"/>
      <c r="XW243" s="33"/>
      <c r="XX243" s="33"/>
      <c r="XY243" s="33"/>
      <c r="XZ243" s="33"/>
      <c r="YA243" s="33"/>
      <c r="YB243" s="33"/>
      <c r="YC243" s="33"/>
      <c r="YD243" s="33"/>
      <c r="YE243" s="33"/>
      <c r="YF243" s="33"/>
      <c r="YG243" s="33"/>
      <c r="YH243" s="33"/>
      <c r="YI243" s="33"/>
      <c r="YJ243" s="33"/>
      <c r="YK243" s="33"/>
      <c r="YL243" s="33"/>
      <c r="YM243" s="33"/>
      <c r="YN243" s="33"/>
      <c r="YO243" s="33"/>
      <c r="YP243" s="33"/>
      <c r="YQ243" s="33"/>
      <c r="YR243" s="33"/>
      <c r="YS243" s="33"/>
      <c r="YT243" s="33"/>
      <c r="YU243" s="33"/>
      <c r="YV243" s="33"/>
      <c r="YW243" s="33"/>
      <c r="YX243" s="33"/>
      <c r="YY243" s="33"/>
      <c r="YZ243" s="33"/>
      <c r="ZA243" s="33"/>
      <c r="ZB243" s="33"/>
      <c r="ZC243" s="33"/>
      <c r="ZD243" s="33"/>
      <c r="ZE243" s="33"/>
      <c r="ZF243" s="33"/>
      <c r="ZG243" s="33"/>
      <c r="ZH243" s="33"/>
      <c r="ZI243" s="33"/>
      <c r="ZJ243" s="33"/>
      <c r="ZK243" s="33"/>
      <c r="ZL243" s="33"/>
      <c r="ZM243" s="33"/>
      <c r="ZN243" s="33"/>
      <c r="ZO243" s="33"/>
      <c r="ZP243" s="33"/>
      <c r="ZQ243" s="33"/>
      <c r="ZR243" s="33"/>
      <c r="ZS243" s="33"/>
      <c r="ZT243" s="33"/>
      <c r="ZU243" s="33"/>
      <c r="ZV243" s="33"/>
      <c r="ZW243" s="33"/>
      <c r="ZX243" s="33"/>
      <c r="ZY243" s="33"/>
      <c r="ZZ243" s="33"/>
      <c r="AAA243" s="33"/>
      <c r="AAB243" s="33"/>
      <c r="AAC243" s="33"/>
      <c r="AAD243" s="33"/>
      <c r="AAE243" s="33"/>
      <c r="AAF243" s="33"/>
      <c r="AAG243" s="33"/>
      <c r="AAH243" s="33"/>
      <c r="AAI243" s="33"/>
      <c r="AAJ243" s="33"/>
      <c r="AAK243" s="33"/>
      <c r="AAL243" s="33"/>
      <c r="AAM243" s="33"/>
      <c r="AAN243" s="33"/>
      <c r="AAO243" s="33"/>
      <c r="AAP243" s="33"/>
      <c r="AAQ243" s="33"/>
      <c r="AAR243" s="33"/>
      <c r="AAS243" s="33"/>
      <c r="AAT243" s="33"/>
      <c r="AAU243" s="33"/>
      <c r="AAV243" s="33"/>
      <c r="AAW243" s="33"/>
      <c r="AAX243" s="33"/>
      <c r="AAY243" s="33"/>
      <c r="AAZ243" s="33"/>
      <c r="ABA243" s="33"/>
      <c r="ABB243" s="33"/>
      <c r="ABC243" s="33"/>
      <c r="ABD243" s="33"/>
      <c r="ABE243" s="33"/>
      <c r="ABF243" s="33"/>
      <c r="ABG243" s="33"/>
      <c r="ABH243" s="33"/>
      <c r="ABI243" s="33"/>
      <c r="ABJ243" s="33"/>
      <c r="ABK243" s="33"/>
      <c r="ABL243" s="33"/>
      <c r="ABM243" s="33"/>
      <c r="ABN243" s="33"/>
      <c r="ABO243" s="33"/>
      <c r="ABP243" s="33"/>
      <c r="ABQ243" s="33"/>
      <c r="ABR243" s="33"/>
      <c r="ABS243" s="33"/>
      <c r="ABT243" s="33"/>
      <c r="ABU243" s="33"/>
      <c r="ABV243" s="33"/>
      <c r="ABW243" s="33"/>
      <c r="ABX243" s="33"/>
      <c r="ABY243" s="33"/>
      <c r="ABZ243" s="33"/>
      <c r="ACA243" s="33"/>
      <c r="ACB243" s="33"/>
      <c r="ACC243" s="33"/>
      <c r="ACD243" s="33"/>
      <c r="ACE243" s="33"/>
      <c r="ACF243" s="33"/>
      <c r="ACG243" s="33"/>
      <c r="ACH243" s="33"/>
      <c r="ACI243" s="33"/>
      <c r="ACJ243" s="33"/>
      <c r="ACK243" s="33"/>
      <c r="ACL243" s="33"/>
      <c r="ACM243" s="33"/>
      <c r="ACN243" s="33"/>
      <c r="ACO243" s="33"/>
      <c r="ACP243" s="33"/>
      <c r="ACQ243" s="33"/>
      <c r="ACR243" s="33"/>
      <c r="ACS243" s="33"/>
      <c r="ACT243" s="33"/>
      <c r="ACU243" s="33"/>
      <c r="ACV243" s="33"/>
      <c r="ACW243" s="33"/>
      <c r="ACX243" s="33"/>
      <c r="ACY243" s="33"/>
      <c r="ACZ243" s="33"/>
      <c r="ADA243" s="33"/>
      <c r="ADB243" s="33"/>
      <c r="ADC243" s="33"/>
      <c r="ADD243" s="33"/>
      <c r="ADE243" s="33"/>
      <c r="ADF243" s="33"/>
      <c r="ADG243" s="33"/>
      <c r="ADH243" s="33"/>
      <c r="ADI243" s="33"/>
      <c r="ADJ243" s="33"/>
      <c r="ADK243" s="33"/>
      <c r="ADL243" s="33"/>
      <c r="ADM243" s="33"/>
      <c r="ADN243" s="33"/>
      <c r="ADO243" s="33"/>
      <c r="ADP243" s="33"/>
      <c r="ADQ243" s="33"/>
      <c r="ADR243" s="33"/>
      <c r="ADS243" s="33"/>
      <c r="ADT243" s="33"/>
      <c r="ADU243" s="33"/>
      <c r="ADV243" s="33"/>
      <c r="ADW243" s="33"/>
      <c r="ADX243" s="33"/>
      <c r="ADY243" s="33"/>
      <c r="ADZ243" s="33"/>
      <c r="AEA243" s="33"/>
      <c r="AEB243" s="33"/>
      <c r="AEC243" s="33"/>
      <c r="AED243" s="33"/>
      <c r="AEE243" s="33"/>
      <c r="AEF243" s="33"/>
      <c r="AEG243" s="33"/>
      <c r="AEH243" s="33"/>
      <c r="AEI243" s="33"/>
      <c r="AEJ243" s="33"/>
      <c r="AEK243" s="33"/>
      <c r="AEL243" s="33"/>
      <c r="AEM243" s="33"/>
      <c r="AEN243" s="33"/>
      <c r="AEO243" s="33"/>
      <c r="AEP243" s="33"/>
      <c r="AEQ243" s="33"/>
      <c r="AER243" s="33"/>
      <c r="AES243" s="33"/>
      <c r="AET243" s="33"/>
      <c r="AEU243" s="33"/>
      <c r="AEV243" s="33"/>
      <c r="AEW243" s="33"/>
      <c r="AEX243" s="33"/>
      <c r="AEY243" s="33"/>
      <c r="AEZ243" s="33"/>
      <c r="AFA243" s="33"/>
      <c r="AFB243" s="33"/>
      <c r="AFC243" s="33"/>
      <c r="AFD243" s="33"/>
      <c r="AFE243" s="33"/>
      <c r="AFF243" s="33"/>
      <c r="AFG243" s="33"/>
      <c r="AFH243" s="33"/>
      <c r="AFI243" s="33"/>
      <c r="AFJ243" s="33"/>
      <c r="AFK243" s="33"/>
      <c r="AFL243" s="33"/>
      <c r="AFM243" s="33"/>
      <c r="AFN243" s="33"/>
      <c r="AFO243" s="33"/>
      <c r="AFP243" s="33"/>
      <c r="AFQ243" s="33"/>
      <c r="AFR243" s="33"/>
      <c r="AFS243" s="33"/>
      <c r="AFT243" s="33"/>
      <c r="AFU243" s="33"/>
      <c r="AFV243" s="33"/>
      <c r="AFW243" s="33"/>
      <c r="AFX243" s="33"/>
      <c r="AFY243" s="33"/>
      <c r="AFZ243" s="33"/>
      <c r="AGA243" s="33"/>
      <c r="AGB243" s="33"/>
      <c r="AGC243" s="33"/>
      <c r="AGD243" s="33"/>
      <c r="AGE243" s="33"/>
      <c r="AGF243" s="33"/>
      <c r="AGG243" s="33"/>
      <c r="AGH243" s="33"/>
      <c r="AGI243" s="33"/>
      <c r="AGJ243" s="33"/>
      <c r="AGK243" s="33"/>
      <c r="AGL243" s="33"/>
      <c r="AGM243" s="33"/>
      <c r="AGN243" s="33"/>
      <c r="AGO243" s="33"/>
      <c r="AGP243" s="33"/>
      <c r="AGQ243" s="33"/>
      <c r="AGR243" s="33"/>
      <c r="AGS243" s="33"/>
      <c r="AGT243" s="33"/>
      <c r="AGU243" s="33"/>
      <c r="AGV243" s="33"/>
      <c r="AGW243" s="33"/>
      <c r="AGX243" s="33"/>
      <c r="AGY243" s="33"/>
      <c r="AGZ243" s="33"/>
      <c r="AHA243" s="33"/>
      <c r="AHB243" s="33"/>
      <c r="AHC243" s="33"/>
      <c r="AHD243" s="33"/>
      <c r="AHE243" s="33"/>
      <c r="AHF243" s="33"/>
      <c r="AHG243" s="33"/>
      <c r="AHH243" s="33"/>
      <c r="AHI243" s="33"/>
      <c r="AHJ243" s="33"/>
      <c r="AHK243" s="33"/>
      <c r="AHL243" s="33"/>
      <c r="AHM243" s="33"/>
      <c r="AHN243" s="33"/>
      <c r="AHO243" s="33"/>
      <c r="AHP243" s="33"/>
      <c r="AHQ243" s="33"/>
      <c r="AHR243" s="33"/>
      <c r="AHS243" s="33"/>
      <c r="AHT243" s="33"/>
      <c r="AHU243" s="33"/>
      <c r="AHV243" s="33"/>
      <c r="AHW243" s="33"/>
      <c r="AHX243" s="33"/>
      <c r="AHY243" s="33"/>
      <c r="AHZ243" s="33"/>
      <c r="AIA243" s="33"/>
      <c r="AIB243" s="33"/>
      <c r="AIC243" s="33"/>
      <c r="AID243" s="33"/>
      <c r="AIE243" s="33"/>
      <c r="AIF243" s="33"/>
      <c r="AIG243" s="33"/>
      <c r="AIH243" s="33"/>
      <c r="AII243" s="33"/>
      <c r="AIJ243" s="33"/>
      <c r="AIK243" s="33"/>
      <c r="AIL243" s="33"/>
      <c r="AIM243" s="33"/>
      <c r="AIN243" s="33"/>
      <c r="AIO243" s="33"/>
      <c r="AIP243" s="33"/>
      <c r="AIQ243" s="33"/>
      <c r="AIR243" s="33"/>
      <c r="AIS243" s="33"/>
      <c r="AIT243" s="33"/>
      <c r="AIU243" s="33"/>
      <c r="AIV243" s="33"/>
      <c r="AIW243" s="33"/>
      <c r="AIX243" s="33"/>
      <c r="AIY243" s="33"/>
      <c r="AIZ243" s="33"/>
      <c r="AJA243" s="33"/>
      <c r="AJB243" s="33"/>
      <c r="AJC243" s="33"/>
      <c r="AJD243" s="33"/>
      <c r="AJE243" s="33"/>
      <c r="AJF243" s="33"/>
      <c r="AJG243" s="33"/>
      <c r="AJH243" s="33"/>
      <c r="AJI243" s="33"/>
      <c r="AJJ243" s="33"/>
      <c r="AJK243" s="33"/>
      <c r="AJL243" s="33"/>
      <c r="AJM243" s="33"/>
      <c r="AJN243" s="33"/>
      <c r="AJO243" s="33"/>
      <c r="AJP243" s="33"/>
      <c r="AJQ243" s="33"/>
      <c r="AJR243" s="33"/>
      <c r="AJS243" s="33"/>
      <c r="AJT243" s="33"/>
      <c r="AJU243" s="33"/>
      <c r="AJV243" s="33"/>
      <c r="AJW243" s="33"/>
      <c r="AJX243" s="33"/>
      <c r="AJY243" s="33"/>
      <c r="AJZ243" s="33"/>
      <c r="AKA243" s="33"/>
      <c r="AKB243" s="33"/>
      <c r="AKC243" s="33"/>
      <c r="AKD243" s="33"/>
      <c r="AKE243" s="33"/>
      <c r="AKF243" s="33"/>
      <c r="AKG243" s="33"/>
      <c r="AKH243" s="33"/>
      <c r="AKI243" s="33"/>
      <c r="AKJ243" s="33"/>
      <c r="AKK243" s="33"/>
      <c r="AKL243" s="33"/>
      <c r="AKM243" s="33"/>
      <c r="AKN243" s="33"/>
      <c r="AKO243" s="33"/>
      <c r="AKP243" s="33"/>
      <c r="AKQ243" s="33"/>
      <c r="AKR243" s="33"/>
      <c r="AKS243" s="33"/>
      <c r="AKT243" s="33"/>
      <c r="AKU243" s="33"/>
      <c r="AKV243" s="33"/>
      <c r="AKW243" s="33"/>
      <c r="AKX243" s="33"/>
      <c r="AKY243" s="33"/>
      <c r="AKZ243" s="33"/>
      <c r="ALA243" s="33"/>
      <c r="ALB243" s="33"/>
      <c r="ALC243" s="33"/>
      <c r="ALD243" s="33"/>
      <c r="ALE243" s="33"/>
      <c r="ALF243" s="33"/>
      <c r="ALG243" s="33"/>
      <c r="ALH243" s="33"/>
      <c r="ALI243" s="33"/>
      <c r="ALJ243" s="33"/>
      <c r="ALK243" s="33"/>
      <c r="ALL243" s="33"/>
      <c r="ALM243" s="33"/>
      <c r="ALN243" s="33"/>
      <c r="ALO243" s="33"/>
      <c r="ALP243" s="33"/>
      <c r="ALQ243" s="33"/>
      <c r="ALR243" s="33"/>
      <c r="ALS243" s="33"/>
      <c r="ALT243" s="33"/>
      <c r="ALU243" s="33"/>
      <c r="ALV243" s="33"/>
      <c r="ALW243" s="33"/>
      <c r="ALX243" s="33"/>
      <c r="ALY243" s="33"/>
    </row>
    <row r="244" spans="1:1013" ht="16.5" customHeight="1" x14ac:dyDescent="0.2">
      <c r="A244" s="616" t="s">
        <v>15</v>
      </c>
      <c r="B244" s="618" t="s">
        <v>16</v>
      </c>
      <c r="C244" s="635" t="s">
        <v>25</v>
      </c>
      <c r="D244" s="714" t="s">
        <v>28</v>
      </c>
      <c r="E244" s="861" t="s">
        <v>69</v>
      </c>
      <c r="F244" s="821" t="s">
        <v>264</v>
      </c>
      <c r="G244" s="813" t="s">
        <v>220</v>
      </c>
      <c r="H244" s="679" t="s">
        <v>19</v>
      </c>
      <c r="I244" s="662" t="s">
        <v>31</v>
      </c>
      <c r="J244" s="665" t="s">
        <v>302</v>
      </c>
      <c r="K244" s="142" t="s">
        <v>72</v>
      </c>
      <c r="L244" s="443">
        <f>+M244+O244</f>
        <v>0</v>
      </c>
      <c r="M244" s="533">
        <v>0</v>
      </c>
      <c r="N244" s="533">
        <v>0</v>
      </c>
      <c r="O244" s="534">
        <v>0</v>
      </c>
      <c r="P244" s="418">
        <f>+Q244+S244</f>
        <v>0</v>
      </c>
      <c r="Q244" s="419">
        <v>0</v>
      </c>
      <c r="R244" s="419">
        <v>0</v>
      </c>
      <c r="S244" s="420">
        <v>0</v>
      </c>
      <c r="T244" s="443">
        <f>+U244+W244</f>
        <v>0</v>
      </c>
      <c r="U244" s="533">
        <v>0</v>
      </c>
      <c r="V244" s="533">
        <v>0</v>
      </c>
      <c r="W244" s="534">
        <v>0</v>
      </c>
      <c r="X244" s="443">
        <f>+Y244+AA244</f>
        <v>0</v>
      </c>
      <c r="Y244" s="419">
        <v>0</v>
      </c>
      <c r="Z244" s="419">
        <v>0</v>
      </c>
      <c r="AA244" s="420">
        <v>0</v>
      </c>
      <c r="AB244" s="33"/>
      <c r="AC244" s="33"/>
      <c r="AD244" s="33"/>
      <c r="AE244" s="33"/>
      <c r="AF244" s="33"/>
      <c r="AG244" s="33"/>
      <c r="AH244" s="33"/>
      <c r="AI244" s="46"/>
      <c r="AJ244" s="46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4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33"/>
      <c r="CW244" s="33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33"/>
      <c r="DV244" s="33"/>
      <c r="DW244" s="33"/>
      <c r="DX244" s="33"/>
      <c r="DY244" s="33"/>
      <c r="DZ244" s="33"/>
      <c r="EA244" s="33"/>
      <c r="EB244" s="33"/>
      <c r="EC244" s="33"/>
      <c r="ED244" s="33"/>
      <c r="EE244" s="33"/>
      <c r="EF244" s="33"/>
      <c r="EG244" s="33"/>
      <c r="EH244" s="33"/>
      <c r="EI244" s="33"/>
      <c r="EJ244" s="33"/>
      <c r="EK244" s="33"/>
      <c r="EL244" s="33"/>
      <c r="EM244" s="33"/>
      <c r="EN244" s="33"/>
      <c r="EO244" s="33"/>
      <c r="EP244" s="33"/>
      <c r="EQ244" s="33"/>
      <c r="ER244" s="33"/>
      <c r="ES244" s="33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  <c r="FP244" s="33"/>
      <c r="FQ244" s="33"/>
      <c r="FR244" s="33"/>
      <c r="FS244" s="33"/>
      <c r="FT244" s="33"/>
      <c r="FU244" s="33"/>
      <c r="FV244" s="33"/>
      <c r="FW244" s="33"/>
      <c r="FX244" s="33"/>
      <c r="FY244" s="33"/>
      <c r="FZ244" s="33"/>
      <c r="GA244" s="33"/>
      <c r="GB244" s="33"/>
      <c r="GC244" s="33"/>
      <c r="GD244" s="33"/>
      <c r="GE244" s="33"/>
      <c r="GF244" s="33"/>
      <c r="GG244" s="33"/>
      <c r="GH244" s="33"/>
      <c r="GI244" s="33"/>
      <c r="GJ244" s="33"/>
      <c r="GK244" s="33"/>
      <c r="GL244" s="33"/>
      <c r="GM244" s="33"/>
      <c r="GN244" s="33"/>
      <c r="GO244" s="33"/>
      <c r="GP244" s="33"/>
      <c r="GQ244" s="33"/>
      <c r="GR244" s="33"/>
      <c r="GS244" s="33"/>
      <c r="GT244" s="33"/>
      <c r="GU244" s="33"/>
      <c r="GV244" s="33"/>
      <c r="GW244" s="33"/>
      <c r="GX244" s="33"/>
      <c r="GY244" s="33"/>
      <c r="GZ244" s="33"/>
      <c r="HA244" s="33"/>
      <c r="HB244" s="33"/>
      <c r="HC244" s="33"/>
      <c r="HD244" s="33"/>
      <c r="HE244" s="33"/>
      <c r="HF244" s="33"/>
      <c r="HG244" s="33"/>
      <c r="HH244" s="33"/>
      <c r="HI244" s="33"/>
      <c r="HJ244" s="33"/>
      <c r="HK244" s="33"/>
      <c r="HL244" s="33"/>
      <c r="HM244" s="33"/>
      <c r="HN244" s="33"/>
      <c r="HO244" s="33"/>
      <c r="HP244" s="33"/>
      <c r="HQ244" s="33"/>
      <c r="HR244" s="33"/>
      <c r="HS244" s="33"/>
      <c r="HT244" s="33"/>
      <c r="HU244" s="33"/>
      <c r="HV244" s="33"/>
      <c r="HW244" s="33"/>
      <c r="HX244" s="33"/>
      <c r="HY244" s="33"/>
      <c r="HZ244" s="33"/>
      <c r="IA244" s="33"/>
      <c r="IB244" s="33"/>
      <c r="IC244" s="33"/>
      <c r="ID244" s="33"/>
      <c r="IE244" s="33"/>
      <c r="IF244" s="33"/>
      <c r="IG244" s="33"/>
      <c r="IH244" s="33"/>
      <c r="II244" s="33"/>
      <c r="IJ244" s="33"/>
      <c r="IK244" s="33"/>
      <c r="IL244" s="33"/>
      <c r="IM244" s="33"/>
      <c r="IN244" s="33"/>
      <c r="IO244" s="33"/>
      <c r="IP244" s="33"/>
      <c r="IQ244" s="33"/>
      <c r="IR244" s="33"/>
      <c r="IS244" s="33"/>
      <c r="IT244" s="33"/>
      <c r="IU244" s="33"/>
      <c r="IV244" s="33"/>
      <c r="IW244" s="33"/>
      <c r="IX244" s="33"/>
      <c r="IY244" s="33"/>
      <c r="IZ244" s="33"/>
      <c r="JA244" s="33"/>
      <c r="JB244" s="33"/>
      <c r="JC244" s="33"/>
      <c r="JD244" s="33"/>
      <c r="JE244" s="33"/>
      <c r="JF244" s="33"/>
      <c r="JG244" s="33"/>
      <c r="JH244" s="33"/>
      <c r="JI244" s="33"/>
      <c r="JJ244" s="33"/>
      <c r="JK244" s="33"/>
      <c r="JL244" s="33"/>
      <c r="JM244" s="33"/>
      <c r="JN244" s="33"/>
      <c r="JO244" s="33"/>
      <c r="JP244" s="33"/>
      <c r="JQ244" s="33"/>
      <c r="JR244" s="33"/>
      <c r="JS244" s="33"/>
      <c r="JT244" s="33"/>
      <c r="JU244" s="33"/>
      <c r="JV244" s="33"/>
      <c r="JW244" s="33"/>
      <c r="JX244" s="33"/>
      <c r="JY244" s="33"/>
      <c r="JZ244" s="33"/>
      <c r="KA244" s="33"/>
      <c r="KB244" s="33"/>
      <c r="KC244" s="33"/>
      <c r="KD244" s="33"/>
      <c r="KE244" s="33"/>
      <c r="KF244" s="33"/>
      <c r="KG244" s="33"/>
      <c r="KH244" s="33"/>
      <c r="KI244" s="33"/>
      <c r="KJ244" s="33"/>
      <c r="KK244" s="33"/>
      <c r="KL244" s="33"/>
      <c r="KM244" s="33"/>
      <c r="KN244" s="33"/>
      <c r="KO244" s="33"/>
      <c r="KP244" s="33"/>
      <c r="KQ244" s="33"/>
      <c r="KR244" s="33"/>
      <c r="KS244" s="33"/>
      <c r="KT244" s="33"/>
      <c r="KU244" s="33"/>
      <c r="KV244" s="33"/>
      <c r="KW244" s="33"/>
      <c r="KX244" s="33"/>
      <c r="KY244" s="33"/>
      <c r="KZ244" s="33"/>
      <c r="LA244" s="33"/>
      <c r="LB244" s="33"/>
      <c r="LC244" s="33"/>
      <c r="LD244" s="33"/>
      <c r="LE244" s="33"/>
      <c r="LF244" s="33"/>
      <c r="LG244" s="33"/>
      <c r="LH244" s="33"/>
      <c r="LI244" s="33"/>
      <c r="LJ244" s="33"/>
      <c r="LK244" s="33"/>
      <c r="LL244" s="33"/>
      <c r="LM244" s="33"/>
      <c r="LN244" s="33"/>
      <c r="LO244" s="33"/>
      <c r="LP244" s="33"/>
      <c r="LQ244" s="33"/>
      <c r="LR244" s="33"/>
      <c r="LS244" s="33"/>
      <c r="LT244" s="33"/>
      <c r="LU244" s="33"/>
      <c r="LV244" s="33"/>
      <c r="LW244" s="33"/>
      <c r="LX244" s="33"/>
      <c r="LY244" s="33"/>
      <c r="LZ244" s="33"/>
      <c r="MA244" s="33"/>
      <c r="MB244" s="33"/>
      <c r="MC244" s="33"/>
      <c r="MD244" s="33"/>
      <c r="ME244" s="33"/>
      <c r="MF244" s="33"/>
      <c r="MG244" s="33"/>
      <c r="MH244" s="33"/>
      <c r="MI244" s="33"/>
      <c r="MJ244" s="33"/>
      <c r="MK244" s="33"/>
      <c r="ML244" s="33"/>
      <c r="MM244" s="33"/>
      <c r="MN244" s="33"/>
      <c r="MO244" s="33"/>
      <c r="MP244" s="33"/>
      <c r="MQ244" s="33"/>
      <c r="MR244" s="33"/>
      <c r="MS244" s="33"/>
      <c r="MT244" s="33"/>
      <c r="MU244" s="33"/>
      <c r="MV244" s="33"/>
      <c r="MW244" s="33"/>
      <c r="MX244" s="33"/>
      <c r="MY244" s="33"/>
      <c r="MZ244" s="33"/>
      <c r="NA244" s="33"/>
      <c r="NB244" s="33"/>
      <c r="NC244" s="33"/>
      <c r="ND244" s="33"/>
      <c r="NE244" s="33"/>
      <c r="NF244" s="33"/>
      <c r="NG244" s="33"/>
      <c r="NH244" s="33"/>
      <c r="NI244" s="33"/>
      <c r="NJ244" s="33"/>
      <c r="NK244" s="33"/>
      <c r="NL244" s="33"/>
      <c r="NM244" s="33"/>
      <c r="NN244" s="33"/>
      <c r="NO244" s="33"/>
      <c r="NP244" s="33"/>
      <c r="NQ244" s="33"/>
      <c r="NR244" s="33"/>
      <c r="NS244" s="33"/>
      <c r="NT244" s="33"/>
      <c r="NU244" s="33"/>
      <c r="NV244" s="33"/>
      <c r="NW244" s="33"/>
      <c r="NX244" s="33"/>
      <c r="NY244" s="33"/>
      <c r="NZ244" s="33"/>
      <c r="OA244" s="33"/>
      <c r="OB244" s="33"/>
      <c r="OC244" s="33"/>
      <c r="OD244" s="33"/>
      <c r="OE244" s="33"/>
      <c r="OF244" s="33"/>
      <c r="OG244" s="33"/>
      <c r="OH244" s="33"/>
      <c r="OI244" s="33"/>
      <c r="OJ244" s="33"/>
      <c r="OK244" s="33"/>
      <c r="OL244" s="33"/>
      <c r="OM244" s="33"/>
      <c r="ON244" s="33"/>
      <c r="OO244" s="33"/>
      <c r="OP244" s="33"/>
      <c r="OQ244" s="33"/>
      <c r="OR244" s="33"/>
      <c r="OS244" s="33"/>
      <c r="OT244" s="33"/>
      <c r="OU244" s="33"/>
      <c r="OV244" s="33"/>
      <c r="OW244" s="33"/>
      <c r="OX244" s="33"/>
      <c r="OY244" s="33"/>
      <c r="OZ244" s="33"/>
      <c r="PA244" s="33"/>
      <c r="PB244" s="33"/>
      <c r="PC244" s="33"/>
      <c r="PD244" s="33"/>
      <c r="PE244" s="33"/>
      <c r="PF244" s="33"/>
      <c r="PG244" s="33"/>
      <c r="PH244" s="33"/>
      <c r="PI244" s="33"/>
      <c r="PJ244" s="33"/>
      <c r="PK244" s="33"/>
      <c r="PL244" s="33"/>
      <c r="PM244" s="33"/>
      <c r="PN244" s="33"/>
      <c r="PO244" s="33"/>
      <c r="PP244" s="33"/>
      <c r="PQ244" s="33"/>
      <c r="PR244" s="33"/>
      <c r="PS244" s="33"/>
      <c r="PT244" s="33"/>
      <c r="PU244" s="33"/>
      <c r="PV244" s="33"/>
      <c r="PW244" s="33"/>
      <c r="PX244" s="33"/>
      <c r="PY244" s="33"/>
      <c r="PZ244" s="33"/>
      <c r="QA244" s="33"/>
      <c r="QB244" s="33"/>
      <c r="QC244" s="33"/>
      <c r="QD244" s="33"/>
      <c r="QE244" s="33"/>
      <c r="QF244" s="33"/>
      <c r="QG244" s="33"/>
      <c r="QH244" s="33"/>
      <c r="QI244" s="33"/>
      <c r="QJ244" s="33"/>
      <c r="QK244" s="33"/>
      <c r="QL244" s="33"/>
      <c r="QM244" s="33"/>
      <c r="QN244" s="33"/>
      <c r="QO244" s="33"/>
      <c r="QP244" s="33"/>
      <c r="QQ244" s="33"/>
      <c r="QR244" s="33"/>
      <c r="QS244" s="33"/>
      <c r="QT244" s="33"/>
      <c r="QU244" s="33"/>
      <c r="QV244" s="33"/>
      <c r="QW244" s="33"/>
      <c r="QX244" s="33"/>
      <c r="QY244" s="33"/>
      <c r="QZ244" s="33"/>
      <c r="RA244" s="33"/>
      <c r="RB244" s="33"/>
      <c r="RC244" s="33"/>
      <c r="RD244" s="33"/>
      <c r="RE244" s="33"/>
      <c r="RF244" s="33"/>
      <c r="RG244" s="33"/>
      <c r="RH244" s="33"/>
      <c r="RI244" s="33"/>
      <c r="RJ244" s="33"/>
      <c r="RK244" s="33"/>
      <c r="RL244" s="33"/>
      <c r="RM244" s="33"/>
      <c r="RN244" s="33"/>
      <c r="RO244" s="33"/>
      <c r="RP244" s="33"/>
      <c r="RQ244" s="33"/>
      <c r="RR244" s="33"/>
      <c r="RS244" s="33"/>
      <c r="RT244" s="33"/>
      <c r="RU244" s="33"/>
      <c r="RV244" s="33"/>
      <c r="RW244" s="33"/>
      <c r="RX244" s="33"/>
      <c r="RY244" s="33"/>
      <c r="RZ244" s="33"/>
      <c r="SA244" s="33"/>
      <c r="SB244" s="33"/>
      <c r="SC244" s="33"/>
      <c r="SD244" s="33"/>
      <c r="SE244" s="33"/>
      <c r="SF244" s="33"/>
      <c r="SG244" s="33"/>
      <c r="SH244" s="33"/>
      <c r="SI244" s="33"/>
      <c r="SJ244" s="33"/>
      <c r="SK244" s="33"/>
      <c r="SL244" s="33"/>
      <c r="SM244" s="33"/>
      <c r="SN244" s="33"/>
      <c r="SO244" s="33"/>
      <c r="SP244" s="33"/>
      <c r="SQ244" s="33"/>
      <c r="SR244" s="33"/>
      <c r="SS244" s="33"/>
      <c r="ST244" s="33"/>
      <c r="SU244" s="33"/>
      <c r="SV244" s="33"/>
      <c r="SW244" s="33"/>
      <c r="SX244" s="33"/>
      <c r="SY244" s="33"/>
      <c r="SZ244" s="33"/>
      <c r="TA244" s="33"/>
      <c r="TB244" s="33"/>
      <c r="TC244" s="33"/>
      <c r="TD244" s="33"/>
      <c r="TE244" s="33"/>
      <c r="TF244" s="33"/>
      <c r="TG244" s="33"/>
      <c r="TH244" s="33"/>
      <c r="TI244" s="33"/>
      <c r="TJ244" s="33"/>
      <c r="TK244" s="33"/>
      <c r="TL244" s="33"/>
      <c r="TM244" s="33"/>
      <c r="TN244" s="33"/>
      <c r="TO244" s="33"/>
      <c r="TP244" s="33"/>
      <c r="TQ244" s="33"/>
      <c r="TR244" s="33"/>
      <c r="TS244" s="33"/>
      <c r="TT244" s="33"/>
      <c r="TU244" s="33"/>
      <c r="TV244" s="33"/>
      <c r="TW244" s="33"/>
      <c r="TX244" s="33"/>
      <c r="TY244" s="33"/>
      <c r="TZ244" s="33"/>
      <c r="UA244" s="33"/>
      <c r="UB244" s="33"/>
      <c r="UC244" s="33"/>
      <c r="UD244" s="33"/>
      <c r="UE244" s="33"/>
      <c r="UF244" s="33"/>
      <c r="UG244" s="33"/>
      <c r="UH244" s="33"/>
      <c r="UI244" s="33"/>
      <c r="UJ244" s="33"/>
      <c r="UK244" s="33"/>
      <c r="UL244" s="33"/>
      <c r="UM244" s="33"/>
      <c r="UN244" s="33"/>
      <c r="UO244" s="33"/>
      <c r="UP244" s="33"/>
      <c r="UQ244" s="33"/>
      <c r="UR244" s="33"/>
      <c r="US244" s="33"/>
      <c r="UT244" s="33"/>
      <c r="UU244" s="33"/>
      <c r="UV244" s="33"/>
      <c r="UW244" s="33"/>
      <c r="UX244" s="33"/>
      <c r="UY244" s="33"/>
      <c r="UZ244" s="33"/>
      <c r="VA244" s="33"/>
      <c r="VB244" s="33"/>
      <c r="VC244" s="33"/>
      <c r="VD244" s="33"/>
      <c r="VE244" s="33"/>
      <c r="VF244" s="33"/>
      <c r="VG244" s="33"/>
      <c r="VH244" s="33"/>
      <c r="VI244" s="33"/>
      <c r="VJ244" s="33"/>
      <c r="VK244" s="33"/>
      <c r="VL244" s="33"/>
      <c r="VM244" s="33"/>
      <c r="VN244" s="33"/>
      <c r="VO244" s="33"/>
      <c r="VP244" s="33"/>
      <c r="VQ244" s="33"/>
      <c r="VR244" s="33"/>
      <c r="VS244" s="33"/>
      <c r="VT244" s="33"/>
      <c r="VU244" s="33"/>
      <c r="VV244" s="33"/>
      <c r="VW244" s="33"/>
      <c r="VX244" s="33"/>
      <c r="VY244" s="33"/>
      <c r="VZ244" s="33"/>
      <c r="WA244" s="33"/>
      <c r="WB244" s="33"/>
      <c r="WC244" s="33"/>
      <c r="WD244" s="33"/>
      <c r="WE244" s="33"/>
      <c r="WF244" s="33"/>
      <c r="WG244" s="33"/>
      <c r="WH244" s="33"/>
      <c r="WI244" s="33"/>
      <c r="WJ244" s="33"/>
      <c r="WK244" s="33"/>
      <c r="WL244" s="33"/>
      <c r="WM244" s="33"/>
      <c r="WN244" s="33"/>
      <c r="WO244" s="33"/>
      <c r="WP244" s="33"/>
      <c r="WQ244" s="33"/>
      <c r="WR244" s="33"/>
      <c r="WS244" s="33"/>
      <c r="WT244" s="33"/>
      <c r="WU244" s="33"/>
      <c r="WV244" s="33"/>
      <c r="WW244" s="33"/>
      <c r="WX244" s="33"/>
      <c r="WY244" s="33"/>
      <c r="WZ244" s="33"/>
      <c r="XA244" s="33"/>
      <c r="XB244" s="33"/>
      <c r="XC244" s="33"/>
      <c r="XD244" s="33"/>
      <c r="XE244" s="33"/>
      <c r="XF244" s="33"/>
      <c r="XG244" s="33"/>
      <c r="XH244" s="33"/>
      <c r="XI244" s="33"/>
      <c r="XJ244" s="33"/>
      <c r="XK244" s="33"/>
      <c r="XL244" s="33"/>
      <c r="XM244" s="33"/>
      <c r="XN244" s="33"/>
      <c r="XO244" s="33"/>
      <c r="XP244" s="33"/>
      <c r="XQ244" s="33"/>
      <c r="XR244" s="33"/>
      <c r="XS244" s="33"/>
      <c r="XT244" s="33"/>
      <c r="XU244" s="33"/>
      <c r="XV244" s="33"/>
      <c r="XW244" s="33"/>
      <c r="XX244" s="33"/>
      <c r="XY244" s="33"/>
      <c r="XZ244" s="33"/>
      <c r="YA244" s="33"/>
      <c r="YB244" s="33"/>
      <c r="YC244" s="33"/>
      <c r="YD244" s="33"/>
      <c r="YE244" s="33"/>
      <c r="YF244" s="33"/>
      <c r="YG244" s="33"/>
      <c r="YH244" s="33"/>
      <c r="YI244" s="33"/>
      <c r="YJ244" s="33"/>
      <c r="YK244" s="33"/>
      <c r="YL244" s="33"/>
      <c r="YM244" s="33"/>
      <c r="YN244" s="33"/>
      <c r="YO244" s="33"/>
      <c r="YP244" s="33"/>
      <c r="YQ244" s="33"/>
      <c r="YR244" s="33"/>
      <c r="YS244" s="33"/>
      <c r="YT244" s="33"/>
      <c r="YU244" s="33"/>
      <c r="YV244" s="33"/>
      <c r="YW244" s="33"/>
      <c r="YX244" s="33"/>
      <c r="YY244" s="33"/>
      <c r="YZ244" s="33"/>
      <c r="ZA244" s="33"/>
      <c r="ZB244" s="33"/>
      <c r="ZC244" s="33"/>
      <c r="ZD244" s="33"/>
      <c r="ZE244" s="33"/>
      <c r="ZF244" s="33"/>
      <c r="ZG244" s="33"/>
      <c r="ZH244" s="33"/>
      <c r="ZI244" s="33"/>
      <c r="ZJ244" s="33"/>
      <c r="ZK244" s="33"/>
      <c r="ZL244" s="33"/>
      <c r="ZM244" s="33"/>
      <c r="ZN244" s="33"/>
      <c r="ZO244" s="33"/>
      <c r="ZP244" s="33"/>
      <c r="ZQ244" s="33"/>
      <c r="ZR244" s="33"/>
      <c r="ZS244" s="33"/>
      <c r="ZT244" s="33"/>
      <c r="ZU244" s="33"/>
      <c r="ZV244" s="33"/>
      <c r="ZW244" s="33"/>
      <c r="ZX244" s="33"/>
      <c r="ZY244" s="33"/>
      <c r="ZZ244" s="33"/>
      <c r="AAA244" s="33"/>
      <c r="AAB244" s="33"/>
      <c r="AAC244" s="33"/>
      <c r="AAD244" s="33"/>
      <c r="AAE244" s="33"/>
      <c r="AAF244" s="33"/>
      <c r="AAG244" s="33"/>
      <c r="AAH244" s="33"/>
      <c r="AAI244" s="33"/>
      <c r="AAJ244" s="33"/>
      <c r="AAK244" s="33"/>
      <c r="AAL244" s="33"/>
      <c r="AAM244" s="33"/>
      <c r="AAN244" s="33"/>
      <c r="AAO244" s="33"/>
      <c r="AAP244" s="33"/>
      <c r="AAQ244" s="33"/>
      <c r="AAR244" s="33"/>
      <c r="AAS244" s="33"/>
      <c r="AAT244" s="33"/>
      <c r="AAU244" s="33"/>
      <c r="AAV244" s="33"/>
      <c r="AAW244" s="33"/>
      <c r="AAX244" s="33"/>
      <c r="AAY244" s="33"/>
      <c r="AAZ244" s="33"/>
      <c r="ABA244" s="33"/>
      <c r="ABB244" s="33"/>
      <c r="ABC244" s="33"/>
      <c r="ABD244" s="33"/>
      <c r="ABE244" s="33"/>
      <c r="ABF244" s="33"/>
      <c r="ABG244" s="33"/>
      <c r="ABH244" s="33"/>
      <c r="ABI244" s="33"/>
      <c r="ABJ244" s="33"/>
      <c r="ABK244" s="33"/>
      <c r="ABL244" s="33"/>
      <c r="ABM244" s="33"/>
      <c r="ABN244" s="33"/>
      <c r="ABO244" s="33"/>
      <c r="ABP244" s="33"/>
      <c r="ABQ244" s="33"/>
      <c r="ABR244" s="33"/>
      <c r="ABS244" s="33"/>
      <c r="ABT244" s="33"/>
      <c r="ABU244" s="33"/>
      <c r="ABV244" s="33"/>
      <c r="ABW244" s="33"/>
      <c r="ABX244" s="33"/>
      <c r="ABY244" s="33"/>
      <c r="ABZ244" s="33"/>
      <c r="ACA244" s="33"/>
      <c r="ACB244" s="33"/>
      <c r="ACC244" s="33"/>
      <c r="ACD244" s="33"/>
      <c r="ACE244" s="33"/>
      <c r="ACF244" s="33"/>
      <c r="ACG244" s="33"/>
      <c r="ACH244" s="33"/>
      <c r="ACI244" s="33"/>
      <c r="ACJ244" s="33"/>
      <c r="ACK244" s="33"/>
      <c r="ACL244" s="33"/>
      <c r="ACM244" s="33"/>
      <c r="ACN244" s="33"/>
      <c r="ACO244" s="33"/>
      <c r="ACP244" s="33"/>
      <c r="ACQ244" s="33"/>
      <c r="ACR244" s="33"/>
      <c r="ACS244" s="33"/>
      <c r="ACT244" s="33"/>
      <c r="ACU244" s="33"/>
      <c r="ACV244" s="33"/>
      <c r="ACW244" s="33"/>
      <c r="ACX244" s="33"/>
      <c r="ACY244" s="33"/>
      <c r="ACZ244" s="33"/>
      <c r="ADA244" s="33"/>
      <c r="ADB244" s="33"/>
      <c r="ADC244" s="33"/>
      <c r="ADD244" s="33"/>
      <c r="ADE244" s="33"/>
      <c r="ADF244" s="33"/>
      <c r="ADG244" s="33"/>
      <c r="ADH244" s="33"/>
      <c r="ADI244" s="33"/>
      <c r="ADJ244" s="33"/>
      <c r="ADK244" s="33"/>
      <c r="ADL244" s="33"/>
      <c r="ADM244" s="33"/>
      <c r="ADN244" s="33"/>
      <c r="ADO244" s="33"/>
      <c r="ADP244" s="33"/>
      <c r="ADQ244" s="33"/>
      <c r="ADR244" s="33"/>
      <c r="ADS244" s="33"/>
      <c r="ADT244" s="33"/>
      <c r="ADU244" s="33"/>
      <c r="ADV244" s="33"/>
      <c r="ADW244" s="33"/>
      <c r="ADX244" s="33"/>
      <c r="ADY244" s="33"/>
      <c r="ADZ244" s="33"/>
      <c r="AEA244" s="33"/>
      <c r="AEB244" s="33"/>
      <c r="AEC244" s="33"/>
      <c r="AED244" s="33"/>
      <c r="AEE244" s="33"/>
      <c r="AEF244" s="33"/>
      <c r="AEG244" s="33"/>
      <c r="AEH244" s="33"/>
      <c r="AEI244" s="33"/>
      <c r="AEJ244" s="33"/>
      <c r="AEK244" s="33"/>
      <c r="AEL244" s="33"/>
      <c r="AEM244" s="33"/>
      <c r="AEN244" s="33"/>
      <c r="AEO244" s="33"/>
      <c r="AEP244" s="33"/>
      <c r="AEQ244" s="33"/>
      <c r="AER244" s="33"/>
      <c r="AES244" s="33"/>
      <c r="AET244" s="33"/>
      <c r="AEU244" s="33"/>
      <c r="AEV244" s="33"/>
      <c r="AEW244" s="33"/>
      <c r="AEX244" s="33"/>
      <c r="AEY244" s="33"/>
      <c r="AEZ244" s="33"/>
      <c r="AFA244" s="33"/>
      <c r="AFB244" s="33"/>
      <c r="AFC244" s="33"/>
      <c r="AFD244" s="33"/>
      <c r="AFE244" s="33"/>
      <c r="AFF244" s="33"/>
      <c r="AFG244" s="33"/>
      <c r="AFH244" s="33"/>
      <c r="AFI244" s="33"/>
      <c r="AFJ244" s="33"/>
      <c r="AFK244" s="33"/>
      <c r="AFL244" s="33"/>
      <c r="AFM244" s="33"/>
      <c r="AFN244" s="33"/>
      <c r="AFO244" s="33"/>
      <c r="AFP244" s="33"/>
      <c r="AFQ244" s="33"/>
      <c r="AFR244" s="33"/>
      <c r="AFS244" s="33"/>
      <c r="AFT244" s="33"/>
      <c r="AFU244" s="33"/>
      <c r="AFV244" s="33"/>
      <c r="AFW244" s="33"/>
      <c r="AFX244" s="33"/>
      <c r="AFY244" s="33"/>
      <c r="AFZ244" s="33"/>
      <c r="AGA244" s="33"/>
      <c r="AGB244" s="33"/>
      <c r="AGC244" s="33"/>
      <c r="AGD244" s="33"/>
      <c r="AGE244" s="33"/>
      <c r="AGF244" s="33"/>
      <c r="AGG244" s="33"/>
      <c r="AGH244" s="33"/>
      <c r="AGI244" s="33"/>
      <c r="AGJ244" s="33"/>
      <c r="AGK244" s="33"/>
      <c r="AGL244" s="33"/>
      <c r="AGM244" s="33"/>
      <c r="AGN244" s="33"/>
      <c r="AGO244" s="33"/>
      <c r="AGP244" s="33"/>
      <c r="AGQ244" s="33"/>
      <c r="AGR244" s="33"/>
      <c r="AGS244" s="33"/>
      <c r="AGT244" s="33"/>
      <c r="AGU244" s="33"/>
      <c r="AGV244" s="33"/>
      <c r="AGW244" s="33"/>
      <c r="AGX244" s="33"/>
      <c r="AGY244" s="33"/>
      <c r="AGZ244" s="33"/>
      <c r="AHA244" s="33"/>
      <c r="AHB244" s="33"/>
      <c r="AHC244" s="33"/>
      <c r="AHD244" s="33"/>
      <c r="AHE244" s="33"/>
      <c r="AHF244" s="33"/>
      <c r="AHG244" s="33"/>
      <c r="AHH244" s="33"/>
      <c r="AHI244" s="33"/>
      <c r="AHJ244" s="33"/>
      <c r="AHK244" s="33"/>
      <c r="AHL244" s="33"/>
      <c r="AHM244" s="33"/>
      <c r="AHN244" s="33"/>
      <c r="AHO244" s="33"/>
      <c r="AHP244" s="33"/>
      <c r="AHQ244" s="33"/>
      <c r="AHR244" s="33"/>
      <c r="AHS244" s="33"/>
      <c r="AHT244" s="33"/>
      <c r="AHU244" s="33"/>
      <c r="AHV244" s="33"/>
      <c r="AHW244" s="33"/>
      <c r="AHX244" s="33"/>
      <c r="AHY244" s="33"/>
      <c r="AHZ244" s="33"/>
      <c r="AIA244" s="33"/>
      <c r="AIB244" s="33"/>
      <c r="AIC244" s="33"/>
      <c r="AID244" s="33"/>
      <c r="AIE244" s="33"/>
      <c r="AIF244" s="33"/>
      <c r="AIG244" s="33"/>
      <c r="AIH244" s="33"/>
      <c r="AII244" s="33"/>
      <c r="AIJ244" s="33"/>
      <c r="AIK244" s="33"/>
      <c r="AIL244" s="33"/>
      <c r="AIM244" s="33"/>
      <c r="AIN244" s="33"/>
      <c r="AIO244" s="33"/>
      <c r="AIP244" s="33"/>
      <c r="AIQ244" s="33"/>
      <c r="AIR244" s="33"/>
      <c r="AIS244" s="33"/>
      <c r="AIT244" s="33"/>
      <c r="AIU244" s="33"/>
      <c r="AIV244" s="33"/>
      <c r="AIW244" s="33"/>
      <c r="AIX244" s="33"/>
      <c r="AIY244" s="33"/>
      <c r="AIZ244" s="33"/>
      <c r="AJA244" s="33"/>
      <c r="AJB244" s="33"/>
      <c r="AJC244" s="33"/>
      <c r="AJD244" s="33"/>
      <c r="AJE244" s="33"/>
      <c r="AJF244" s="33"/>
      <c r="AJG244" s="33"/>
      <c r="AJH244" s="33"/>
      <c r="AJI244" s="33"/>
      <c r="AJJ244" s="33"/>
      <c r="AJK244" s="33"/>
      <c r="AJL244" s="33"/>
      <c r="AJM244" s="33"/>
      <c r="AJN244" s="33"/>
      <c r="AJO244" s="33"/>
      <c r="AJP244" s="33"/>
      <c r="AJQ244" s="33"/>
      <c r="AJR244" s="33"/>
      <c r="AJS244" s="33"/>
      <c r="AJT244" s="33"/>
      <c r="AJU244" s="33"/>
      <c r="AJV244" s="33"/>
      <c r="AJW244" s="33"/>
      <c r="AJX244" s="33"/>
      <c r="AJY244" s="33"/>
      <c r="AJZ244" s="33"/>
      <c r="AKA244" s="33"/>
      <c r="AKB244" s="33"/>
      <c r="AKC244" s="33"/>
      <c r="AKD244" s="33"/>
      <c r="AKE244" s="33"/>
      <c r="AKF244" s="33"/>
      <c r="AKG244" s="33"/>
      <c r="AKH244" s="33"/>
      <c r="AKI244" s="33"/>
      <c r="AKJ244" s="33"/>
      <c r="AKK244" s="33"/>
      <c r="AKL244" s="33"/>
      <c r="AKM244" s="33"/>
      <c r="AKN244" s="33"/>
      <c r="AKO244" s="33"/>
      <c r="AKP244" s="33"/>
      <c r="AKQ244" s="33"/>
      <c r="AKR244" s="33"/>
      <c r="AKS244" s="33"/>
      <c r="AKT244" s="33"/>
      <c r="AKU244" s="33"/>
      <c r="AKV244" s="33"/>
      <c r="AKW244" s="33"/>
      <c r="AKX244" s="33"/>
      <c r="AKY244" s="33"/>
      <c r="AKZ244" s="33"/>
      <c r="ALA244" s="33"/>
      <c r="ALB244" s="33"/>
      <c r="ALC244" s="33"/>
      <c r="ALD244" s="33"/>
      <c r="ALE244" s="33"/>
      <c r="ALF244" s="33"/>
      <c r="ALG244" s="33"/>
      <c r="ALH244" s="33"/>
      <c r="ALI244" s="33"/>
      <c r="ALJ244" s="33"/>
      <c r="ALK244" s="33"/>
      <c r="ALL244" s="33"/>
      <c r="ALM244" s="33"/>
      <c r="ALN244" s="33"/>
      <c r="ALO244" s="33"/>
      <c r="ALP244" s="33"/>
      <c r="ALQ244" s="33"/>
      <c r="ALR244" s="33"/>
      <c r="ALS244" s="33"/>
      <c r="ALT244" s="33"/>
      <c r="ALU244" s="33"/>
      <c r="ALV244" s="33"/>
      <c r="ALW244" s="33"/>
      <c r="ALX244" s="33"/>
      <c r="ALY244" s="33"/>
    </row>
    <row r="245" spans="1:1013" ht="15" customHeight="1" x14ac:dyDescent="0.2">
      <c r="A245" s="787"/>
      <c r="B245" s="725"/>
      <c r="C245" s="812"/>
      <c r="D245" s="715"/>
      <c r="E245" s="982"/>
      <c r="F245" s="822"/>
      <c r="G245" s="946"/>
      <c r="H245" s="680"/>
      <c r="I245" s="663"/>
      <c r="J245" s="666"/>
      <c r="K245" s="200" t="s">
        <v>26</v>
      </c>
      <c r="L245" s="444">
        <f>M245+O245</f>
        <v>0</v>
      </c>
      <c r="M245" s="535">
        <v>0</v>
      </c>
      <c r="N245" s="535">
        <v>0</v>
      </c>
      <c r="O245" s="536">
        <v>0</v>
      </c>
      <c r="P245" s="435">
        <f>+Q245+S245</f>
        <v>50</v>
      </c>
      <c r="Q245" s="436">
        <v>0</v>
      </c>
      <c r="R245" s="436">
        <v>0</v>
      </c>
      <c r="S245" s="434">
        <v>50</v>
      </c>
      <c r="T245" s="444">
        <f>U245+W245</f>
        <v>0</v>
      </c>
      <c r="U245" s="535">
        <v>0</v>
      </c>
      <c r="V245" s="535">
        <v>0</v>
      </c>
      <c r="W245" s="536">
        <v>0</v>
      </c>
      <c r="X245" s="444">
        <f>+Y245+AA245</f>
        <v>0</v>
      </c>
      <c r="Y245" s="436">
        <v>0</v>
      </c>
      <c r="Z245" s="436">
        <v>0</v>
      </c>
      <c r="AA245" s="434">
        <v>0</v>
      </c>
      <c r="AB245" s="33"/>
      <c r="AC245" s="33"/>
      <c r="AD245" s="33"/>
      <c r="AE245" s="33"/>
      <c r="AF245" s="33"/>
      <c r="AG245" s="33"/>
      <c r="AH245" s="33"/>
      <c r="AI245" s="46"/>
      <c r="AJ245" s="46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4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33"/>
      <c r="CW245" s="33"/>
      <c r="CX245" s="33"/>
      <c r="CY245" s="33"/>
      <c r="CZ245" s="33"/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33"/>
      <c r="DV245" s="33"/>
      <c r="DW245" s="33"/>
      <c r="DX245" s="33"/>
      <c r="DY245" s="33"/>
      <c r="DZ245" s="33"/>
      <c r="EA245" s="33"/>
      <c r="EB245" s="33"/>
      <c r="EC245" s="33"/>
      <c r="ED245" s="33"/>
      <c r="EE245" s="33"/>
      <c r="EF245" s="33"/>
      <c r="EG245" s="33"/>
      <c r="EH245" s="33"/>
      <c r="EI245" s="33"/>
      <c r="EJ245" s="33"/>
      <c r="EK245" s="33"/>
      <c r="EL245" s="33"/>
      <c r="EM245" s="33"/>
      <c r="EN245" s="33"/>
      <c r="EO245" s="33"/>
      <c r="EP245" s="33"/>
      <c r="EQ245" s="33"/>
      <c r="ER245" s="33"/>
      <c r="ES245" s="33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  <c r="FP245" s="33"/>
      <c r="FQ245" s="33"/>
      <c r="FR245" s="33"/>
      <c r="FS245" s="33"/>
      <c r="FT245" s="33"/>
      <c r="FU245" s="33"/>
      <c r="FV245" s="33"/>
      <c r="FW245" s="33"/>
      <c r="FX245" s="33"/>
      <c r="FY245" s="33"/>
      <c r="FZ245" s="33"/>
      <c r="GA245" s="33"/>
      <c r="GB245" s="33"/>
      <c r="GC245" s="33"/>
      <c r="GD245" s="33"/>
      <c r="GE245" s="33"/>
      <c r="GF245" s="33"/>
      <c r="GG245" s="33"/>
      <c r="GH245" s="33"/>
      <c r="GI245" s="33"/>
      <c r="GJ245" s="33"/>
      <c r="GK245" s="33"/>
      <c r="GL245" s="33"/>
      <c r="GM245" s="33"/>
      <c r="GN245" s="33"/>
      <c r="GO245" s="33"/>
      <c r="GP245" s="33"/>
      <c r="GQ245" s="33"/>
      <c r="GR245" s="33"/>
      <c r="GS245" s="33"/>
      <c r="GT245" s="33"/>
      <c r="GU245" s="33"/>
      <c r="GV245" s="33"/>
      <c r="GW245" s="33"/>
      <c r="GX245" s="33"/>
      <c r="GY245" s="33"/>
      <c r="GZ245" s="33"/>
      <c r="HA245" s="33"/>
      <c r="HB245" s="33"/>
      <c r="HC245" s="33"/>
      <c r="HD245" s="33"/>
      <c r="HE245" s="33"/>
      <c r="HF245" s="33"/>
      <c r="HG245" s="33"/>
      <c r="HH245" s="33"/>
      <c r="HI245" s="33"/>
      <c r="HJ245" s="33"/>
      <c r="HK245" s="33"/>
      <c r="HL245" s="33"/>
      <c r="HM245" s="33"/>
      <c r="HN245" s="33"/>
      <c r="HO245" s="33"/>
      <c r="HP245" s="33"/>
      <c r="HQ245" s="33"/>
      <c r="HR245" s="33"/>
      <c r="HS245" s="33"/>
      <c r="HT245" s="33"/>
      <c r="HU245" s="33"/>
      <c r="HV245" s="33"/>
      <c r="HW245" s="33"/>
      <c r="HX245" s="33"/>
      <c r="HY245" s="33"/>
      <c r="HZ245" s="33"/>
      <c r="IA245" s="33"/>
      <c r="IB245" s="33"/>
      <c r="IC245" s="33"/>
      <c r="ID245" s="33"/>
      <c r="IE245" s="33"/>
      <c r="IF245" s="33"/>
      <c r="IG245" s="33"/>
      <c r="IH245" s="33"/>
      <c r="II245" s="33"/>
      <c r="IJ245" s="33"/>
      <c r="IK245" s="33"/>
      <c r="IL245" s="33"/>
      <c r="IM245" s="33"/>
      <c r="IN245" s="33"/>
      <c r="IO245" s="33"/>
      <c r="IP245" s="33"/>
      <c r="IQ245" s="33"/>
      <c r="IR245" s="33"/>
      <c r="IS245" s="33"/>
      <c r="IT245" s="33"/>
      <c r="IU245" s="33"/>
      <c r="IV245" s="33"/>
      <c r="IW245" s="33"/>
      <c r="IX245" s="33"/>
      <c r="IY245" s="33"/>
      <c r="IZ245" s="33"/>
      <c r="JA245" s="33"/>
      <c r="JB245" s="33"/>
      <c r="JC245" s="33"/>
      <c r="JD245" s="33"/>
      <c r="JE245" s="33"/>
      <c r="JF245" s="33"/>
      <c r="JG245" s="33"/>
      <c r="JH245" s="33"/>
      <c r="JI245" s="33"/>
      <c r="JJ245" s="33"/>
      <c r="JK245" s="33"/>
      <c r="JL245" s="33"/>
      <c r="JM245" s="33"/>
      <c r="JN245" s="33"/>
      <c r="JO245" s="33"/>
      <c r="JP245" s="33"/>
      <c r="JQ245" s="33"/>
      <c r="JR245" s="33"/>
      <c r="JS245" s="33"/>
      <c r="JT245" s="33"/>
      <c r="JU245" s="33"/>
      <c r="JV245" s="33"/>
      <c r="JW245" s="33"/>
      <c r="JX245" s="33"/>
      <c r="JY245" s="33"/>
      <c r="JZ245" s="33"/>
      <c r="KA245" s="33"/>
      <c r="KB245" s="33"/>
      <c r="KC245" s="33"/>
      <c r="KD245" s="33"/>
      <c r="KE245" s="33"/>
      <c r="KF245" s="33"/>
      <c r="KG245" s="33"/>
      <c r="KH245" s="33"/>
      <c r="KI245" s="33"/>
      <c r="KJ245" s="33"/>
      <c r="KK245" s="33"/>
      <c r="KL245" s="33"/>
      <c r="KM245" s="33"/>
      <c r="KN245" s="33"/>
      <c r="KO245" s="33"/>
      <c r="KP245" s="33"/>
      <c r="KQ245" s="33"/>
      <c r="KR245" s="33"/>
      <c r="KS245" s="33"/>
      <c r="KT245" s="33"/>
      <c r="KU245" s="33"/>
      <c r="KV245" s="33"/>
      <c r="KW245" s="33"/>
      <c r="KX245" s="33"/>
      <c r="KY245" s="33"/>
      <c r="KZ245" s="33"/>
      <c r="LA245" s="33"/>
      <c r="LB245" s="33"/>
      <c r="LC245" s="33"/>
      <c r="LD245" s="33"/>
      <c r="LE245" s="33"/>
      <c r="LF245" s="33"/>
      <c r="LG245" s="33"/>
      <c r="LH245" s="33"/>
      <c r="LI245" s="33"/>
      <c r="LJ245" s="33"/>
      <c r="LK245" s="33"/>
      <c r="LL245" s="33"/>
      <c r="LM245" s="33"/>
      <c r="LN245" s="33"/>
      <c r="LO245" s="33"/>
      <c r="LP245" s="33"/>
      <c r="LQ245" s="33"/>
      <c r="LR245" s="33"/>
      <c r="LS245" s="33"/>
      <c r="LT245" s="33"/>
      <c r="LU245" s="33"/>
      <c r="LV245" s="33"/>
      <c r="LW245" s="33"/>
      <c r="LX245" s="33"/>
      <c r="LY245" s="33"/>
      <c r="LZ245" s="33"/>
      <c r="MA245" s="33"/>
      <c r="MB245" s="33"/>
      <c r="MC245" s="33"/>
      <c r="MD245" s="33"/>
      <c r="ME245" s="33"/>
      <c r="MF245" s="33"/>
      <c r="MG245" s="33"/>
      <c r="MH245" s="33"/>
      <c r="MI245" s="33"/>
      <c r="MJ245" s="33"/>
      <c r="MK245" s="33"/>
      <c r="ML245" s="33"/>
      <c r="MM245" s="33"/>
      <c r="MN245" s="33"/>
      <c r="MO245" s="33"/>
      <c r="MP245" s="33"/>
      <c r="MQ245" s="33"/>
      <c r="MR245" s="33"/>
      <c r="MS245" s="33"/>
      <c r="MT245" s="33"/>
      <c r="MU245" s="33"/>
      <c r="MV245" s="33"/>
      <c r="MW245" s="33"/>
      <c r="MX245" s="33"/>
      <c r="MY245" s="33"/>
      <c r="MZ245" s="33"/>
      <c r="NA245" s="33"/>
      <c r="NB245" s="33"/>
      <c r="NC245" s="33"/>
      <c r="ND245" s="33"/>
      <c r="NE245" s="33"/>
      <c r="NF245" s="33"/>
      <c r="NG245" s="33"/>
      <c r="NH245" s="33"/>
      <c r="NI245" s="33"/>
      <c r="NJ245" s="33"/>
      <c r="NK245" s="33"/>
      <c r="NL245" s="33"/>
      <c r="NM245" s="33"/>
      <c r="NN245" s="33"/>
      <c r="NO245" s="33"/>
      <c r="NP245" s="33"/>
      <c r="NQ245" s="33"/>
      <c r="NR245" s="33"/>
      <c r="NS245" s="33"/>
      <c r="NT245" s="33"/>
      <c r="NU245" s="33"/>
      <c r="NV245" s="33"/>
      <c r="NW245" s="33"/>
      <c r="NX245" s="33"/>
      <c r="NY245" s="33"/>
      <c r="NZ245" s="33"/>
      <c r="OA245" s="33"/>
      <c r="OB245" s="33"/>
      <c r="OC245" s="33"/>
      <c r="OD245" s="33"/>
      <c r="OE245" s="33"/>
      <c r="OF245" s="33"/>
      <c r="OG245" s="33"/>
      <c r="OH245" s="33"/>
      <c r="OI245" s="33"/>
      <c r="OJ245" s="33"/>
      <c r="OK245" s="33"/>
      <c r="OL245" s="33"/>
      <c r="OM245" s="33"/>
      <c r="ON245" s="33"/>
      <c r="OO245" s="33"/>
      <c r="OP245" s="33"/>
      <c r="OQ245" s="33"/>
      <c r="OR245" s="33"/>
      <c r="OS245" s="33"/>
      <c r="OT245" s="33"/>
      <c r="OU245" s="33"/>
      <c r="OV245" s="33"/>
      <c r="OW245" s="33"/>
      <c r="OX245" s="33"/>
      <c r="OY245" s="33"/>
      <c r="OZ245" s="33"/>
      <c r="PA245" s="33"/>
      <c r="PB245" s="33"/>
      <c r="PC245" s="33"/>
      <c r="PD245" s="33"/>
      <c r="PE245" s="33"/>
      <c r="PF245" s="33"/>
      <c r="PG245" s="33"/>
      <c r="PH245" s="33"/>
      <c r="PI245" s="33"/>
      <c r="PJ245" s="33"/>
      <c r="PK245" s="33"/>
      <c r="PL245" s="33"/>
      <c r="PM245" s="33"/>
      <c r="PN245" s="33"/>
      <c r="PO245" s="33"/>
      <c r="PP245" s="33"/>
      <c r="PQ245" s="33"/>
      <c r="PR245" s="33"/>
      <c r="PS245" s="33"/>
      <c r="PT245" s="33"/>
      <c r="PU245" s="33"/>
      <c r="PV245" s="33"/>
      <c r="PW245" s="33"/>
      <c r="PX245" s="33"/>
      <c r="PY245" s="33"/>
      <c r="PZ245" s="33"/>
      <c r="QA245" s="33"/>
      <c r="QB245" s="33"/>
      <c r="QC245" s="33"/>
      <c r="QD245" s="33"/>
      <c r="QE245" s="33"/>
      <c r="QF245" s="33"/>
      <c r="QG245" s="33"/>
      <c r="QH245" s="33"/>
      <c r="QI245" s="33"/>
      <c r="QJ245" s="33"/>
      <c r="QK245" s="33"/>
      <c r="QL245" s="33"/>
      <c r="QM245" s="33"/>
      <c r="QN245" s="33"/>
      <c r="QO245" s="33"/>
      <c r="QP245" s="33"/>
      <c r="QQ245" s="33"/>
      <c r="QR245" s="33"/>
      <c r="QS245" s="33"/>
      <c r="QT245" s="33"/>
      <c r="QU245" s="33"/>
      <c r="QV245" s="33"/>
      <c r="QW245" s="33"/>
      <c r="QX245" s="33"/>
      <c r="QY245" s="33"/>
      <c r="QZ245" s="33"/>
      <c r="RA245" s="33"/>
      <c r="RB245" s="33"/>
      <c r="RC245" s="33"/>
      <c r="RD245" s="33"/>
      <c r="RE245" s="33"/>
      <c r="RF245" s="33"/>
      <c r="RG245" s="33"/>
      <c r="RH245" s="33"/>
      <c r="RI245" s="33"/>
      <c r="RJ245" s="33"/>
      <c r="RK245" s="33"/>
      <c r="RL245" s="33"/>
      <c r="RM245" s="33"/>
      <c r="RN245" s="33"/>
      <c r="RO245" s="33"/>
      <c r="RP245" s="33"/>
      <c r="RQ245" s="33"/>
      <c r="RR245" s="33"/>
      <c r="RS245" s="33"/>
      <c r="RT245" s="33"/>
      <c r="RU245" s="33"/>
      <c r="RV245" s="33"/>
      <c r="RW245" s="33"/>
      <c r="RX245" s="33"/>
      <c r="RY245" s="33"/>
      <c r="RZ245" s="33"/>
      <c r="SA245" s="33"/>
      <c r="SB245" s="33"/>
      <c r="SC245" s="33"/>
      <c r="SD245" s="33"/>
      <c r="SE245" s="33"/>
      <c r="SF245" s="33"/>
      <c r="SG245" s="33"/>
      <c r="SH245" s="33"/>
      <c r="SI245" s="33"/>
      <c r="SJ245" s="33"/>
      <c r="SK245" s="33"/>
      <c r="SL245" s="33"/>
      <c r="SM245" s="33"/>
      <c r="SN245" s="33"/>
      <c r="SO245" s="33"/>
      <c r="SP245" s="33"/>
      <c r="SQ245" s="33"/>
      <c r="SR245" s="33"/>
      <c r="SS245" s="33"/>
      <c r="ST245" s="33"/>
      <c r="SU245" s="33"/>
      <c r="SV245" s="33"/>
      <c r="SW245" s="33"/>
      <c r="SX245" s="33"/>
      <c r="SY245" s="33"/>
      <c r="SZ245" s="33"/>
      <c r="TA245" s="33"/>
      <c r="TB245" s="33"/>
      <c r="TC245" s="33"/>
      <c r="TD245" s="33"/>
      <c r="TE245" s="33"/>
      <c r="TF245" s="33"/>
      <c r="TG245" s="33"/>
      <c r="TH245" s="33"/>
      <c r="TI245" s="33"/>
      <c r="TJ245" s="33"/>
      <c r="TK245" s="33"/>
      <c r="TL245" s="33"/>
      <c r="TM245" s="33"/>
      <c r="TN245" s="33"/>
      <c r="TO245" s="33"/>
      <c r="TP245" s="33"/>
      <c r="TQ245" s="33"/>
      <c r="TR245" s="33"/>
      <c r="TS245" s="33"/>
      <c r="TT245" s="33"/>
      <c r="TU245" s="33"/>
      <c r="TV245" s="33"/>
      <c r="TW245" s="33"/>
      <c r="TX245" s="33"/>
      <c r="TY245" s="33"/>
      <c r="TZ245" s="33"/>
      <c r="UA245" s="33"/>
      <c r="UB245" s="33"/>
      <c r="UC245" s="33"/>
      <c r="UD245" s="33"/>
      <c r="UE245" s="33"/>
      <c r="UF245" s="33"/>
      <c r="UG245" s="33"/>
      <c r="UH245" s="33"/>
      <c r="UI245" s="33"/>
      <c r="UJ245" s="33"/>
      <c r="UK245" s="33"/>
      <c r="UL245" s="33"/>
      <c r="UM245" s="33"/>
      <c r="UN245" s="33"/>
      <c r="UO245" s="33"/>
      <c r="UP245" s="33"/>
      <c r="UQ245" s="33"/>
      <c r="UR245" s="33"/>
      <c r="US245" s="33"/>
      <c r="UT245" s="33"/>
      <c r="UU245" s="33"/>
      <c r="UV245" s="33"/>
      <c r="UW245" s="33"/>
      <c r="UX245" s="33"/>
      <c r="UY245" s="33"/>
      <c r="UZ245" s="33"/>
      <c r="VA245" s="33"/>
      <c r="VB245" s="33"/>
      <c r="VC245" s="33"/>
      <c r="VD245" s="33"/>
      <c r="VE245" s="33"/>
      <c r="VF245" s="33"/>
      <c r="VG245" s="33"/>
      <c r="VH245" s="33"/>
      <c r="VI245" s="33"/>
      <c r="VJ245" s="33"/>
      <c r="VK245" s="33"/>
      <c r="VL245" s="33"/>
      <c r="VM245" s="33"/>
      <c r="VN245" s="33"/>
      <c r="VO245" s="33"/>
      <c r="VP245" s="33"/>
      <c r="VQ245" s="33"/>
      <c r="VR245" s="33"/>
      <c r="VS245" s="33"/>
      <c r="VT245" s="33"/>
      <c r="VU245" s="33"/>
      <c r="VV245" s="33"/>
      <c r="VW245" s="33"/>
      <c r="VX245" s="33"/>
      <c r="VY245" s="33"/>
      <c r="VZ245" s="33"/>
      <c r="WA245" s="33"/>
      <c r="WB245" s="33"/>
      <c r="WC245" s="33"/>
      <c r="WD245" s="33"/>
      <c r="WE245" s="33"/>
      <c r="WF245" s="33"/>
      <c r="WG245" s="33"/>
      <c r="WH245" s="33"/>
      <c r="WI245" s="33"/>
      <c r="WJ245" s="33"/>
      <c r="WK245" s="33"/>
      <c r="WL245" s="33"/>
      <c r="WM245" s="33"/>
      <c r="WN245" s="33"/>
      <c r="WO245" s="33"/>
      <c r="WP245" s="33"/>
      <c r="WQ245" s="33"/>
      <c r="WR245" s="33"/>
      <c r="WS245" s="33"/>
      <c r="WT245" s="33"/>
      <c r="WU245" s="33"/>
      <c r="WV245" s="33"/>
      <c r="WW245" s="33"/>
      <c r="WX245" s="33"/>
      <c r="WY245" s="33"/>
      <c r="WZ245" s="33"/>
      <c r="XA245" s="33"/>
      <c r="XB245" s="33"/>
      <c r="XC245" s="33"/>
      <c r="XD245" s="33"/>
      <c r="XE245" s="33"/>
      <c r="XF245" s="33"/>
      <c r="XG245" s="33"/>
      <c r="XH245" s="33"/>
      <c r="XI245" s="33"/>
      <c r="XJ245" s="33"/>
      <c r="XK245" s="33"/>
      <c r="XL245" s="33"/>
      <c r="XM245" s="33"/>
      <c r="XN245" s="33"/>
      <c r="XO245" s="33"/>
      <c r="XP245" s="33"/>
      <c r="XQ245" s="33"/>
      <c r="XR245" s="33"/>
      <c r="XS245" s="33"/>
      <c r="XT245" s="33"/>
      <c r="XU245" s="33"/>
      <c r="XV245" s="33"/>
      <c r="XW245" s="33"/>
      <c r="XX245" s="33"/>
      <c r="XY245" s="33"/>
      <c r="XZ245" s="33"/>
      <c r="YA245" s="33"/>
      <c r="YB245" s="33"/>
      <c r="YC245" s="33"/>
      <c r="YD245" s="33"/>
      <c r="YE245" s="33"/>
      <c r="YF245" s="33"/>
      <c r="YG245" s="33"/>
      <c r="YH245" s="33"/>
      <c r="YI245" s="33"/>
      <c r="YJ245" s="33"/>
      <c r="YK245" s="33"/>
      <c r="YL245" s="33"/>
      <c r="YM245" s="33"/>
      <c r="YN245" s="33"/>
      <c r="YO245" s="33"/>
      <c r="YP245" s="33"/>
      <c r="YQ245" s="33"/>
      <c r="YR245" s="33"/>
      <c r="YS245" s="33"/>
      <c r="YT245" s="33"/>
      <c r="YU245" s="33"/>
      <c r="YV245" s="33"/>
      <c r="YW245" s="33"/>
      <c r="YX245" s="33"/>
      <c r="YY245" s="33"/>
      <c r="YZ245" s="33"/>
      <c r="ZA245" s="33"/>
      <c r="ZB245" s="33"/>
      <c r="ZC245" s="33"/>
      <c r="ZD245" s="33"/>
      <c r="ZE245" s="33"/>
      <c r="ZF245" s="33"/>
      <c r="ZG245" s="33"/>
      <c r="ZH245" s="33"/>
      <c r="ZI245" s="33"/>
      <c r="ZJ245" s="33"/>
      <c r="ZK245" s="33"/>
      <c r="ZL245" s="33"/>
      <c r="ZM245" s="33"/>
      <c r="ZN245" s="33"/>
      <c r="ZO245" s="33"/>
      <c r="ZP245" s="33"/>
      <c r="ZQ245" s="33"/>
      <c r="ZR245" s="33"/>
      <c r="ZS245" s="33"/>
      <c r="ZT245" s="33"/>
      <c r="ZU245" s="33"/>
      <c r="ZV245" s="33"/>
      <c r="ZW245" s="33"/>
      <c r="ZX245" s="33"/>
      <c r="ZY245" s="33"/>
      <c r="ZZ245" s="33"/>
      <c r="AAA245" s="33"/>
      <c r="AAB245" s="33"/>
      <c r="AAC245" s="33"/>
      <c r="AAD245" s="33"/>
      <c r="AAE245" s="33"/>
      <c r="AAF245" s="33"/>
      <c r="AAG245" s="33"/>
      <c r="AAH245" s="33"/>
      <c r="AAI245" s="33"/>
      <c r="AAJ245" s="33"/>
      <c r="AAK245" s="33"/>
      <c r="AAL245" s="33"/>
      <c r="AAM245" s="33"/>
      <c r="AAN245" s="33"/>
      <c r="AAO245" s="33"/>
      <c r="AAP245" s="33"/>
      <c r="AAQ245" s="33"/>
      <c r="AAR245" s="33"/>
      <c r="AAS245" s="33"/>
      <c r="AAT245" s="33"/>
      <c r="AAU245" s="33"/>
      <c r="AAV245" s="33"/>
      <c r="AAW245" s="33"/>
      <c r="AAX245" s="33"/>
      <c r="AAY245" s="33"/>
      <c r="AAZ245" s="33"/>
      <c r="ABA245" s="33"/>
      <c r="ABB245" s="33"/>
      <c r="ABC245" s="33"/>
      <c r="ABD245" s="33"/>
      <c r="ABE245" s="33"/>
      <c r="ABF245" s="33"/>
      <c r="ABG245" s="33"/>
      <c r="ABH245" s="33"/>
      <c r="ABI245" s="33"/>
      <c r="ABJ245" s="33"/>
      <c r="ABK245" s="33"/>
      <c r="ABL245" s="33"/>
      <c r="ABM245" s="33"/>
      <c r="ABN245" s="33"/>
      <c r="ABO245" s="33"/>
      <c r="ABP245" s="33"/>
      <c r="ABQ245" s="33"/>
      <c r="ABR245" s="33"/>
      <c r="ABS245" s="33"/>
      <c r="ABT245" s="33"/>
      <c r="ABU245" s="33"/>
      <c r="ABV245" s="33"/>
      <c r="ABW245" s="33"/>
      <c r="ABX245" s="33"/>
      <c r="ABY245" s="33"/>
      <c r="ABZ245" s="33"/>
      <c r="ACA245" s="33"/>
      <c r="ACB245" s="33"/>
      <c r="ACC245" s="33"/>
      <c r="ACD245" s="33"/>
      <c r="ACE245" s="33"/>
      <c r="ACF245" s="33"/>
      <c r="ACG245" s="33"/>
      <c r="ACH245" s="33"/>
      <c r="ACI245" s="33"/>
      <c r="ACJ245" s="33"/>
      <c r="ACK245" s="33"/>
      <c r="ACL245" s="33"/>
      <c r="ACM245" s="33"/>
      <c r="ACN245" s="33"/>
      <c r="ACO245" s="33"/>
      <c r="ACP245" s="33"/>
      <c r="ACQ245" s="33"/>
      <c r="ACR245" s="33"/>
      <c r="ACS245" s="33"/>
      <c r="ACT245" s="33"/>
      <c r="ACU245" s="33"/>
      <c r="ACV245" s="33"/>
      <c r="ACW245" s="33"/>
      <c r="ACX245" s="33"/>
      <c r="ACY245" s="33"/>
      <c r="ACZ245" s="33"/>
      <c r="ADA245" s="33"/>
      <c r="ADB245" s="33"/>
      <c r="ADC245" s="33"/>
      <c r="ADD245" s="33"/>
      <c r="ADE245" s="33"/>
      <c r="ADF245" s="33"/>
      <c r="ADG245" s="33"/>
      <c r="ADH245" s="33"/>
      <c r="ADI245" s="33"/>
      <c r="ADJ245" s="33"/>
      <c r="ADK245" s="33"/>
      <c r="ADL245" s="33"/>
      <c r="ADM245" s="33"/>
      <c r="ADN245" s="33"/>
      <c r="ADO245" s="33"/>
      <c r="ADP245" s="33"/>
      <c r="ADQ245" s="33"/>
      <c r="ADR245" s="33"/>
      <c r="ADS245" s="33"/>
      <c r="ADT245" s="33"/>
      <c r="ADU245" s="33"/>
      <c r="ADV245" s="33"/>
      <c r="ADW245" s="33"/>
      <c r="ADX245" s="33"/>
      <c r="ADY245" s="33"/>
      <c r="ADZ245" s="33"/>
      <c r="AEA245" s="33"/>
      <c r="AEB245" s="33"/>
      <c r="AEC245" s="33"/>
      <c r="AED245" s="33"/>
      <c r="AEE245" s="33"/>
      <c r="AEF245" s="33"/>
      <c r="AEG245" s="33"/>
      <c r="AEH245" s="33"/>
      <c r="AEI245" s="33"/>
      <c r="AEJ245" s="33"/>
      <c r="AEK245" s="33"/>
      <c r="AEL245" s="33"/>
      <c r="AEM245" s="33"/>
      <c r="AEN245" s="33"/>
      <c r="AEO245" s="33"/>
      <c r="AEP245" s="33"/>
      <c r="AEQ245" s="33"/>
      <c r="AER245" s="33"/>
      <c r="AES245" s="33"/>
      <c r="AET245" s="33"/>
      <c r="AEU245" s="33"/>
      <c r="AEV245" s="33"/>
      <c r="AEW245" s="33"/>
      <c r="AEX245" s="33"/>
      <c r="AEY245" s="33"/>
      <c r="AEZ245" s="33"/>
      <c r="AFA245" s="33"/>
      <c r="AFB245" s="33"/>
      <c r="AFC245" s="33"/>
      <c r="AFD245" s="33"/>
      <c r="AFE245" s="33"/>
      <c r="AFF245" s="33"/>
      <c r="AFG245" s="33"/>
      <c r="AFH245" s="33"/>
      <c r="AFI245" s="33"/>
      <c r="AFJ245" s="33"/>
      <c r="AFK245" s="33"/>
      <c r="AFL245" s="33"/>
      <c r="AFM245" s="33"/>
      <c r="AFN245" s="33"/>
      <c r="AFO245" s="33"/>
      <c r="AFP245" s="33"/>
      <c r="AFQ245" s="33"/>
      <c r="AFR245" s="33"/>
      <c r="AFS245" s="33"/>
      <c r="AFT245" s="33"/>
      <c r="AFU245" s="33"/>
      <c r="AFV245" s="33"/>
      <c r="AFW245" s="33"/>
      <c r="AFX245" s="33"/>
      <c r="AFY245" s="33"/>
      <c r="AFZ245" s="33"/>
      <c r="AGA245" s="33"/>
      <c r="AGB245" s="33"/>
      <c r="AGC245" s="33"/>
      <c r="AGD245" s="33"/>
      <c r="AGE245" s="33"/>
      <c r="AGF245" s="33"/>
      <c r="AGG245" s="33"/>
      <c r="AGH245" s="33"/>
      <c r="AGI245" s="33"/>
      <c r="AGJ245" s="33"/>
      <c r="AGK245" s="33"/>
      <c r="AGL245" s="33"/>
      <c r="AGM245" s="33"/>
      <c r="AGN245" s="33"/>
      <c r="AGO245" s="33"/>
      <c r="AGP245" s="33"/>
      <c r="AGQ245" s="33"/>
      <c r="AGR245" s="33"/>
      <c r="AGS245" s="33"/>
      <c r="AGT245" s="33"/>
      <c r="AGU245" s="33"/>
      <c r="AGV245" s="33"/>
      <c r="AGW245" s="33"/>
      <c r="AGX245" s="33"/>
      <c r="AGY245" s="33"/>
      <c r="AGZ245" s="33"/>
      <c r="AHA245" s="33"/>
      <c r="AHB245" s="33"/>
      <c r="AHC245" s="33"/>
      <c r="AHD245" s="33"/>
      <c r="AHE245" s="33"/>
      <c r="AHF245" s="33"/>
      <c r="AHG245" s="33"/>
      <c r="AHH245" s="33"/>
      <c r="AHI245" s="33"/>
      <c r="AHJ245" s="33"/>
      <c r="AHK245" s="33"/>
      <c r="AHL245" s="33"/>
      <c r="AHM245" s="33"/>
      <c r="AHN245" s="33"/>
      <c r="AHO245" s="33"/>
      <c r="AHP245" s="33"/>
      <c r="AHQ245" s="33"/>
      <c r="AHR245" s="33"/>
      <c r="AHS245" s="33"/>
      <c r="AHT245" s="33"/>
      <c r="AHU245" s="33"/>
      <c r="AHV245" s="33"/>
      <c r="AHW245" s="33"/>
      <c r="AHX245" s="33"/>
      <c r="AHY245" s="33"/>
      <c r="AHZ245" s="33"/>
      <c r="AIA245" s="33"/>
      <c r="AIB245" s="33"/>
      <c r="AIC245" s="33"/>
      <c r="AID245" s="33"/>
      <c r="AIE245" s="33"/>
      <c r="AIF245" s="33"/>
      <c r="AIG245" s="33"/>
      <c r="AIH245" s="33"/>
      <c r="AII245" s="33"/>
      <c r="AIJ245" s="33"/>
      <c r="AIK245" s="33"/>
      <c r="AIL245" s="33"/>
      <c r="AIM245" s="33"/>
      <c r="AIN245" s="33"/>
      <c r="AIO245" s="33"/>
      <c r="AIP245" s="33"/>
      <c r="AIQ245" s="33"/>
      <c r="AIR245" s="33"/>
      <c r="AIS245" s="33"/>
      <c r="AIT245" s="33"/>
      <c r="AIU245" s="33"/>
      <c r="AIV245" s="33"/>
      <c r="AIW245" s="33"/>
      <c r="AIX245" s="33"/>
      <c r="AIY245" s="33"/>
      <c r="AIZ245" s="33"/>
      <c r="AJA245" s="33"/>
      <c r="AJB245" s="33"/>
      <c r="AJC245" s="33"/>
      <c r="AJD245" s="33"/>
      <c r="AJE245" s="33"/>
      <c r="AJF245" s="33"/>
      <c r="AJG245" s="33"/>
      <c r="AJH245" s="33"/>
      <c r="AJI245" s="33"/>
      <c r="AJJ245" s="33"/>
      <c r="AJK245" s="33"/>
      <c r="AJL245" s="33"/>
      <c r="AJM245" s="33"/>
      <c r="AJN245" s="33"/>
      <c r="AJO245" s="33"/>
      <c r="AJP245" s="33"/>
      <c r="AJQ245" s="33"/>
      <c r="AJR245" s="33"/>
      <c r="AJS245" s="33"/>
      <c r="AJT245" s="33"/>
      <c r="AJU245" s="33"/>
      <c r="AJV245" s="33"/>
      <c r="AJW245" s="33"/>
      <c r="AJX245" s="33"/>
      <c r="AJY245" s="33"/>
      <c r="AJZ245" s="33"/>
      <c r="AKA245" s="33"/>
      <c r="AKB245" s="33"/>
      <c r="AKC245" s="33"/>
      <c r="AKD245" s="33"/>
      <c r="AKE245" s="33"/>
      <c r="AKF245" s="33"/>
      <c r="AKG245" s="33"/>
      <c r="AKH245" s="33"/>
      <c r="AKI245" s="33"/>
      <c r="AKJ245" s="33"/>
      <c r="AKK245" s="33"/>
      <c r="AKL245" s="33"/>
      <c r="AKM245" s="33"/>
      <c r="AKN245" s="33"/>
      <c r="AKO245" s="33"/>
      <c r="AKP245" s="33"/>
      <c r="AKQ245" s="33"/>
      <c r="AKR245" s="33"/>
      <c r="AKS245" s="33"/>
      <c r="AKT245" s="33"/>
      <c r="AKU245" s="33"/>
      <c r="AKV245" s="33"/>
      <c r="AKW245" s="33"/>
      <c r="AKX245" s="33"/>
      <c r="AKY245" s="33"/>
      <c r="AKZ245" s="33"/>
      <c r="ALA245" s="33"/>
      <c r="ALB245" s="33"/>
      <c r="ALC245" s="33"/>
      <c r="ALD245" s="33"/>
      <c r="ALE245" s="33"/>
      <c r="ALF245" s="33"/>
      <c r="ALG245" s="33"/>
      <c r="ALH245" s="33"/>
      <c r="ALI245" s="33"/>
      <c r="ALJ245" s="33"/>
      <c r="ALK245" s="33"/>
      <c r="ALL245" s="33"/>
      <c r="ALM245" s="33"/>
      <c r="ALN245" s="33"/>
      <c r="ALO245" s="33"/>
      <c r="ALP245" s="33"/>
      <c r="ALQ245" s="33"/>
      <c r="ALR245" s="33"/>
      <c r="ALS245" s="33"/>
      <c r="ALT245" s="33"/>
      <c r="ALU245" s="33"/>
      <c r="ALV245" s="33"/>
      <c r="ALW245" s="33"/>
      <c r="ALX245" s="33"/>
      <c r="ALY245" s="33"/>
    </row>
    <row r="246" spans="1:1013" ht="18.75" customHeight="1" thickBot="1" x14ac:dyDescent="0.25">
      <c r="A246" s="787"/>
      <c r="B246" s="725"/>
      <c r="C246" s="812"/>
      <c r="D246" s="715"/>
      <c r="E246" s="982"/>
      <c r="F246" s="822"/>
      <c r="G246" s="946"/>
      <c r="H246" s="680"/>
      <c r="I246" s="663"/>
      <c r="J246" s="666"/>
      <c r="K246" s="236" t="s">
        <v>181</v>
      </c>
      <c r="L246" s="450">
        <f>+M246+O246</f>
        <v>0</v>
      </c>
      <c r="M246" s="451">
        <v>0</v>
      </c>
      <c r="N246" s="451">
        <v>0</v>
      </c>
      <c r="O246" s="455">
        <v>0</v>
      </c>
      <c r="P246" s="450">
        <f>+Q246+S246</f>
        <v>0</v>
      </c>
      <c r="Q246" s="451">
        <v>0</v>
      </c>
      <c r="R246" s="451">
        <v>0</v>
      </c>
      <c r="S246" s="455">
        <v>0</v>
      </c>
      <c r="T246" s="450">
        <f>+U246+W246</f>
        <v>0</v>
      </c>
      <c r="U246" s="451">
        <v>0</v>
      </c>
      <c r="V246" s="451">
        <v>0</v>
      </c>
      <c r="W246" s="455">
        <v>0</v>
      </c>
      <c r="X246" s="456">
        <f>+Y246+AA246</f>
        <v>0</v>
      </c>
      <c r="Y246" s="451">
        <v>0</v>
      </c>
      <c r="Z246" s="451">
        <v>0</v>
      </c>
      <c r="AA246" s="455">
        <v>0</v>
      </c>
      <c r="AB246" s="33"/>
      <c r="AC246" s="33"/>
      <c r="AD246" s="33"/>
      <c r="AE246" s="33"/>
      <c r="AF246" s="33"/>
      <c r="AG246" s="33"/>
      <c r="AH246" s="33"/>
      <c r="AI246" s="46"/>
      <c r="AJ246" s="46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4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  <c r="CE246" s="33"/>
      <c r="CF246" s="33"/>
      <c r="CG246" s="33"/>
      <c r="CH246" s="33"/>
      <c r="CI246" s="33"/>
      <c r="CJ246" s="33"/>
      <c r="CK246" s="33"/>
      <c r="CL246" s="33"/>
      <c r="CM246" s="33"/>
      <c r="CN246" s="33"/>
      <c r="CO246" s="33"/>
      <c r="CP246" s="33"/>
      <c r="CQ246" s="33"/>
      <c r="CR246" s="33"/>
      <c r="CS246" s="33"/>
      <c r="CT246" s="33"/>
      <c r="CU246" s="33"/>
      <c r="CV246" s="33"/>
      <c r="CW246" s="33"/>
      <c r="CX246" s="33"/>
      <c r="CY246" s="33"/>
      <c r="CZ246" s="33"/>
      <c r="DA246" s="33"/>
      <c r="DB246" s="33"/>
      <c r="DC246" s="33"/>
      <c r="DD246" s="33"/>
      <c r="DE246" s="33"/>
      <c r="DF246" s="33"/>
      <c r="DG246" s="33"/>
      <c r="DH246" s="33"/>
      <c r="DI246" s="33"/>
      <c r="DJ246" s="33"/>
      <c r="DK246" s="33"/>
      <c r="DL246" s="33"/>
      <c r="DM246" s="33"/>
      <c r="DN246" s="33"/>
      <c r="DO246" s="33"/>
      <c r="DP246" s="33"/>
      <c r="DQ246" s="33"/>
      <c r="DR246" s="33"/>
      <c r="DS246" s="33"/>
      <c r="DT246" s="33"/>
      <c r="DU246" s="33"/>
      <c r="DV246" s="33"/>
      <c r="DW246" s="33"/>
      <c r="DX246" s="33"/>
      <c r="DY246" s="33"/>
      <c r="DZ246" s="33"/>
      <c r="EA246" s="33"/>
      <c r="EB246" s="33"/>
      <c r="EC246" s="33"/>
      <c r="ED246" s="33"/>
      <c r="EE246" s="33"/>
      <c r="EF246" s="33"/>
      <c r="EG246" s="33"/>
      <c r="EH246" s="33"/>
      <c r="EI246" s="33"/>
      <c r="EJ246" s="33"/>
      <c r="EK246" s="33"/>
      <c r="EL246" s="33"/>
      <c r="EM246" s="33"/>
      <c r="EN246" s="33"/>
      <c r="EO246" s="33"/>
      <c r="EP246" s="33"/>
      <c r="EQ246" s="33"/>
      <c r="ER246" s="33"/>
      <c r="ES246" s="33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  <c r="FP246" s="33"/>
      <c r="FQ246" s="33"/>
      <c r="FR246" s="33"/>
      <c r="FS246" s="33"/>
      <c r="FT246" s="33"/>
      <c r="FU246" s="33"/>
      <c r="FV246" s="33"/>
      <c r="FW246" s="33"/>
      <c r="FX246" s="33"/>
      <c r="FY246" s="33"/>
      <c r="FZ246" s="33"/>
      <c r="GA246" s="33"/>
      <c r="GB246" s="33"/>
      <c r="GC246" s="33"/>
      <c r="GD246" s="33"/>
      <c r="GE246" s="33"/>
      <c r="GF246" s="33"/>
      <c r="GG246" s="33"/>
      <c r="GH246" s="33"/>
      <c r="GI246" s="33"/>
      <c r="GJ246" s="33"/>
      <c r="GK246" s="33"/>
      <c r="GL246" s="33"/>
      <c r="GM246" s="33"/>
      <c r="GN246" s="33"/>
      <c r="GO246" s="33"/>
      <c r="GP246" s="33"/>
      <c r="GQ246" s="33"/>
      <c r="GR246" s="33"/>
      <c r="GS246" s="33"/>
      <c r="GT246" s="33"/>
      <c r="GU246" s="33"/>
      <c r="GV246" s="33"/>
      <c r="GW246" s="33"/>
      <c r="GX246" s="33"/>
      <c r="GY246" s="33"/>
      <c r="GZ246" s="33"/>
      <c r="HA246" s="33"/>
      <c r="HB246" s="33"/>
      <c r="HC246" s="33"/>
      <c r="HD246" s="33"/>
      <c r="HE246" s="33"/>
      <c r="HF246" s="33"/>
      <c r="HG246" s="33"/>
      <c r="HH246" s="33"/>
      <c r="HI246" s="33"/>
      <c r="HJ246" s="33"/>
      <c r="HK246" s="33"/>
      <c r="HL246" s="33"/>
      <c r="HM246" s="33"/>
      <c r="HN246" s="33"/>
      <c r="HO246" s="33"/>
      <c r="HP246" s="33"/>
      <c r="HQ246" s="33"/>
      <c r="HR246" s="33"/>
      <c r="HS246" s="33"/>
      <c r="HT246" s="33"/>
      <c r="HU246" s="33"/>
      <c r="HV246" s="33"/>
      <c r="HW246" s="33"/>
      <c r="HX246" s="33"/>
      <c r="HY246" s="33"/>
      <c r="HZ246" s="33"/>
      <c r="IA246" s="33"/>
      <c r="IB246" s="33"/>
      <c r="IC246" s="33"/>
      <c r="ID246" s="33"/>
      <c r="IE246" s="33"/>
      <c r="IF246" s="33"/>
      <c r="IG246" s="33"/>
      <c r="IH246" s="33"/>
      <c r="II246" s="33"/>
      <c r="IJ246" s="33"/>
      <c r="IK246" s="33"/>
      <c r="IL246" s="33"/>
      <c r="IM246" s="33"/>
      <c r="IN246" s="33"/>
      <c r="IO246" s="33"/>
      <c r="IP246" s="33"/>
      <c r="IQ246" s="33"/>
      <c r="IR246" s="33"/>
      <c r="IS246" s="33"/>
      <c r="IT246" s="33"/>
      <c r="IU246" s="33"/>
      <c r="IV246" s="33"/>
      <c r="IW246" s="33"/>
      <c r="IX246" s="33"/>
      <c r="IY246" s="33"/>
      <c r="IZ246" s="33"/>
      <c r="JA246" s="33"/>
      <c r="JB246" s="33"/>
      <c r="JC246" s="33"/>
      <c r="JD246" s="33"/>
      <c r="JE246" s="33"/>
      <c r="JF246" s="33"/>
      <c r="JG246" s="33"/>
      <c r="JH246" s="33"/>
      <c r="JI246" s="33"/>
      <c r="JJ246" s="33"/>
      <c r="JK246" s="33"/>
      <c r="JL246" s="33"/>
      <c r="JM246" s="33"/>
      <c r="JN246" s="33"/>
      <c r="JO246" s="33"/>
      <c r="JP246" s="33"/>
      <c r="JQ246" s="33"/>
      <c r="JR246" s="33"/>
      <c r="JS246" s="33"/>
      <c r="JT246" s="33"/>
      <c r="JU246" s="33"/>
      <c r="JV246" s="33"/>
      <c r="JW246" s="33"/>
      <c r="JX246" s="33"/>
      <c r="JY246" s="33"/>
      <c r="JZ246" s="33"/>
      <c r="KA246" s="33"/>
      <c r="KB246" s="33"/>
      <c r="KC246" s="33"/>
      <c r="KD246" s="33"/>
      <c r="KE246" s="33"/>
      <c r="KF246" s="33"/>
      <c r="KG246" s="33"/>
      <c r="KH246" s="33"/>
      <c r="KI246" s="33"/>
      <c r="KJ246" s="33"/>
      <c r="KK246" s="33"/>
      <c r="KL246" s="33"/>
      <c r="KM246" s="33"/>
      <c r="KN246" s="33"/>
      <c r="KO246" s="33"/>
      <c r="KP246" s="33"/>
      <c r="KQ246" s="33"/>
      <c r="KR246" s="33"/>
      <c r="KS246" s="33"/>
      <c r="KT246" s="33"/>
      <c r="KU246" s="33"/>
      <c r="KV246" s="33"/>
      <c r="KW246" s="33"/>
      <c r="KX246" s="33"/>
      <c r="KY246" s="33"/>
      <c r="KZ246" s="33"/>
      <c r="LA246" s="33"/>
      <c r="LB246" s="33"/>
      <c r="LC246" s="33"/>
      <c r="LD246" s="33"/>
      <c r="LE246" s="33"/>
      <c r="LF246" s="33"/>
      <c r="LG246" s="33"/>
      <c r="LH246" s="33"/>
      <c r="LI246" s="33"/>
      <c r="LJ246" s="33"/>
      <c r="LK246" s="33"/>
      <c r="LL246" s="33"/>
      <c r="LM246" s="33"/>
      <c r="LN246" s="33"/>
      <c r="LO246" s="33"/>
      <c r="LP246" s="33"/>
      <c r="LQ246" s="33"/>
      <c r="LR246" s="33"/>
      <c r="LS246" s="33"/>
      <c r="LT246" s="33"/>
      <c r="LU246" s="33"/>
      <c r="LV246" s="33"/>
      <c r="LW246" s="33"/>
      <c r="LX246" s="33"/>
      <c r="LY246" s="33"/>
      <c r="LZ246" s="33"/>
      <c r="MA246" s="33"/>
      <c r="MB246" s="33"/>
      <c r="MC246" s="33"/>
      <c r="MD246" s="33"/>
      <c r="ME246" s="33"/>
      <c r="MF246" s="33"/>
      <c r="MG246" s="33"/>
      <c r="MH246" s="33"/>
      <c r="MI246" s="33"/>
      <c r="MJ246" s="33"/>
      <c r="MK246" s="33"/>
      <c r="ML246" s="33"/>
      <c r="MM246" s="33"/>
      <c r="MN246" s="33"/>
      <c r="MO246" s="33"/>
      <c r="MP246" s="33"/>
      <c r="MQ246" s="33"/>
      <c r="MR246" s="33"/>
      <c r="MS246" s="33"/>
      <c r="MT246" s="33"/>
      <c r="MU246" s="33"/>
      <c r="MV246" s="33"/>
      <c r="MW246" s="33"/>
      <c r="MX246" s="33"/>
      <c r="MY246" s="33"/>
      <c r="MZ246" s="33"/>
      <c r="NA246" s="33"/>
      <c r="NB246" s="33"/>
      <c r="NC246" s="33"/>
      <c r="ND246" s="33"/>
      <c r="NE246" s="33"/>
      <c r="NF246" s="33"/>
      <c r="NG246" s="33"/>
      <c r="NH246" s="33"/>
      <c r="NI246" s="33"/>
      <c r="NJ246" s="33"/>
      <c r="NK246" s="33"/>
      <c r="NL246" s="33"/>
      <c r="NM246" s="33"/>
      <c r="NN246" s="33"/>
      <c r="NO246" s="33"/>
      <c r="NP246" s="33"/>
      <c r="NQ246" s="33"/>
      <c r="NR246" s="33"/>
      <c r="NS246" s="33"/>
      <c r="NT246" s="33"/>
      <c r="NU246" s="33"/>
      <c r="NV246" s="33"/>
      <c r="NW246" s="33"/>
      <c r="NX246" s="33"/>
      <c r="NY246" s="33"/>
      <c r="NZ246" s="33"/>
      <c r="OA246" s="33"/>
      <c r="OB246" s="33"/>
      <c r="OC246" s="33"/>
      <c r="OD246" s="33"/>
      <c r="OE246" s="33"/>
      <c r="OF246" s="33"/>
      <c r="OG246" s="33"/>
      <c r="OH246" s="33"/>
      <c r="OI246" s="33"/>
      <c r="OJ246" s="33"/>
      <c r="OK246" s="33"/>
      <c r="OL246" s="33"/>
      <c r="OM246" s="33"/>
      <c r="ON246" s="33"/>
      <c r="OO246" s="33"/>
      <c r="OP246" s="33"/>
      <c r="OQ246" s="33"/>
      <c r="OR246" s="33"/>
      <c r="OS246" s="33"/>
      <c r="OT246" s="33"/>
      <c r="OU246" s="33"/>
      <c r="OV246" s="33"/>
      <c r="OW246" s="33"/>
      <c r="OX246" s="33"/>
      <c r="OY246" s="33"/>
      <c r="OZ246" s="33"/>
      <c r="PA246" s="33"/>
      <c r="PB246" s="33"/>
      <c r="PC246" s="33"/>
      <c r="PD246" s="33"/>
      <c r="PE246" s="33"/>
      <c r="PF246" s="33"/>
      <c r="PG246" s="33"/>
      <c r="PH246" s="33"/>
      <c r="PI246" s="33"/>
      <c r="PJ246" s="33"/>
      <c r="PK246" s="33"/>
      <c r="PL246" s="33"/>
      <c r="PM246" s="33"/>
      <c r="PN246" s="33"/>
      <c r="PO246" s="33"/>
      <c r="PP246" s="33"/>
      <c r="PQ246" s="33"/>
      <c r="PR246" s="33"/>
      <c r="PS246" s="33"/>
      <c r="PT246" s="33"/>
      <c r="PU246" s="33"/>
      <c r="PV246" s="33"/>
      <c r="PW246" s="33"/>
      <c r="PX246" s="33"/>
      <c r="PY246" s="33"/>
      <c r="PZ246" s="33"/>
      <c r="QA246" s="33"/>
      <c r="QB246" s="33"/>
      <c r="QC246" s="33"/>
      <c r="QD246" s="33"/>
      <c r="QE246" s="33"/>
      <c r="QF246" s="33"/>
      <c r="QG246" s="33"/>
      <c r="QH246" s="33"/>
      <c r="QI246" s="33"/>
      <c r="QJ246" s="33"/>
      <c r="QK246" s="33"/>
      <c r="QL246" s="33"/>
      <c r="QM246" s="33"/>
      <c r="QN246" s="33"/>
      <c r="QO246" s="33"/>
      <c r="QP246" s="33"/>
      <c r="QQ246" s="33"/>
      <c r="QR246" s="33"/>
      <c r="QS246" s="33"/>
      <c r="QT246" s="33"/>
      <c r="QU246" s="33"/>
      <c r="QV246" s="33"/>
      <c r="QW246" s="33"/>
      <c r="QX246" s="33"/>
      <c r="QY246" s="33"/>
      <c r="QZ246" s="33"/>
      <c r="RA246" s="33"/>
      <c r="RB246" s="33"/>
      <c r="RC246" s="33"/>
      <c r="RD246" s="33"/>
      <c r="RE246" s="33"/>
      <c r="RF246" s="33"/>
      <c r="RG246" s="33"/>
      <c r="RH246" s="33"/>
      <c r="RI246" s="33"/>
      <c r="RJ246" s="33"/>
      <c r="RK246" s="33"/>
      <c r="RL246" s="33"/>
      <c r="RM246" s="33"/>
      <c r="RN246" s="33"/>
      <c r="RO246" s="33"/>
      <c r="RP246" s="33"/>
      <c r="RQ246" s="33"/>
      <c r="RR246" s="33"/>
      <c r="RS246" s="33"/>
      <c r="RT246" s="33"/>
      <c r="RU246" s="33"/>
      <c r="RV246" s="33"/>
      <c r="RW246" s="33"/>
      <c r="RX246" s="33"/>
      <c r="RY246" s="33"/>
      <c r="RZ246" s="33"/>
      <c r="SA246" s="33"/>
      <c r="SB246" s="33"/>
      <c r="SC246" s="33"/>
      <c r="SD246" s="33"/>
      <c r="SE246" s="33"/>
      <c r="SF246" s="33"/>
      <c r="SG246" s="33"/>
      <c r="SH246" s="33"/>
      <c r="SI246" s="33"/>
      <c r="SJ246" s="33"/>
      <c r="SK246" s="33"/>
      <c r="SL246" s="33"/>
      <c r="SM246" s="33"/>
      <c r="SN246" s="33"/>
      <c r="SO246" s="33"/>
      <c r="SP246" s="33"/>
      <c r="SQ246" s="33"/>
      <c r="SR246" s="33"/>
      <c r="SS246" s="33"/>
      <c r="ST246" s="33"/>
      <c r="SU246" s="33"/>
      <c r="SV246" s="33"/>
      <c r="SW246" s="33"/>
      <c r="SX246" s="33"/>
      <c r="SY246" s="33"/>
      <c r="SZ246" s="33"/>
      <c r="TA246" s="33"/>
      <c r="TB246" s="33"/>
      <c r="TC246" s="33"/>
      <c r="TD246" s="33"/>
      <c r="TE246" s="33"/>
      <c r="TF246" s="33"/>
      <c r="TG246" s="33"/>
      <c r="TH246" s="33"/>
      <c r="TI246" s="33"/>
      <c r="TJ246" s="33"/>
      <c r="TK246" s="33"/>
      <c r="TL246" s="33"/>
      <c r="TM246" s="33"/>
      <c r="TN246" s="33"/>
      <c r="TO246" s="33"/>
      <c r="TP246" s="33"/>
      <c r="TQ246" s="33"/>
      <c r="TR246" s="33"/>
      <c r="TS246" s="33"/>
      <c r="TT246" s="33"/>
      <c r="TU246" s="33"/>
      <c r="TV246" s="33"/>
      <c r="TW246" s="33"/>
      <c r="TX246" s="33"/>
      <c r="TY246" s="33"/>
      <c r="TZ246" s="33"/>
      <c r="UA246" s="33"/>
      <c r="UB246" s="33"/>
      <c r="UC246" s="33"/>
      <c r="UD246" s="33"/>
      <c r="UE246" s="33"/>
      <c r="UF246" s="33"/>
      <c r="UG246" s="33"/>
      <c r="UH246" s="33"/>
      <c r="UI246" s="33"/>
      <c r="UJ246" s="33"/>
      <c r="UK246" s="33"/>
      <c r="UL246" s="33"/>
      <c r="UM246" s="33"/>
      <c r="UN246" s="33"/>
      <c r="UO246" s="33"/>
      <c r="UP246" s="33"/>
      <c r="UQ246" s="33"/>
      <c r="UR246" s="33"/>
      <c r="US246" s="33"/>
      <c r="UT246" s="33"/>
      <c r="UU246" s="33"/>
      <c r="UV246" s="33"/>
      <c r="UW246" s="33"/>
      <c r="UX246" s="33"/>
      <c r="UY246" s="33"/>
      <c r="UZ246" s="33"/>
      <c r="VA246" s="33"/>
      <c r="VB246" s="33"/>
      <c r="VC246" s="33"/>
      <c r="VD246" s="33"/>
      <c r="VE246" s="33"/>
      <c r="VF246" s="33"/>
      <c r="VG246" s="33"/>
      <c r="VH246" s="33"/>
      <c r="VI246" s="33"/>
      <c r="VJ246" s="33"/>
      <c r="VK246" s="33"/>
      <c r="VL246" s="33"/>
      <c r="VM246" s="33"/>
      <c r="VN246" s="33"/>
      <c r="VO246" s="33"/>
      <c r="VP246" s="33"/>
      <c r="VQ246" s="33"/>
      <c r="VR246" s="33"/>
      <c r="VS246" s="33"/>
      <c r="VT246" s="33"/>
      <c r="VU246" s="33"/>
      <c r="VV246" s="33"/>
      <c r="VW246" s="33"/>
      <c r="VX246" s="33"/>
      <c r="VY246" s="33"/>
      <c r="VZ246" s="33"/>
      <c r="WA246" s="33"/>
      <c r="WB246" s="33"/>
      <c r="WC246" s="33"/>
      <c r="WD246" s="33"/>
      <c r="WE246" s="33"/>
      <c r="WF246" s="33"/>
      <c r="WG246" s="33"/>
      <c r="WH246" s="33"/>
      <c r="WI246" s="33"/>
      <c r="WJ246" s="33"/>
      <c r="WK246" s="33"/>
      <c r="WL246" s="33"/>
      <c r="WM246" s="33"/>
      <c r="WN246" s="33"/>
      <c r="WO246" s="33"/>
      <c r="WP246" s="33"/>
      <c r="WQ246" s="33"/>
      <c r="WR246" s="33"/>
      <c r="WS246" s="33"/>
      <c r="WT246" s="33"/>
      <c r="WU246" s="33"/>
      <c r="WV246" s="33"/>
      <c r="WW246" s="33"/>
      <c r="WX246" s="33"/>
      <c r="WY246" s="33"/>
      <c r="WZ246" s="33"/>
      <c r="XA246" s="33"/>
      <c r="XB246" s="33"/>
      <c r="XC246" s="33"/>
      <c r="XD246" s="33"/>
      <c r="XE246" s="33"/>
      <c r="XF246" s="33"/>
      <c r="XG246" s="33"/>
      <c r="XH246" s="33"/>
      <c r="XI246" s="33"/>
      <c r="XJ246" s="33"/>
      <c r="XK246" s="33"/>
      <c r="XL246" s="33"/>
      <c r="XM246" s="33"/>
      <c r="XN246" s="33"/>
      <c r="XO246" s="33"/>
      <c r="XP246" s="33"/>
      <c r="XQ246" s="33"/>
      <c r="XR246" s="33"/>
      <c r="XS246" s="33"/>
      <c r="XT246" s="33"/>
      <c r="XU246" s="33"/>
      <c r="XV246" s="33"/>
      <c r="XW246" s="33"/>
      <c r="XX246" s="33"/>
      <c r="XY246" s="33"/>
      <c r="XZ246" s="33"/>
      <c r="YA246" s="33"/>
      <c r="YB246" s="33"/>
      <c r="YC246" s="33"/>
      <c r="YD246" s="33"/>
      <c r="YE246" s="33"/>
      <c r="YF246" s="33"/>
      <c r="YG246" s="33"/>
      <c r="YH246" s="33"/>
      <c r="YI246" s="33"/>
      <c r="YJ246" s="33"/>
      <c r="YK246" s="33"/>
      <c r="YL246" s="33"/>
      <c r="YM246" s="33"/>
      <c r="YN246" s="33"/>
      <c r="YO246" s="33"/>
      <c r="YP246" s="33"/>
      <c r="YQ246" s="33"/>
      <c r="YR246" s="33"/>
      <c r="YS246" s="33"/>
      <c r="YT246" s="33"/>
      <c r="YU246" s="33"/>
      <c r="YV246" s="33"/>
      <c r="YW246" s="33"/>
      <c r="YX246" s="33"/>
      <c r="YY246" s="33"/>
      <c r="YZ246" s="33"/>
      <c r="ZA246" s="33"/>
      <c r="ZB246" s="33"/>
      <c r="ZC246" s="33"/>
      <c r="ZD246" s="33"/>
      <c r="ZE246" s="33"/>
      <c r="ZF246" s="33"/>
      <c r="ZG246" s="33"/>
      <c r="ZH246" s="33"/>
      <c r="ZI246" s="33"/>
      <c r="ZJ246" s="33"/>
      <c r="ZK246" s="33"/>
      <c r="ZL246" s="33"/>
      <c r="ZM246" s="33"/>
      <c r="ZN246" s="33"/>
      <c r="ZO246" s="33"/>
      <c r="ZP246" s="33"/>
      <c r="ZQ246" s="33"/>
      <c r="ZR246" s="33"/>
      <c r="ZS246" s="33"/>
      <c r="ZT246" s="33"/>
      <c r="ZU246" s="33"/>
      <c r="ZV246" s="33"/>
      <c r="ZW246" s="33"/>
      <c r="ZX246" s="33"/>
      <c r="ZY246" s="33"/>
      <c r="ZZ246" s="33"/>
      <c r="AAA246" s="33"/>
      <c r="AAB246" s="33"/>
      <c r="AAC246" s="33"/>
      <c r="AAD246" s="33"/>
      <c r="AAE246" s="33"/>
      <c r="AAF246" s="33"/>
      <c r="AAG246" s="33"/>
      <c r="AAH246" s="33"/>
      <c r="AAI246" s="33"/>
      <c r="AAJ246" s="33"/>
      <c r="AAK246" s="33"/>
      <c r="AAL246" s="33"/>
      <c r="AAM246" s="33"/>
      <c r="AAN246" s="33"/>
      <c r="AAO246" s="33"/>
      <c r="AAP246" s="33"/>
      <c r="AAQ246" s="33"/>
      <c r="AAR246" s="33"/>
      <c r="AAS246" s="33"/>
      <c r="AAT246" s="33"/>
      <c r="AAU246" s="33"/>
      <c r="AAV246" s="33"/>
      <c r="AAW246" s="33"/>
      <c r="AAX246" s="33"/>
      <c r="AAY246" s="33"/>
      <c r="AAZ246" s="33"/>
      <c r="ABA246" s="33"/>
      <c r="ABB246" s="33"/>
      <c r="ABC246" s="33"/>
      <c r="ABD246" s="33"/>
      <c r="ABE246" s="33"/>
      <c r="ABF246" s="33"/>
      <c r="ABG246" s="33"/>
      <c r="ABH246" s="33"/>
      <c r="ABI246" s="33"/>
      <c r="ABJ246" s="33"/>
      <c r="ABK246" s="33"/>
      <c r="ABL246" s="33"/>
      <c r="ABM246" s="33"/>
      <c r="ABN246" s="33"/>
      <c r="ABO246" s="33"/>
      <c r="ABP246" s="33"/>
      <c r="ABQ246" s="33"/>
      <c r="ABR246" s="33"/>
      <c r="ABS246" s="33"/>
      <c r="ABT246" s="33"/>
      <c r="ABU246" s="33"/>
      <c r="ABV246" s="33"/>
      <c r="ABW246" s="33"/>
      <c r="ABX246" s="33"/>
      <c r="ABY246" s="33"/>
      <c r="ABZ246" s="33"/>
      <c r="ACA246" s="33"/>
      <c r="ACB246" s="33"/>
      <c r="ACC246" s="33"/>
      <c r="ACD246" s="33"/>
      <c r="ACE246" s="33"/>
      <c r="ACF246" s="33"/>
      <c r="ACG246" s="33"/>
      <c r="ACH246" s="33"/>
      <c r="ACI246" s="33"/>
      <c r="ACJ246" s="33"/>
      <c r="ACK246" s="33"/>
      <c r="ACL246" s="33"/>
      <c r="ACM246" s="33"/>
      <c r="ACN246" s="33"/>
      <c r="ACO246" s="33"/>
      <c r="ACP246" s="33"/>
      <c r="ACQ246" s="33"/>
      <c r="ACR246" s="33"/>
      <c r="ACS246" s="33"/>
      <c r="ACT246" s="33"/>
      <c r="ACU246" s="33"/>
      <c r="ACV246" s="33"/>
      <c r="ACW246" s="33"/>
      <c r="ACX246" s="33"/>
      <c r="ACY246" s="33"/>
      <c r="ACZ246" s="33"/>
      <c r="ADA246" s="33"/>
      <c r="ADB246" s="33"/>
      <c r="ADC246" s="33"/>
      <c r="ADD246" s="33"/>
      <c r="ADE246" s="33"/>
      <c r="ADF246" s="33"/>
      <c r="ADG246" s="33"/>
      <c r="ADH246" s="33"/>
      <c r="ADI246" s="33"/>
      <c r="ADJ246" s="33"/>
      <c r="ADK246" s="33"/>
      <c r="ADL246" s="33"/>
      <c r="ADM246" s="33"/>
      <c r="ADN246" s="33"/>
      <c r="ADO246" s="33"/>
      <c r="ADP246" s="33"/>
      <c r="ADQ246" s="33"/>
      <c r="ADR246" s="33"/>
      <c r="ADS246" s="33"/>
      <c r="ADT246" s="33"/>
      <c r="ADU246" s="33"/>
      <c r="ADV246" s="33"/>
      <c r="ADW246" s="33"/>
      <c r="ADX246" s="33"/>
      <c r="ADY246" s="33"/>
      <c r="ADZ246" s="33"/>
      <c r="AEA246" s="33"/>
      <c r="AEB246" s="33"/>
      <c r="AEC246" s="33"/>
      <c r="AED246" s="33"/>
      <c r="AEE246" s="33"/>
      <c r="AEF246" s="33"/>
      <c r="AEG246" s="33"/>
      <c r="AEH246" s="33"/>
      <c r="AEI246" s="33"/>
      <c r="AEJ246" s="33"/>
      <c r="AEK246" s="33"/>
      <c r="AEL246" s="33"/>
      <c r="AEM246" s="33"/>
      <c r="AEN246" s="33"/>
      <c r="AEO246" s="33"/>
      <c r="AEP246" s="33"/>
      <c r="AEQ246" s="33"/>
      <c r="AER246" s="33"/>
      <c r="AES246" s="33"/>
      <c r="AET246" s="33"/>
      <c r="AEU246" s="33"/>
      <c r="AEV246" s="33"/>
      <c r="AEW246" s="33"/>
      <c r="AEX246" s="33"/>
      <c r="AEY246" s="33"/>
      <c r="AEZ246" s="33"/>
      <c r="AFA246" s="33"/>
      <c r="AFB246" s="33"/>
      <c r="AFC246" s="33"/>
      <c r="AFD246" s="33"/>
      <c r="AFE246" s="33"/>
      <c r="AFF246" s="33"/>
      <c r="AFG246" s="33"/>
      <c r="AFH246" s="33"/>
      <c r="AFI246" s="33"/>
      <c r="AFJ246" s="33"/>
      <c r="AFK246" s="33"/>
      <c r="AFL246" s="33"/>
      <c r="AFM246" s="33"/>
      <c r="AFN246" s="33"/>
      <c r="AFO246" s="33"/>
      <c r="AFP246" s="33"/>
      <c r="AFQ246" s="33"/>
      <c r="AFR246" s="33"/>
      <c r="AFS246" s="33"/>
      <c r="AFT246" s="33"/>
      <c r="AFU246" s="33"/>
      <c r="AFV246" s="33"/>
      <c r="AFW246" s="33"/>
      <c r="AFX246" s="33"/>
      <c r="AFY246" s="33"/>
      <c r="AFZ246" s="33"/>
      <c r="AGA246" s="33"/>
      <c r="AGB246" s="33"/>
      <c r="AGC246" s="33"/>
      <c r="AGD246" s="33"/>
      <c r="AGE246" s="33"/>
      <c r="AGF246" s="33"/>
      <c r="AGG246" s="33"/>
      <c r="AGH246" s="33"/>
      <c r="AGI246" s="33"/>
      <c r="AGJ246" s="33"/>
      <c r="AGK246" s="33"/>
      <c r="AGL246" s="33"/>
      <c r="AGM246" s="33"/>
      <c r="AGN246" s="33"/>
      <c r="AGO246" s="33"/>
      <c r="AGP246" s="33"/>
      <c r="AGQ246" s="33"/>
      <c r="AGR246" s="33"/>
      <c r="AGS246" s="33"/>
      <c r="AGT246" s="33"/>
      <c r="AGU246" s="33"/>
      <c r="AGV246" s="33"/>
      <c r="AGW246" s="33"/>
      <c r="AGX246" s="33"/>
      <c r="AGY246" s="33"/>
      <c r="AGZ246" s="33"/>
      <c r="AHA246" s="33"/>
      <c r="AHB246" s="33"/>
      <c r="AHC246" s="33"/>
      <c r="AHD246" s="33"/>
      <c r="AHE246" s="33"/>
      <c r="AHF246" s="33"/>
      <c r="AHG246" s="33"/>
      <c r="AHH246" s="33"/>
      <c r="AHI246" s="33"/>
      <c r="AHJ246" s="33"/>
      <c r="AHK246" s="33"/>
      <c r="AHL246" s="33"/>
      <c r="AHM246" s="33"/>
      <c r="AHN246" s="33"/>
      <c r="AHO246" s="33"/>
      <c r="AHP246" s="33"/>
      <c r="AHQ246" s="33"/>
      <c r="AHR246" s="33"/>
      <c r="AHS246" s="33"/>
      <c r="AHT246" s="33"/>
      <c r="AHU246" s="33"/>
      <c r="AHV246" s="33"/>
      <c r="AHW246" s="33"/>
      <c r="AHX246" s="33"/>
      <c r="AHY246" s="33"/>
      <c r="AHZ246" s="33"/>
      <c r="AIA246" s="33"/>
      <c r="AIB246" s="33"/>
      <c r="AIC246" s="33"/>
      <c r="AID246" s="33"/>
      <c r="AIE246" s="33"/>
      <c r="AIF246" s="33"/>
      <c r="AIG246" s="33"/>
      <c r="AIH246" s="33"/>
      <c r="AII246" s="33"/>
      <c r="AIJ246" s="33"/>
      <c r="AIK246" s="33"/>
      <c r="AIL246" s="33"/>
      <c r="AIM246" s="33"/>
      <c r="AIN246" s="33"/>
      <c r="AIO246" s="33"/>
      <c r="AIP246" s="33"/>
      <c r="AIQ246" s="33"/>
      <c r="AIR246" s="33"/>
      <c r="AIS246" s="33"/>
      <c r="AIT246" s="33"/>
      <c r="AIU246" s="33"/>
      <c r="AIV246" s="33"/>
      <c r="AIW246" s="33"/>
      <c r="AIX246" s="33"/>
      <c r="AIY246" s="33"/>
      <c r="AIZ246" s="33"/>
      <c r="AJA246" s="33"/>
      <c r="AJB246" s="33"/>
      <c r="AJC246" s="33"/>
      <c r="AJD246" s="33"/>
      <c r="AJE246" s="33"/>
      <c r="AJF246" s="33"/>
      <c r="AJG246" s="33"/>
      <c r="AJH246" s="33"/>
      <c r="AJI246" s="33"/>
      <c r="AJJ246" s="33"/>
      <c r="AJK246" s="33"/>
      <c r="AJL246" s="33"/>
      <c r="AJM246" s="33"/>
      <c r="AJN246" s="33"/>
      <c r="AJO246" s="33"/>
      <c r="AJP246" s="33"/>
      <c r="AJQ246" s="33"/>
      <c r="AJR246" s="33"/>
      <c r="AJS246" s="33"/>
      <c r="AJT246" s="33"/>
      <c r="AJU246" s="33"/>
      <c r="AJV246" s="33"/>
      <c r="AJW246" s="33"/>
      <c r="AJX246" s="33"/>
      <c r="AJY246" s="33"/>
      <c r="AJZ246" s="33"/>
      <c r="AKA246" s="33"/>
      <c r="AKB246" s="33"/>
      <c r="AKC246" s="33"/>
      <c r="AKD246" s="33"/>
      <c r="AKE246" s="33"/>
      <c r="AKF246" s="33"/>
      <c r="AKG246" s="33"/>
      <c r="AKH246" s="33"/>
      <c r="AKI246" s="33"/>
      <c r="AKJ246" s="33"/>
      <c r="AKK246" s="33"/>
      <c r="AKL246" s="33"/>
      <c r="AKM246" s="33"/>
      <c r="AKN246" s="33"/>
      <c r="AKO246" s="33"/>
      <c r="AKP246" s="33"/>
      <c r="AKQ246" s="33"/>
      <c r="AKR246" s="33"/>
      <c r="AKS246" s="33"/>
      <c r="AKT246" s="33"/>
      <c r="AKU246" s="33"/>
      <c r="AKV246" s="33"/>
      <c r="AKW246" s="33"/>
      <c r="AKX246" s="33"/>
      <c r="AKY246" s="33"/>
      <c r="AKZ246" s="33"/>
      <c r="ALA246" s="33"/>
      <c r="ALB246" s="33"/>
      <c r="ALC246" s="33"/>
      <c r="ALD246" s="33"/>
      <c r="ALE246" s="33"/>
      <c r="ALF246" s="33"/>
      <c r="ALG246" s="33"/>
      <c r="ALH246" s="33"/>
      <c r="ALI246" s="33"/>
      <c r="ALJ246" s="33"/>
      <c r="ALK246" s="33"/>
      <c r="ALL246" s="33"/>
      <c r="ALM246" s="33"/>
      <c r="ALN246" s="33"/>
      <c r="ALO246" s="33"/>
      <c r="ALP246" s="33"/>
      <c r="ALQ246" s="33"/>
      <c r="ALR246" s="33"/>
      <c r="ALS246" s="33"/>
      <c r="ALT246" s="33"/>
      <c r="ALU246" s="33"/>
      <c r="ALV246" s="33"/>
      <c r="ALW246" s="33"/>
      <c r="ALX246" s="33"/>
      <c r="ALY246" s="33"/>
    </row>
    <row r="247" spans="1:1013" ht="20.25" customHeight="1" thickBot="1" x14ac:dyDescent="0.25">
      <c r="A247" s="617"/>
      <c r="B247" s="619"/>
      <c r="C247" s="621"/>
      <c r="D247" s="716"/>
      <c r="E247" s="983"/>
      <c r="F247" s="823"/>
      <c r="G247" s="979"/>
      <c r="H247" s="783"/>
      <c r="I247" s="664"/>
      <c r="J247" s="664"/>
      <c r="K247" s="89" t="s">
        <v>11</v>
      </c>
      <c r="L247" s="517">
        <f t="shared" ref="L247:O247" si="78">SUM(L244:L246)</f>
        <v>0</v>
      </c>
      <c r="M247" s="518">
        <f t="shared" si="78"/>
        <v>0</v>
      </c>
      <c r="N247" s="518">
        <f t="shared" si="78"/>
        <v>0</v>
      </c>
      <c r="O247" s="519">
        <f t="shared" si="78"/>
        <v>0</v>
      </c>
      <c r="P247" s="520">
        <f t="shared" ref="P247:Q247" si="79">SUM(P244:P246)</f>
        <v>50</v>
      </c>
      <c r="Q247" s="521">
        <f t="shared" si="79"/>
        <v>0</v>
      </c>
      <c r="R247" s="521">
        <f>SUM(R244)</f>
        <v>0</v>
      </c>
      <c r="S247" s="522">
        <f t="shared" ref="S247:AA247" si="80">SUM(S244:S246)</f>
        <v>50</v>
      </c>
      <c r="T247" s="517">
        <f t="shared" si="80"/>
        <v>0</v>
      </c>
      <c r="U247" s="518">
        <f t="shared" si="80"/>
        <v>0</v>
      </c>
      <c r="V247" s="518">
        <f t="shared" si="80"/>
        <v>0</v>
      </c>
      <c r="W247" s="519">
        <f t="shared" si="80"/>
        <v>0</v>
      </c>
      <c r="X247" s="517">
        <f t="shared" si="80"/>
        <v>0</v>
      </c>
      <c r="Y247" s="518">
        <f t="shared" si="80"/>
        <v>0</v>
      </c>
      <c r="Z247" s="518">
        <f t="shared" si="80"/>
        <v>0</v>
      </c>
      <c r="AA247" s="519">
        <f t="shared" si="80"/>
        <v>0</v>
      </c>
      <c r="AB247" s="33"/>
      <c r="AC247" s="33"/>
      <c r="AD247" s="33"/>
      <c r="AE247" s="33"/>
      <c r="AF247" s="33"/>
      <c r="AG247" s="33"/>
      <c r="AH247" s="33"/>
      <c r="AI247" s="46"/>
      <c r="AJ247" s="46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4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  <c r="CE247" s="33"/>
      <c r="CF247" s="33"/>
      <c r="CG247" s="33"/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/>
      <c r="CY247" s="33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3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  <c r="FP247" s="33"/>
      <c r="FQ247" s="33"/>
      <c r="FR247" s="33"/>
      <c r="FS247" s="33"/>
      <c r="FT247" s="33"/>
      <c r="FU247" s="33"/>
      <c r="FV247" s="33"/>
      <c r="FW247" s="33"/>
      <c r="FX247" s="33"/>
      <c r="FY247" s="33"/>
      <c r="FZ247" s="33"/>
      <c r="GA247" s="33"/>
      <c r="GB247" s="33"/>
      <c r="GC247" s="33"/>
      <c r="GD247" s="33"/>
      <c r="GE247" s="33"/>
      <c r="GF247" s="33"/>
      <c r="GG247" s="33"/>
      <c r="GH247" s="33"/>
      <c r="GI247" s="33"/>
      <c r="GJ247" s="33"/>
      <c r="GK247" s="33"/>
      <c r="GL247" s="33"/>
      <c r="GM247" s="33"/>
      <c r="GN247" s="33"/>
      <c r="GO247" s="33"/>
      <c r="GP247" s="33"/>
      <c r="GQ247" s="33"/>
      <c r="GR247" s="33"/>
      <c r="GS247" s="33"/>
      <c r="GT247" s="33"/>
      <c r="GU247" s="33"/>
      <c r="GV247" s="33"/>
      <c r="GW247" s="33"/>
      <c r="GX247" s="33"/>
      <c r="GY247" s="33"/>
      <c r="GZ247" s="33"/>
      <c r="HA247" s="33"/>
      <c r="HB247" s="33"/>
      <c r="HC247" s="33"/>
      <c r="HD247" s="33"/>
      <c r="HE247" s="33"/>
      <c r="HF247" s="33"/>
      <c r="HG247" s="33"/>
      <c r="HH247" s="33"/>
      <c r="HI247" s="33"/>
      <c r="HJ247" s="33"/>
      <c r="HK247" s="33"/>
      <c r="HL247" s="33"/>
      <c r="HM247" s="33"/>
      <c r="HN247" s="33"/>
      <c r="HO247" s="33"/>
      <c r="HP247" s="33"/>
      <c r="HQ247" s="33"/>
      <c r="HR247" s="33"/>
      <c r="HS247" s="33"/>
      <c r="HT247" s="33"/>
      <c r="HU247" s="33"/>
      <c r="HV247" s="33"/>
      <c r="HW247" s="33"/>
      <c r="HX247" s="33"/>
      <c r="HY247" s="33"/>
      <c r="HZ247" s="33"/>
      <c r="IA247" s="33"/>
      <c r="IB247" s="33"/>
      <c r="IC247" s="33"/>
      <c r="ID247" s="33"/>
      <c r="IE247" s="33"/>
      <c r="IF247" s="33"/>
      <c r="IG247" s="33"/>
      <c r="IH247" s="33"/>
      <c r="II247" s="33"/>
      <c r="IJ247" s="33"/>
      <c r="IK247" s="33"/>
      <c r="IL247" s="33"/>
      <c r="IM247" s="33"/>
      <c r="IN247" s="33"/>
      <c r="IO247" s="33"/>
      <c r="IP247" s="33"/>
      <c r="IQ247" s="33"/>
      <c r="IR247" s="33"/>
      <c r="IS247" s="33"/>
      <c r="IT247" s="33"/>
      <c r="IU247" s="33"/>
      <c r="IV247" s="33"/>
      <c r="IW247" s="33"/>
      <c r="IX247" s="33"/>
      <c r="IY247" s="33"/>
      <c r="IZ247" s="33"/>
      <c r="JA247" s="33"/>
      <c r="JB247" s="33"/>
      <c r="JC247" s="33"/>
      <c r="JD247" s="33"/>
      <c r="JE247" s="33"/>
      <c r="JF247" s="33"/>
      <c r="JG247" s="33"/>
      <c r="JH247" s="33"/>
      <c r="JI247" s="33"/>
      <c r="JJ247" s="33"/>
      <c r="JK247" s="33"/>
      <c r="JL247" s="33"/>
      <c r="JM247" s="33"/>
      <c r="JN247" s="33"/>
      <c r="JO247" s="33"/>
      <c r="JP247" s="33"/>
      <c r="JQ247" s="33"/>
      <c r="JR247" s="33"/>
      <c r="JS247" s="33"/>
      <c r="JT247" s="33"/>
      <c r="JU247" s="33"/>
      <c r="JV247" s="33"/>
      <c r="JW247" s="33"/>
      <c r="JX247" s="33"/>
      <c r="JY247" s="33"/>
      <c r="JZ247" s="33"/>
      <c r="KA247" s="33"/>
      <c r="KB247" s="33"/>
      <c r="KC247" s="33"/>
      <c r="KD247" s="33"/>
      <c r="KE247" s="33"/>
      <c r="KF247" s="33"/>
      <c r="KG247" s="33"/>
      <c r="KH247" s="33"/>
      <c r="KI247" s="33"/>
      <c r="KJ247" s="33"/>
      <c r="KK247" s="33"/>
      <c r="KL247" s="33"/>
      <c r="KM247" s="33"/>
      <c r="KN247" s="33"/>
      <c r="KO247" s="33"/>
      <c r="KP247" s="33"/>
      <c r="KQ247" s="33"/>
      <c r="KR247" s="33"/>
      <c r="KS247" s="33"/>
      <c r="KT247" s="33"/>
      <c r="KU247" s="33"/>
      <c r="KV247" s="33"/>
      <c r="KW247" s="33"/>
      <c r="KX247" s="33"/>
      <c r="KY247" s="33"/>
      <c r="KZ247" s="33"/>
      <c r="LA247" s="33"/>
      <c r="LB247" s="33"/>
      <c r="LC247" s="33"/>
      <c r="LD247" s="33"/>
      <c r="LE247" s="33"/>
      <c r="LF247" s="33"/>
      <c r="LG247" s="33"/>
      <c r="LH247" s="33"/>
      <c r="LI247" s="33"/>
      <c r="LJ247" s="33"/>
      <c r="LK247" s="33"/>
      <c r="LL247" s="33"/>
      <c r="LM247" s="33"/>
      <c r="LN247" s="33"/>
      <c r="LO247" s="33"/>
      <c r="LP247" s="33"/>
      <c r="LQ247" s="33"/>
      <c r="LR247" s="33"/>
      <c r="LS247" s="33"/>
      <c r="LT247" s="33"/>
      <c r="LU247" s="33"/>
      <c r="LV247" s="33"/>
      <c r="LW247" s="33"/>
      <c r="LX247" s="33"/>
      <c r="LY247" s="33"/>
      <c r="LZ247" s="33"/>
      <c r="MA247" s="33"/>
      <c r="MB247" s="33"/>
      <c r="MC247" s="33"/>
      <c r="MD247" s="33"/>
      <c r="ME247" s="33"/>
      <c r="MF247" s="33"/>
      <c r="MG247" s="33"/>
      <c r="MH247" s="33"/>
      <c r="MI247" s="33"/>
      <c r="MJ247" s="33"/>
      <c r="MK247" s="33"/>
      <c r="ML247" s="33"/>
      <c r="MM247" s="33"/>
      <c r="MN247" s="33"/>
      <c r="MO247" s="33"/>
      <c r="MP247" s="33"/>
      <c r="MQ247" s="33"/>
      <c r="MR247" s="33"/>
      <c r="MS247" s="33"/>
      <c r="MT247" s="33"/>
      <c r="MU247" s="33"/>
      <c r="MV247" s="33"/>
      <c r="MW247" s="33"/>
      <c r="MX247" s="33"/>
      <c r="MY247" s="33"/>
      <c r="MZ247" s="33"/>
      <c r="NA247" s="33"/>
      <c r="NB247" s="33"/>
      <c r="NC247" s="33"/>
      <c r="ND247" s="33"/>
      <c r="NE247" s="33"/>
      <c r="NF247" s="33"/>
      <c r="NG247" s="33"/>
      <c r="NH247" s="33"/>
      <c r="NI247" s="33"/>
      <c r="NJ247" s="33"/>
      <c r="NK247" s="33"/>
      <c r="NL247" s="33"/>
      <c r="NM247" s="33"/>
      <c r="NN247" s="33"/>
      <c r="NO247" s="33"/>
      <c r="NP247" s="33"/>
      <c r="NQ247" s="33"/>
      <c r="NR247" s="33"/>
      <c r="NS247" s="33"/>
      <c r="NT247" s="33"/>
      <c r="NU247" s="33"/>
      <c r="NV247" s="33"/>
      <c r="NW247" s="33"/>
      <c r="NX247" s="33"/>
      <c r="NY247" s="33"/>
      <c r="NZ247" s="33"/>
      <c r="OA247" s="33"/>
      <c r="OB247" s="33"/>
      <c r="OC247" s="33"/>
      <c r="OD247" s="33"/>
      <c r="OE247" s="33"/>
      <c r="OF247" s="33"/>
      <c r="OG247" s="33"/>
      <c r="OH247" s="33"/>
      <c r="OI247" s="33"/>
      <c r="OJ247" s="33"/>
      <c r="OK247" s="33"/>
      <c r="OL247" s="33"/>
      <c r="OM247" s="33"/>
      <c r="ON247" s="33"/>
      <c r="OO247" s="33"/>
      <c r="OP247" s="33"/>
      <c r="OQ247" s="33"/>
      <c r="OR247" s="33"/>
      <c r="OS247" s="33"/>
      <c r="OT247" s="33"/>
      <c r="OU247" s="33"/>
      <c r="OV247" s="33"/>
      <c r="OW247" s="33"/>
      <c r="OX247" s="33"/>
      <c r="OY247" s="33"/>
      <c r="OZ247" s="33"/>
      <c r="PA247" s="33"/>
      <c r="PB247" s="33"/>
      <c r="PC247" s="33"/>
      <c r="PD247" s="33"/>
      <c r="PE247" s="33"/>
      <c r="PF247" s="33"/>
      <c r="PG247" s="33"/>
      <c r="PH247" s="33"/>
      <c r="PI247" s="33"/>
      <c r="PJ247" s="33"/>
      <c r="PK247" s="33"/>
      <c r="PL247" s="33"/>
      <c r="PM247" s="33"/>
      <c r="PN247" s="33"/>
      <c r="PO247" s="33"/>
      <c r="PP247" s="33"/>
      <c r="PQ247" s="33"/>
      <c r="PR247" s="33"/>
      <c r="PS247" s="33"/>
      <c r="PT247" s="33"/>
      <c r="PU247" s="33"/>
      <c r="PV247" s="33"/>
      <c r="PW247" s="33"/>
      <c r="PX247" s="33"/>
      <c r="PY247" s="33"/>
      <c r="PZ247" s="33"/>
      <c r="QA247" s="33"/>
      <c r="QB247" s="33"/>
      <c r="QC247" s="33"/>
      <c r="QD247" s="33"/>
      <c r="QE247" s="33"/>
      <c r="QF247" s="33"/>
      <c r="QG247" s="33"/>
      <c r="QH247" s="33"/>
      <c r="QI247" s="33"/>
      <c r="QJ247" s="33"/>
      <c r="QK247" s="33"/>
      <c r="QL247" s="33"/>
      <c r="QM247" s="33"/>
      <c r="QN247" s="33"/>
      <c r="QO247" s="33"/>
      <c r="QP247" s="33"/>
      <c r="QQ247" s="33"/>
      <c r="QR247" s="33"/>
      <c r="QS247" s="33"/>
      <c r="QT247" s="33"/>
      <c r="QU247" s="33"/>
      <c r="QV247" s="33"/>
      <c r="QW247" s="33"/>
      <c r="QX247" s="33"/>
      <c r="QY247" s="33"/>
      <c r="QZ247" s="33"/>
      <c r="RA247" s="33"/>
      <c r="RB247" s="33"/>
      <c r="RC247" s="33"/>
      <c r="RD247" s="33"/>
      <c r="RE247" s="33"/>
      <c r="RF247" s="33"/>
      <c r="RG247" s="33"/>
      <c r="RH247" s="33"/>
      <c r="RI247" s="33"/>
      <c r="RJ247" s="33"/>
      <c r="RK247" s="33"/>
      <c r="RL247" s="33"/>
      <c r="RM247" s="33"/>
      <c r="RN247" s="33"/>
      <c r="RO247" s="33"/>
      <c r="RP247" s="33"/>
      <c r="RQ247" s="33"/>
      <c r="RR247" s="33"/>
      <c r="RS247" s="33"/>
      <c r="RT247" s="33"/>
      <c r="RU247" s="33"/>
      <c r="RV247" s="33"/>
      <c r="RW247" s="33"/>
      <c r="RX247" s="33"/>
      <c r="RY247" s="33"/>
      <c r="RZ247" s="33"/>
      <c r="SA247" s="33"/>
      <c r="SB247" s="33"/>
      <c r="SC247" s="33"/>
      <c r="SD247" s="33"/>
      <c r="SE247" s="33"/>
      <c r="SF247" s="33"/>
      <c r="SG247" s="33"/>
      <c r="SH247" s="33"/>
      <c r="SI247" s="33"/>
      <c r="SJ247" s="33"/>
      <c r="SK247" s="33"/>
      <c r="SL247" s="33"/>
      <c r="SM247" s="33"/>
      <c r="SN247" s="33"/>
      <c r="SO247" s="33"/>
      <c r="SP247" s="33"/>
      <c r="SQ247" s="33"/>
      <c r="SR247" s="33"/>
      <c r="SS247" s="33"/>
      <c r="ST247" s="33"/>
      <c r="SU247" s="33"/>
      <c r="SV247" s="33"/>
      <c r="SW247" s="33"/>
      <c r="SX247" s="33"/>
      <c r="SY247" s="33"/>
      <c r="SZ247" s="33"/>
      <c r="TA247" s="33"/>
      <c r="TB247" s="33"/>
      <c r="TC247" s="33"/>
      <c r="TD247" s="33"/>
      <c r="TE247" s="33"/>
      <c r="TF247" s="33"/>
      <c r="TG247" s="33"/>
      <c r="TH247" s="33"/>
      <c r="TI247" s="33"/>
      <c r="TJ247" s="33"/>
      <c r="TK247" s="33"/>
      <c r="TL247" s="33"/>
      <c r="TM247" s="33"/>
      <c r="TN247" s="33"/>
      <c r="TO247" s="33"/>
      <c r="TP247" s="33"/>
      <c r="TQ247" s="33"/>
      <c r="TR247" s="33"/>
      <c r="TS247" s="33"/>
      <c r="TT247" s="33"/>
      <c r="TU247" s="33"/>
      <c r="TV247" s="33"/>
      <c r="TW247" s="33"/>
      <c r="TX247" s="33"/>
      <c r="TY247" s="33"/>
      <c r="TZ247" s="33"/>
      <c r="UA247" s="33"/>
      <c r="UB247" s="33"/>
      <c r="UC247" s="33"/>
      <c r="UD247" s="33"/>
      <c r="UE247" s="33"/>
      <c r="UF247" s="33"/>
      <c r="UG247" s="33"/>
      <c r="UH247" s="33"/>
      <c r="UI247" s="33"/>
      <c r="UJ247" s="33"/>
      <c r="UK247" s="33"/>
      <c r="UL247" s="33"/>
      <c r="UM247" s="33"/>
      <c r="UN247" s="33"/>
      <c r="UO247" s="33"/>
      <c r="UP247" s="33"/>
      <c r="UQ247" s="33"/>
      <c r="UR247" s="33"/>
      <c r="US247" s="33"/>
      <c r="UT247" s="33"/>
      <c r="UU247" s="33"/>
      <c r="UV247" s="33"/>
      <c r="UW247" s="33"/>
      <c r="UX247" s="33"/>
      <c r="UY247" s="33"/>
      <c r="UZ247" s="33"/>
      <c r="VA247" s="33"/>
      <c r="VB247" s="33"/>
      <c r="VC247" s="33"/>
      <c r="VD247" s="33"/>
      <c r="VE247" s="33"/>
      <c r="VF247" s="33"/>
      <c r="VG247" s="33"/>
      <c r="VH247" s="33"/>
      <c r="VI247" s="33"/>
      <c r="VJ247" s="33"/>
      <c r="VK247" s="33"/>
      <c r="VL247" s="33"/>
      <c r="VM247" s="33"/>
      <c r="VN247" s="33"/>
      <c r="VO247" s="33"/>
      <c r="VP247" s="33"/>
      <c r="VQ247" s="33"/>
      <c r="VR247" s="33"/>
      <c r="VS247" s="33"/>
      <c r="VT247" s="33"/>
      <c r="VU247" s="33"/>
      <c r="VV247" s="33"/>
      <c r="VW247" s="33"/>
      <c r="VX247" s="33"/>
      <c r="VY247" s="33"/>
      <c r="VZ247" s="33"/>
      <c r="WA247" s="33"/>
      <c r="WB247" s="33"/>
      <c r="WC247" s="33"/>
      <c r="WD247" s="33"/>
      <c r="WE247" s="33"/>
      <c r="WF247" s="33"/>
      <c r="WG247" s="33"/>
      <c r="WH247" s="33"/>
      <c r="WI247" s="33"/>
      <c r="WJ247" s="33"/>
      <c r="WK247" s="33"/>
      <c r="WL247" s="33"/>
      <c r="WM247" s="33"/>
      <c r="WN247" s="33"/>
      <c r="WO247" s="33"/>
      <c r="WP247" s="33"/>
      <c r="WQ247" s="33"/>
      <c r="WR247" s="33"/>
      <c r="WS247" s="33"/>
      <c r="WT247" s="33"/>
      <c r="WU247" s="33"/>
      <c r="WV247" s="33"/>
      <c r="WW247" s="33"/>
      <c r="WX247" s="33"/>
      <c r="WY247" s="33"/>
      <c r="WZ247" s="33"/>
      <c r="XA247" s="33"/>
      <c r="XB247" s="33"/>
      <c r="XC247" s="33"/>
      <c r="XD247" s="33"/>
      <c r="XE247" s="33"/>
      <c r="XF247" s="33"/>
      <c r="XG247" s="33"/>
      <c r="XH247" s="33"/>
      <c r="XI247" s="33"/>
      <c r="XJ247" s="33"/>
      <c r="XK247" s="33"/>
      <c r="XL247" s="33"/>
      <c r="XM247" s="33"/>
      <c r="XN247" s="33"/>
      <c r="XO247" s="33"/>
      <c r="XP247" s="33"/>
      <c r="XQ247" s="33"/>
      <c r="XR247" s="33"/>
      <c r="XS247" s="33"/>
      <c r="XT247" s="33"/>
      <c r="XU247" s="33"/>
      <c r="XV247" s="33"/>
      <c r="XW247" s="33"/>
      <c r="XX247" s="33"/>
      <c r="XY247" s="33"/>
      <c r="XZ247" s="33"/>
      <c r="YA247" s="33"/>
      <c r="YB247" s="33"/>
      <c r="YC247" s="33"/>
      <c r="YD247" s="33"/>
      <c r="YE247" s="33"/>
      <c r="YF247" s="33"/>
      <c r="YG247" s="33"/>
      <c r="YH247" s="33"/>
      <c r="YI247" s="33"/>
      <c r="YJ247" s="33"/>
      <c r="YK247" s="33"/>
      <c r="YL247" s="33"/>
      <c r="YM247" s="33"/>
      <c r="YN247" s="33"/>
      <c r="YO247" s="33"/>
      <c r="YP247" s="33"/>
      <c r="YQ247" s="33"/>
      <c r="YR247" s="33"/>
      <c r="YS247" s="33"/>
      <c r="YT247" s="33"/>
      <c r="YU247" s="33"/>
      <c r="YV247" s="33"/>
      <c r="YW247" s="33"/>
      <c r="YX247" s="33"/>
      <c r="YY247" s="33"/>
      <c r="YZ247" s="33"/>
      <c r="ZA247" s="33"/>
      <c r="ZB247" s="33"/>
      <c r="ZC247" s="33"/>
      <c r="ZD247" s="33"/>
      <c r="ZE247" s="33"/>
      <c r="ZF247" s="33"/>
      <c r="ZG247" s="33"/>
      <c r="ZH247" s="33"/>
      <c r="ZI247" s="33"/>
      <c r="ZJ247" s="33"/>
      <c r="ZK247" s="33"/>
      <c r="ZL247" s="33"/>
      <c r="ZM247" s="33"/>
      <c r="ZN247" s="33"/>
      <c r="ZO247" s="33"/>
      <c r="ZP247" s="33"/>
      <c r="ZQ247" s="33"/>
      <c r="ZR247" s="33"/>
      <c r="ZS247" s="33"/>
      <c r="ZT247" s="33"/>
      <c r="ZU247" s="33"/>
      <c r="ZV247" s="33"/>
      <c r="ZW247" s="33"/>
      <c r="ZX247" s="33"/>
      <c r="ZY247" s="33"/>
      <c r="ZZ247" s="33"/>
      <c r="AAA247" s="33"/>
      <c r="AAB247" s="33"/>
      <c r="AAC247" s="33"/>
      <c r="AAD247" s="33"/>
      <c r="AAE247" s="33"/>
      <c r="AAF247" s="33"/>
      <c r="AAG247" s="33"/>
      <c r="AAH247" s="33"/>
      <c r="AAI247" s="33"/>
      <c r="AAJ247" s="33"/>
      <c r="AAK247" s="33"/>
      <c r="AAL247" s="33"/>
      <c r="AAM247" s="33"/>
      <c r="AAN247" s="33"/>
      <c r="AAO247" s="33"/>
      <c r="AAP247" s="33"/>
      <c r="AAQ247" s="33"/>
      <c r="AAR247" s="33"/>
      <c r="AAS247" s="33"/>
      <c r="AAT247" s="33"/>
      <c r="AAU247" s="33"/>
      <c r="AAV247" s="33"/>
      <c r="AAW247" s="33"/>
      <c r="AAX247" s="33"/>
      <c r="AAY247" s="33"/>
      <c r="AAZ247" s="33"/>
      <c r="ABA247" s="33"/>
      <c r="ABB247" s="33"/>
      <c r="ABC247" s="33"/>
      <c r="ABD247" s="33"/>
      <c r="ABE247" s="33"/>
      <c r="ABF247" s="33"/>
      <c r="ABG247" s="33"/>
      <c r="ABH247" s="33"/>
      <c r="ABI247" s="33"/>
      <c r="ABJ247" s="33"/>
      <c r="ABK247" s="33"/>
      <c r="ABL247" s="33"/>
      <c r="ABM247" s="33"/>
      <c r="ABN247" s="33"/>
      <c r="ABO247" s="33"/>
      <c r="ABP247" s="33"/>
      <c r="ABQ247" s="33"/>
      <c r="ABR247" s="33"/>
      <c r="ABS247" s="33"/>
      <c r="ABT247" s="33"/>
      <c r="ABU247" s="33"/>
      <c r="ABV247" s="33"/>
      <c r="ABW247" s="33"/>
      <c r="ABX247" s="33"/>
      <c r="ABY247" s="33"/>
      <c r="ABZ247" s="33"/>
      <c r="ACA247" s="33"/>
      <c r="ACB247" s="33"/>
      <c r="ACC247" s="33"/>
      <c r="ACD247" s="33"/>
      <c r="ACE247" s="33"/>
      <c r="ACF247" s="33"/>
      <c r="ACG247" s="33"/>
      <c r="ACH247" s="33"/>
      <c r="ACI247" s="33"/>
      <c r="ACJ247" s="33"/>
      <c r="ACK247" s="33"/>
      <c r="ACL247" s="33"/>
      <c r="ACM247" s="33"/>
      <c r="ACN247" s="33"/>
      <c r="ACO247" s="33"/>
      <c r="ACP247" s="33"/>
      <c r="ACQ247" s="33"/>
      <c r="ACR247" s="33"/>
      <c r="ACS247" s="33"/>
      <c r="ACT247" s="33"/>
      <c r="ACU247" s="33"/>
      <c r="ACV247" s="33"/>
      <c r="ACW247" s="33"/>
      <c r="ACX247" s="33"/>
      <c r="ACY247" s="33"/>
      <c r="ACZ247" s="33"/>
      <c r="ADA247" s="33"/>
      <c r="ADB247" s="33"/>
      <c r="ADC247" s="33"/>
      <c r="ADD247" s="33"/>
      <c r="ADE247" s="33"/>
      <c r="ADF247" s="33"/>
      <c r="ADG247" s="33"/>
      <c r="ADH247" s="33"/>
      <c r="ADI247" s="33"/>
      <c r="ADJ247" s="33"/>
      <c r="ADK247" s="33"/>
      <c r="ADL247" s="33"/>
      <c r="ADM247" s="33"/>
      <c r="ADN247" s="33"/>
      <c r="ADO247" s="33"/>
      <c r="ADP247" s="33"/>
      <c r="ADQ247" s="33"/>
      <c r="ADR247" s="33"/>
      <c r="ADS247" s="33"/>
      <c r="ADT247" s="33"/>
      <c r="ADU247" s="33"/>
      <c r="ADV247" s="33"/>
      <c r="ADW247" s="33"/>
      <c r="ADX247" s="33"/>
      <c r="ADY247" s="33"/>
      <c r="ADZ247" s="33"/>
      <c r="AEA247" s="33"/>
      <c r="AEB247" s="33"/>
      <c r="AEC247" s="33"/>
      <c r="AED247" s="33"/>
      <c r="AEE247" s="33"/>
      <c r="AEF247" s="33"/>
      <c r="AEG247" s="33"/>
      <c r="AEH247" s="33"/>
      <c r="AEI247" s="33"/>
      <c r="AEJ247" s="33"/>
      <c r="AEK247" s="33"/>
      <c r="AEL247" s="33"/>
      <c r="AEM247" s="33"/>
      <c r="AEN247" s="33"/>
      <c r="AEO247" s="33"/>
      <c r="AEP247" s="33"/>
      <c r="AEQ247" s="33"/>
      <c r="AER247" s="33"/>
      <c r="AES247" s="33"/>
      <c r="AET247" s="33"/>
      <c r="AEU247" s="33"/>
      <c r="AEV247" s="33"/>
      <c r="AEW247" s="33"/>
      <c r="AEX247" s="33"/>
      <c r="AEY247" s="33"/>
      <c r="AEZ247" s="33"/>
      <c r="AFA247" s="33"/>
      <c r="AFB247" s="33"/>
      <c r="AFC247" s="33"/>
      <c r="AFD247" s="33"/>
      <c r="AFE247" s="33"/>
      <c r="AFF247" s="33"/>
      <c r="AFG247" s="33"/>
      <c r="AFH247" s="33"/>
      <c r="AFI247" s="33"/>
      <c r="AFJ247" s="33"/>
      <c r="AFK247" s="33"/>
      <c r="AFL247" s="33"/>
      <c r="AFM247" s="33"/>
      <c r="AFN247" s="33"/>
      <c r="AFO247" s="33"/>
      <c r="AFP247" s="33"/>
      <c r="AFQ247" s="33"/>
      <c r="AFR247" s="33"/>
      <c r="AFS247" s="33"/>
      <c r="AFT247" s="33"/>
      <c r="AFU247" s="33"/>
      <c r="AFV247" s="33"/>
      <c r="AFW247" s="33"/>
      <c r="AFX247" s="33"/>
      <c r="AFY247" s="33"/>
      <c r="AFZ247" s="33"/>
      <c r="AGA247" s="33"/>
      <c r="AGB247" s="33"/>
      <c r="AGC247" s="33"/>
      <c r="AGD247" s="33"/>
      <c r="AGE247" s="33"/>
      <c r="AGF247" s="33"/>
      <c r="AGG247" s="33"/>
      <c r="AGH247" s="33"/>
      <c r="AGI247" s="33"/>
      <c r="AGJ247" s="33"/>
      <c r="AGK247" s="33"/>
      <c r="AGL247" s="33"/>
      <c r="AGM247" s="33"/>
      <c r="AGN247" s="33"/>
      <c r="AGO247" s="33"/>
      <c r="AGP247" s="33"/>
      <c r="AGQ247" s="33"/>
      <c r="AGR247" s="33"/>
      <c r="AGS247" s="33"/>
      <c r="AGT247" s="33"/>
      <c r="AGU247" s="33"/>
      <c r="AGV247" s="33"/>
      <c r="AGW247" s="33"/>
      <c r="AGX247" s="33"/>
      <c r="AGY247" s="33"/>
      <c r="AGZ247" s="33"/>
      <c r="AHA247" s="33"/>
      <c r="AHB247" s="33"/>
      <c r="AHC247" s="33"/>
      <c r="AHD247" s="33"/>
      <c r="AHE247" s="33"/>
      <c r="AHF247" s="33"/>
      <c r="AHG247" s="33"/>
      <c r="AHH247" s="33"/>
      <c r="AHI247" s="33"/>
      <c r="AHJ247" s="33"/>
      <c r="AHK247" s="33"/>
      <c r="AHL247" s="33"/>
      <c r="AHM247" s="33"/>
      <c r="AHN247" s="33"/>
      <c r="AHO247" s="33"/>
      <c r="AHP247" s="33"/>
      <c r="AHQ247" s="33"/>
      <c r="AHR247" s="33"/>
      <c r="AHS247" s="33"/>
      <c r="AHT247" s="33"/>
      <c r="AHU247" s="33"/>
      <c r="AHV247" s="33"/>
      <c r="AHW247" s="33"/>
      <c r="AHX247" s="33"/>
      <c r="AHY247" s="33"/>
      <c r="AHZ247" s="33"/>
      <c r="AIA247" s="33"/>
      <c r="AIB247" s="33"/>
      <c r="AIC247" s="33"/>
      <c r="AID247" s="33"/>
      <c r="AIE247" s="33"/>
      <c r="AIF247" s="33"/>
      <c r="AIG247" s="33"/>
      <c r="AIH247" s="33"/>
      <c r="AII247" s="33"/>
      <c r="AIJ247" s="33"/>
      <c r="AIK247" s="33"/>
      <c r="AIL247" s="33"/>
      <c r="AIM247" s="33"/>
      <c r="AIN247" s="33"/>
      <c r="AIO247" s="33"/>
      <c r="AIP247" s="33"/>
      <c r="AIQ247" s="33"/>
      <c r="AIR247" s="33"/>
      <c r="AIS247" s="33"/>
      <c r="AIT247" s="33"/>
      <c r="AIU247" s="33"/>
      <c r="AIV247" s="33"/>
      <c r="AIW247" s="33"/>
      <c r="AIX247" s="33"/>
      <c r="AIY247" s="33"/>
      <c r="AIZ247" s="33"/>
      <c r="AJA247" s="33"/>
      <c r="AJB247" s="33"/>
      <c r="AJC247" s="33"/>
      <c r="AJD247" s="33"/>
      <c r="AJE247" s="33"/>
      <c r="AJF247" s="33"/>
      <c r="AJG247" s="33"/>
      <c r="AJH247" s="33"/>
      <c r="AJI247" s="33"/>
      <c r="AJJ247" s="33"/>
      <c r="AJK247" s="33"/>
      <c r="AJL247" s="33"/>
      <c r="AJM247" s="33"/>
      <c r="AJN247" s="33"/>
      <c r="AJO247" s="33"/>
      <c r="AJP247" s="33"/>
      <c r="AJQ247" s="33"/>
      <c r="AJR247" s="33"/>
      <c r="AJS247" s="33"/>
      <c r="AJT247" s="33"/>
      <c r="AJU247" s="33"/>
      <c r="AJV247" s="33"/>
      <c r="AJW247" s="33"/>
      <c r="AJX247" s="33"/>
      <c r="AJY247" s="33"/>
      <c r="AJZ247" s="33"/>
      <c r="AKA247" s="33"/>
      <c r="AKB247" s="33"/>
      <c r="AKC247" s="33"/>
      <c r="AKD247" s="33"/>
      <c r="AKE247" s="33"/>
      <c r="AKF247" s="33"/>
      <c r="AKG247" s="33"/>
      <c r="AKH247" s="33"/>
      <c r="AKI247" s="33"/>
      <c r="AKJ247" s="33"/>
      <c r="AKK247" s="33"/>
      <c r="AKL247" s="33"/>
      <c r="AKM247" s="33"/>
      <c r="AKN247" s="33"/>
      <c r="AKO247" s="33"/>
      <c r="AKP247" s="33"/>
      <c r="AKQ247" s="33"/>
      <c r="AKR247" s="33"/>
      <c r="AKS247" s="33"/>
      <c r="AKT247" s="33"/>
      <c r="AKU247" s="33"/>
      <c r="AKV247" s="33"/>
      <c r="AKW247" s="33"/>
      <c r="AKX247" s="33"/>
      <c r="AKY247" s="33"/>
      <c r="AKZ247" s="33"/>
      <c r="ALA247" s="33"/>
      <c r="ALB247" s="33"/>
      <c r="ALC247" s="33"/>
      <c r="ALD247" s="33"/>
      <c r="ALE247" s="33"/>
      <c r="ALF247" s="33"/>
      <c r="ALG247" s="33"/>
      <c r="ALH247" s="33"/>
      <c r="ALI247" s="33"/>
      <c r="ALJ247" s="33"/>
      <c r="ALK247" s="33"/>
      <c r="ALL247" s="33"/>
      <c r="ALM247" s="33"/>
      <c r="ALN247" s="33"/>
      <c r="ALO247" s="33"/>
      <c r="ALP247" s="33"/>
      <c r="ALQ247" s="33"/>
      <c r="ALR247" s="33"/>
      <c r="ALS247" s="33"/>
      <c r="ALT247" s="33"/>
      <c r="ALU247" s="33"/>
      <c r="ALV247" s="33"/>
      <c r="ALW247" s="33"/>
      <c r="ALX247" s="33"/>
      <c r="ALY247" s="33"/>
    </row>
    <row r="248" spans="1:1013" ht="17.25" customHeight="1" x14ac:dyDescent="0.2">
      <c r="A248" s="616" t="s">
        <v>15</v>
      </c>
      <c r="B248" s="635" t="s">
        <v>16</v>
      </c>
      <c r="C248" s="635" t="s">
        <v>25</v>
      </c>
      <c r="D248" s="987" t="s">
        <v>27</v>
      </c>
      <c r="E248" s="980" t="s">
        <v>225</v>
      </c>
      <c r="F248" s="853" t="s">
        <v>264</v>
      </c>
      <c r="G248" s="784" t="s">
        <v>173</v>
      </c>
      <c r="H248" s="976" t="s">
        <v>70</v>
      </c>
      <c r="I248" s="985" t="s">
        <v>31</v>
      </c>
      <c r="J248" s="673" t="s">
        <v>290</v>
      </c>
      <c r="K248" s="178" t="s">
        <v>22</v>
      </c>
      <c r="L248" s="537">
        <f>+M248+O248</f>
        <v>168</v>
      </c>
      <c r="M248" s="538">
        <v>0</v>
      </c>
      <c r="N248" s="538">
        <v>0</v>
      </c>
      <c r="O248" s="539">
        <v>168</v>
      </c>
      <c r="P248" s="524">
        <f>+Q248+S248</f>
        <v>0</v>
      </c>
      <c r="Q248" s="473">
        <v>0</v>
      </c>
      <c r="R248" s="473">
        <v>0</v>
      </c>
      <c r="S248" s="475">
        <v>0</v>
      </c>
      <c r="T248" s="537">
        <f>+U248+W248</f>
        <v>0</v>
      </c>
      <c r="U248" s="538">
        <v>0</v>
      </c>
      <c r="V248" s="538">
        <v>0</v>
      </c>
      <c r="W248" s="539">
        <v>0</v>
      </c>
      <c r="X248" s="503">
        <f>+Y248+AA248</f>
        <v>0</v>
      </c>
      <c r="Y248" s="482">
        <v>0</v>
      </c>
      <c r="Z248" s="482">
        <v>0</v>
      </c>
      <c r="AA248" s="484">
        <v>0</v>
      </c>
      <c r="AB248" s="33"/>
      <c r="AC248" s="33"/>
      <c r="AD248" s="33"/>
      <c r="AE248" s="33"/>
      <c r="AF248" s="33"/>
      <c r="AG248" s="33"/>
      <c r="AH248" s="33"/>
      <c r="AI248" s="46"/>
      <c r="AJ248" s="46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4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33"/>
      <c r="CH248" s="33"/>
      <c r="CI248" s="33"/>
      <c r="CJ248" s="33"/>
      <c r="CK248" s="33"/>
      <c r="CL248" s="33"/>
      <c r="CM248" s="33"/>
      <c r="CN248" s="33"/>
      <c r="CO248" s="33"/>
      <c r="CP248" s="33"/>
      <c r="CQ248" s="33"/>
      <c r="CR248" s="33"/>
      <c r="CS248" s="33"/>
      <c r="CT248" s="33"/>
      <c r="CU248" s="33"/>
      <c r="CV248" s="33"/>
      <c r="CW248" s="33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/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33"/>
      <c r="DV248" s="33"/>
      <c r="DW248" s="33"/>
      <c r="DX248" s="33"/>
      <c r="DY248" s="33"/>
      <c r="DZ248" s="33"/>
      <c r="EA248" s="33"/>
      <c r="EB248" s="33"/>
      <c r="EC248" s="33"/>
      <c r="ED248" s="33"/>
      <c r="EE248" s="33"/>
      <c r="EF248" s="33"/>
      <c r="EG248" s="33"/>
      <c r="EH248" s="33"/>
      <c r="EI248" s="33"/>
      <c r="EJ248" s="33"/>
      <c r="EK248" s="33"/>
      <c r="EL248" s="33"/>
      <c r="EM248" s="33"/>
      <c r="EN248" s="33"/>
      <c r="EO248" s="33"/>
      <c r="EP248" s="33"/>
      <c r="EQ248" s="33"/>
      <c r="ER248" s="33"/>
      <c r="ES248" s="33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  <c r="FP248" s="33"/>
      <c r="FQ248" s="33"/>
      <c r="FR248" s="33"/>
      <c r="FS248" s="33"/>
      <c r="FT248" s="33"/>
      <c r="FU248" s="33"/>
      <c r="FV248" s="33"/>
      <c r="FW248" s="33"/>
      <c r="FX248" s="33"/>
      <c r="FY248" s="33"/>
      <c r="FZ248" s="33"/>
      <c r="GA248" s="33"/>
      <c r="GB248" s="33"/>
      <c r="GC248" s="33"/>
      <c r="GD248" s="33"/>
      <c r="GE248" s="33"/>
      <c r="GF248" s="33"/>
      <c r="GG248" s="33"/>
      <c r="GH248" s="33"/>
      <c r="GI248" s="33"/>
      <c r="GJ248" s="33"/>
      <c r="GK248" s="33"/>
      <c r="GL248" s="33"/>
      <c r="GM248" s="33"/>
      <c r="GN248" s="33"/>
      <c r="GO248" s="33"/>
      <c r="GP248" s="33"/>
      <c r="GQ248" s="33"/>
      <c r="GR248" s="33"/>
      <c r="GS248" s="33"/>
      <c r="GT248" s="33"/>
      <c r="GU248" s="33"/>
      <c r="GV248" s="33"/>
      <c r="GW248" s="33"/>
      <c r="GX248" s="33"/>
      <c r="GY248" s="33"/>
      <c r="GZ248" s="33"/>
      <c r="HA248" s="33"/>
      <c r="HB248" s="33"/>
      <c r="HC248" s="33"/>
      <c r="HD248" s="33"/>
      <c r="HE248" s="33"/>
      <c r="HF248" s="33"/>
      <c r="HG248" s="33"/>
      <c r="HH248" s="33"/>
      <c r="HI248" s="33"/>
      <c r="HJ248" s="33"/>
      <c r="HK248" s="33"/>
      <c r="HL248" s="33"/>
      <c r="HM248" s="33"/>
      <c r="HN248" s="33"/>
      <c r="HO248" s="33"/>
      <c r="HP248" s="33"/>
      <c r="HQ248" s="33"/>
      <c r="HR248" s="33"/>
      <c r="HS248" s="33"/>
      <c r="HT248" s="33"/>
      <c r="HU248" s="33"/>
      <c r="HV248" s="33"/>
      <c r="HW248" s="33"/>
      <c r="HX248" s="33"/>
      <c r="HY248" s="33"/>
      <c r="HZ248" s="33"/>
      <c r="IA248" s="33"/>
      <c r="IB248" s="33"/>
      <c r="IC248" s="33"/>
      <c r="ID248" s="33"/>
      <c r="IE248" s="33"/>
      <c r="IF248" s="33"/>
      <c r="IG248" s="33"/>
      <c r="IH248" s="33"/>
      <c r="II248" s="33"/>
      <c r="IJ248" s="33"/>
      <c r="IK248" s="33"/>
      <c r="IL248" s="33"/>
      <c r="IM248" s="33"/>
      <c r="IN248" s="33"/>
      <c r="IO248" s="33"/>
      <c r="IP248" s="33"/>
      <c r="IQ248" s="33"/>
      <c r="IR248" s="33"/>
      <c r="IS248" s="33"/>
      <c r="IT248" s="33"/>
      <c r="IU248" s="33"/>
      <c r="IV248" s="33"/>
      <c r="IW248" s="33"/>
      <c r="IX248" s="33"/>
      <c r="IY248" s="33"/>
      <c r="IZ248" s="33"/>
      <c r="JA248" s="33"/>
      <c r="JB248" s="33"/>
      <c r="JC248" s="33"/>
      <c r="JD248" s="33"/>
      <c r="JE248" s="33"/>
      <c r="JF248" s="33"/>
      <c r="JG248" s="33"/>
      <c r="JH248" s="33"/>
      <c r="JI248" s="33"/>
      <c r="JJ248" s="33"/>
      <c r="JK248" s="33"/>
      <c r="JL248" s="33"/>
      <c r="JM248" s="33"/>
      <c r="JN248" s="33"/>
      <c r="JO248" s="33"/>
      <c r="JP248" s="33"/>
      <c r="JQ248" s="33"/>
      <c r="JR248" s="33"/>
      <c r="JS248" s="33"/>
      <c r="JT248" s="33"/>
      <c r="JU248" s="33"/>
      <c r="JV248" s="33"/>
      <c r="JW248" s="33"/>
      <c r="JX248" s="33"/>
      <c r="JY248" s="33"/>
      <c r="JZ248" s="33"/>
      <c r="KA248" s="33"/>
      <c r="KB248" s="33"/>
      <c r="KC248" s="33"/>
      <c r="KD248" s="33"/>
      <c r="KE248" s="33"/>
      <c r="KF248" s="33"/>
      <c r="KG248" s="33"/>
      <c r="KH248" s="33"/>
      <c r="KI248" s="33"/>
      <c r="KJ248" s="33"/>
      <c r="KK248" s="33"/>
      <c r="KL248" s="33"/>
      <c r="KM248" s="33"/>
      <c r="KN248" s="33"/>
      <c r="KO248" s="33"/>
      <c r="KP248" s="33"/>
      <c r="KQ248" s="33"/>
      <c r="KR248" s="33"/>
      <c r="KS248" s="33"/>
      <c r="KT248" s="33"/>
      <c r="KU248" s="33"/>
      <c r="KV248" s="33"/>
      <c r="KW248" s="33"/>
      <c r="KX248" s="33"/>
      <c r="KY248" s="33"/>
      <c r="KZ248" s="33"/>
      <c r="LA248" s="33"/>
      <c r="LB248" s="33"/>
      <c r="LC248" s="33"/>
      <c r="LD248" s="33"/>
      <c r="LE248" s="33"/>
      <c r="LF248" s="33"/>
      <c r="LG248" s="33"/>
      <c r="LH248" s="33"/>
      <c r="LI248" s="33"/>
      <c r="LJ248" s="33"/>
      <c r="LK248" s="33"/>
      <c r="LL248" s="33"/>
      <c r="LM248" s="33"/>
      <c r="LN248" s="33"/>
      <c r="LO248" s="33"/>
      <c r="LP248" s="33"/>
      <c r="LQ248" s="33"/>
      <c r="LR248" s="33"/>
      <c r="LS248" s="33"/>
      <c r="LT248" s="33"/>
      <c r="LU248" s="33"/>
      <c r="LV248" s="33"/>
      <c r="LW248" s="33"/>
      <c r="LX248" s="33"/>
      <c r="LY248" s="33"/>
      <c r="LZ248" s="33"/>
      <c r="MA248" s="33"/>
      <c r="MB248" s="33"/>
      <c r="MC248" s="33"/>
      <c r="MD248" s="33"/>
      <c r="ME248" s="33"/>
      <c r="MF248" s="33"/>
      <c r="MG248" s="33"/>
      <c r="MH248" s="33"/>
      <c r="MI248" s="33"/>
      <c r="MJ248" s="33"/>
      <c r="MK248" s="33"/>
      <c r="ML248" s="33"/>
      <c r="MM248" s="33"/>
      <c r="MN248" s="33"/>
      <c r="MO248" s="33"/>
      <c r="MP248" s="33"/>
      <c r="MQ248" s="33"/>
      <c r="MR248" s="33"/>
      <c r="MS248" s="33"/>
      <c r="MT248" s="33"/>
      <c r="MU248" s="33"/>
      <c r="MV248" s="33"/>
      <c r="MW248" s="33"/>
      <c r="MX248" s="33"/>
      <c r="MY248" s="33"/>
      <c r="MZ248" s="33"/>
      <c r="NA248" s="33"/>
      <c r="NB248" s="33"/>
      <c r="NC248" s="33"/>
      <c r="ND248" s="33"/>
      <c r="NE248" s="33"/>
      <c r="NF248" s="33"/>
      <c r="NG248" s="33"/>
      <c r="NH248" s="33"/>
      <c r="NI248" s="33"/>
      <c r="NJ248" s="33"/>
      <c r="NK248" s="33"/>
      <c r="NL248" s="33"/>
      <c r="NM248" s="33"/>
      <c r="NN248" s="33"/>
      <c r="NO248" s="33"/>
      <c r="NP248" s="33"/>
      <c r="NQ248" s="33"/>
      <c r="NR248" s="33"/>
      <c r="NS248" s="33"/>
      <c r="NT248" s="33"/>
      <c r="NU248" s="33"/>
      <c r="NV248" s="33"/>
      <c r="NW248" s="33"/>
      <c r="NX248" s="33"/>
      <c r="NY248" s="33"/>
      <c r="NZ248" s="33"/>
      <c r="OA248" s="33"/>
      <c r="OB248" s="33"/>
      <c r="OC248" s="33"/>
      <c r="OD248" s="33"/>
      <c r="OE248" s="33"/>
      <c r="OF248" s="33"/>
      <c r="OG248" s="33"/>
      <c r="OH248" s="33"/>
      <c r="OI248" s="33"/>
      <c r="OJ248" s="33"/>
      <c r="OK248" s="33"/>
      <c r="OL248" s="33"/>
      <c r="OM248" s="33"/>
      <c r="ON248" s="33"/>
      <c r="OO248" s="33"/>
      <c r="OP248" s="33"/>
      <c r="OQ248" s="33"/>
      <c r="OR248" s="33"/>
      <c r="OS248" s="33"/>
      <c r="OT248" s="33"/>
      <c r="OU248" s="33"/>
      <c r="OV248" s="33"/>
      <c r="OW248" s="33"/>
      <c r="OX248" s="33"/>
      <c r="OY248" s="33"/>
      <c r="OZ248" s="33"/>
      <c r="PA248" s="33"/>
      <c r="PB248" s="33"/>
      <c r="PC248" s="33"/>
      <c r="PD248" s="33"/>
      <c r="PE248" s="33"/>
      <c r="PF248" s="33"/>
      <c r="PG248" s="33"/>
      <c r="PH248" s="33"/>
      <c r="PI248" s="33"/>
      <c r="PJ248" s="33"/>
      <c r="PK248" s="33"/>
      <c r="PL248" s="33"/>
      <c r="PM248" s="33"/>
      <c r="PN248" s="33"/>
      <c r="PO248" s="33"/>
      <c r="PP248" s="33"/>
      <c r="PQ248" s="33"/>
      <c r="PR248" s="33"/>
      <c r="PS248" s="33"/>
      <c r="PT248" s="33"/>
      <c r="PU248" s="33"/>
      <c r="PV248" s="33"/>
      <c r="PW248" s="33"/>
      <c r="PX248" s="33"/>
      <c r="PY248" s="33"/>
      <c r="PZ248" s="33"/>
      <c r="QA248" s="33"/>
      <c r="QB248" s="33"/>
      <c r="QC248" s="33"/>
      <c r="QD248" s="33"/>
      <c r="QE248" s="33"/>
      <c r="QF248" s="33"/>
      <c r="QG248" s="33"/>
      <c r="QH248" s="33"/>
      <c r="QI248" s="33"/>
      <c r="QJ248" s="33"/>
      <c r="QK248" s="33"/>
      <c r="QL248" s="33"/>
      <c r="QM248" s="33"/>
      <c r="QN248" s="33"/>
      <c r="QO248" s="33"/>
      <c r="QP248" s="33"/>
      <c r="QQ248" s="33"/>
      <c r="QR248" s="33"/>
      <c r="QS248" s="33"/>
      <c r="QT248" s="33"/>
      <c r="QU248" s="33"/>
      <c r="QV248" s="33"/>
      <c r="QW248" s="33"/>
      <c r="QX248" s="33"/>
      <c r="QY248" s="33"/>
      <c r="QZ248" s="33"/>
      <c r="RA248" s="33"/>
      <c r="RB248" s="33"/>
      <c r="RC248" s="33"/>
      <c r="RD248" s="33"/>
      <c r="RE248" s="33"/>
      <c r="RF248" s="33"/>
      <c r="RG248" s="33"/>
      <c r="RH248" s="33"/>
      <c r="RI248" s="33"/>
      <c r="RJ248" s="33"/>
      <c r="RK248" s="33"/>
      <c r="RL248" s="33"/>
      <c r="RM248" s="33"/>
      <c r="RN248" s="33"/>
      <c r="RO248" s="33"/>
      <c r="RP248" s="33"/>
      <c r="RQ248" s="33"/>
      <c r="RR248" s="33"/>
      <c r="RS248" s="33"/>
      <c r="RT248" s="33"/>
      <c r="RU248" s="33"/>
      <c r="RV248" s="33"/>
      <c r="RW248" s="33"/>
      <c r="RX248" s="33"/>
      <c r="RY248" s="33"/>
      <c r="RZ248" s="33"/>
      <c r="SA248" s="33"/>
      <c r="SB248" s="33"/>
      <c r="SC248" s="33"/>
      <c r="SD248" s="33"/>
      <c r="SE248" s="33"/>
      <c r="SF248" s="33"/>
      <c r="SG248" s="33"/>
      <c r="SH248" s="33"/>
      <c r="SI248" s="33"/>
      <c r="SJ248" s="33"/>
      <c r="SK248" s="33"/>
      <c r="SL248" s="33"/>
      <c r="SM248" s="33"/>
      <c r="SN248" s="33"/>
      <c r="SO248" s="33"/>
      <c r="SP248" s="33"/>
      <c r="SQ248" s="33"/>
      <c r="SR248" s="33"/>
      <c r="SS248" s="33"/>
      <c r="ST248" s="33"/>
      <c r="SU248" s="33"/>
      <c r="SV248" s="33"/>
      <c r="SW248" s="33"/>
      <c r="SX248" s="33"/>
      <c r="SY248" s="33"/>
      <c r="SZ248" s="33"/>
      <c r="TA248" s="33"/>
      <c r="TB248" s="33"/>
      <c r="TC248" s="33"/>
      <c r="TD248" s="33"/>
      <c r="TE248" s="33"/>
      <c r="TF248" s="33"/>
      <c r="TG248" s="33"/>
      <c r="TH248" s="33"/>
      <c r="TI248" s="33"/>
      <c r="TJ248" s="33"/>
      <c r="TK248" s="33"/>
      <c r="TL248" s="33"/>
      <c r="TM248" s="33"/>
      <c r="TN248" s="33"/>
      <c r="TO248" s="33"/>
      <c r="TP248" s="33"/>
      <c r="TQ248" s="33"/>
      <c r="TR248" s="33"/>
      <c r="TS248" s="33"/>
      <c r="TT248" s="33"/>
      <c r="TU248" s="33"/>
      <c r="TV248" s="33"/>
      <c r="TW248" s="33"/>
      <c r="TX248" s="33"/>
      <c r="TY248" s="33"/>
      <c r="TZ248" s="33"/>
      <c r="UA248" s="33"/>
      <c r="UB248" s="33"/>
      <c r="UC248" s="33"/>
      <c r="UD248" s="33"/>
      <c r="UE248" s="33"/>
      <c r="UF248" s="33"/>
      <c r="UG248" s="33"/>
      <c r="UH248" s="33"/>
      <c r="UI248" s="33"/>
      <c r="UJ248" s="33"/>
      <c r="UK248" s="33"/>
      <c r="UL248" s="33"/>
      <c r="UM248" s="33"/>
      <c r="UN248" s="33"/>
      <c r="UO248" s="33"/>
      <c r="UP248" s="33"/>
      <c r="UQ248" s="33"/>
      <c r="UR248" s="33"/>
      <c r="US248" s="33"/>
      <c r="UT248" s="33"/>
      <c r="UU248" s="33"/>
      <c r="UV248" s="33"/>
      <c r="UW248" s="33"/>
      <c r="UX248" s="33"/>
      <c r="UY248" s="33"/>
      <c r="UZ248" s="33"/>
      <c r="VA248" s="33"/>
      <c r="VB248" s="33"/>
      <c r="VC248" s="33"/>
      <c r="VD248" s="33"/>
      <c r="VE248" s="33"/>
      <c r="VF248" s="33"/>
      <c r="VG248" s="33"/>
      <c r="VH248" s="33"/>
      <c r="VI248" s="33"/>
      <c r="VJ248" s="33"/>
      <c r="VK248" s="33"/>
      <c r="VL248" s="33"/>
      <c r="VM248" s="33"/>
      <c r="VN248" s="33"/>
      <c r="VO248" s="33"/>
      <c r="VP248" s="33"/>
      <c r="VQ248" s="33"/>
      <c r="VR248" s="33"/>
      <c r="VS248" s="33"/>
      <c r="VT248" s="33"/>
      <c r="VU248" s="33"/>
      <c r="VV248" s="33"/>
      <c r="VW248" s="33"/>
      <c r="VX248" s="33"/>
      <c r="VY248" s="33"/>
      <c r="VZ248" s="33"/>
      <c r="WA248" s="33"/>
      <c r="WB248" s="33"/>
      <c r="WC248" s="33"/>
      <c r="WD248" s="33"/>
      <c r="WE248" s="33"/>
      <c r="WF248" s="33"/>
      <c r="WG248" s="33"/>
      <c r="WH248" s="33"/>
      <c r="WI248" s="33"/>
      <c r="WJ248" s="33"/>
      <c r="WK248" s="33"/>
      <c r="WL248" s="33"/>
      <c r="WM248" s="33"/>
      <c r="WN248" s="33"/>
      <c r="WO248" s="33"/>
      <c r="WP248" s="33"/>
      <c r="WQ248" s="33"/>
      <c r="WR248" s="33"/>
      <c r="WS248" s="33"/>
      <c r="WT248" s="33"/>
      <c r="WU248" s="33"/>
      <c r="WV248" s="33"/>
      <c r="WW248" s="33"/>
      <c r="WX248" s="33"/>
      <c r="WY248" s="33"/>
      <c r="WZ248" s="33"/>
      <c r="XA248" s="33"/>
      <c r="XB248" s="33"/>
      <c r="XC248" s="33"/>
      <c r="XD248" s="33"/>
      <c r="XE248" s="33"/>
      <c r="XF248" s="33"/>
      <c r="XG248" s="33"/>
      <c r="XH248" s="33"/>
      <c r="XI248" s="33"/>
      <c r="XJ248" s="33"/>
      <c r="XK248" s="33"/>
      <c r="XL248" s="33"/>
      <c r="XM248" s="33"/>
      <c r="XN248" s="33"/>
      <c r="XO248" s="33"/>
      <c r="XP248" s="33"/>
      <c r="XQ248" s="33"/>
      <c r="XR248" s="33"/>
      <c r="XS248" s="33"/>
      <c r="XT248" s="33"/>
      <c r="XU248" s="33"/>
      <c r="XV248" s="33"/>
      <c r="XW248" s="33"/>
      <c r="XX248" s="33"/>
      <c r="XY248" s="33"/>
      <c r="XZ248" s="33"/>
      <c r="YA248" s="33"/>
      <c r="YB248" s="33"/>
      <c r="YC248" s="33"/>
      <c r="YD248" s="33"/>
      <c r="YE248" s="33"/>
      <c r="YF248" s="33"/>
      <c r="YG248" s="33"/>
      <c r="YH248" s="33"/>
      <c r="YI248" s="33"/>
      <c r="YJ248" s="33"/>
      <c r="YK248" s="33"/>
      <c r="YL248" s="33"/>
      <c r="YM248" s="33"/>
      <c r="YN248" s="33"/>
      <c r="YO248" s="33"/>
      <c r="YP248" s="33"/>
      <c r="YQ248" s="33"/>
      <c r="YR248" s="33"/>
      <c r="YS248" s="33"/>
      <c r="YT248" s="33"/>
      <c r="YU248" s="33"/>
      <c r="YV248" s="33"/>
      <c r="YW248" s="33"/>
      <c r="YX248" s="33"/>
      <c r="YY248" s="33"/>
      <c r="YZ248" s="33"/>
      <c r="ZA248" s="33"/>
      <c r="ZB248" s="33"/>
      <c r="ZC248" s="33"/>
      <c r="ZD248" s="33"/>
      <c r="ZE248" s="33"/>
      <c r="ZF248" s="33"/>
      <c r="ZG248" s="33"/>
      <c r="ZH248" s="33"/>
      <c r="ZI248" s="33"/>
      <c r="ZJ248" s="33"/>
      <c r="ZK248" s="33"/>
      <c r="ZL248" s="33"/>
      <c r="ZM248" s="33"/>
      <c r="ZN248" s="33"/>
      <c r="ZO248" s="33"/>
      <c r="ZP248" s="33"/>
      <c r="ZQ248" s="33"/>
      <c r="ZR248" s="33"/>
      <c r="ZS248" s="33"/>
      <c r="ZT248" s="33"/>
      <c r="ZU248" s="33"/>
      <c r="ZV248" s="33"/>
      <c r="ZW248" s="33"/>
      <c r="ZX248" s="33"/>
      <c r="ZY248" s="33"/>
      <c r="ZZ248" s="33"/>
      <c r="AAA248" s="33"/>
      <c r="AAB248" s="33"/>
      <c r="AAC248" s="33"/>
      <c r="AAD248" s="33"/>
      <c r="AAE248" s="33"/>
      <c r="AAF248" s="33"/>
      <c r="AAG248" s="33"/>
      <c r="AAH248" s="33"/>
      <c r="AAI248" s="33"/>
      <c r="AAJ248" s="33"/>
      <c r="AAK248" s="33"/>
      <c r="AAL248" s="33"/>
      <c r="AAM248" s="33"/>
      <c r="AAN248" s="33"/>
      <c r="AAO248" s="33"/>
      <c r="AAP248" s="33"/>
      <c r="AAQ248" s="33"/>
      <c r="AAR248" s="33"/>
      <c r="AAS248" s="33"/>
      <c r="AAT248" s="33"/>
      <c r="AAU248" s="33"/>
      <c r="AAV248" s="33"/>
      <c r="AAW248" s="33"/>
      <c r="AAX248" s="33"/>
      <c r="AAY248" s="33"/>
      <c r="AAZ248" s="33"/>
      <c r="ABA248" s="33"/>
      <c r="ABB248" s="33"/>
      <c r="ABC248" s="33"/>
      <c r="ABD248" s="33"/>
      <c r="ABE248" s="33"/>
      <c r="ABF248" s="33"/>
      <c r="ABG248" s="33"/>
      <c r="ABH248" s="33"/>
      <c r="ABI248" s="33"/>
      <c r="ABJ248" s="33"/>
      <c r="ABK248" s="33"/>
      <c r="ABL248" s="33"/>
      <c r="ABM248" s="33"/>
      <c r="ABN248" s="33"/>
      <c r="ABO248" s="33"/>
      <c r="ABP248" s="33"/>
      <c r="ABQ248" s="33"/>
      <c r="ABR248" s="33"/>
      <c r="ABS248" s="33"/>
      <c r="ABT248" s="33"/>
      <c r="ABU248" s="33"/>
      <c r="ABV248" s="33"/>
      <c r="ABW248" s="33"/>
      <c r="ABX248" s="33"/>
      <c r="ABY248" s="33"/>
      <c r="ABZ248" s="33"/>
      <c r="ACA248" s="33"/>
      <c r="ACB248" s="33"/>
      <c r="ACC248" s="33"/>
      <c r="ACD248" s="33"/>
      <c r="ACE248" s="33"/>
      <c r="ACF248" s="33"/>
      <c r="ACG248" s="33"/>
      <c r="ACH248" s="33"/>
      <c r="ACI248" s="33"/>
      <c r="ACJ248" s="33"/>
      <c r="ACK248" s="33"/>
      <c r="ACL248" s="33"/>
      <c r="ACM248" s="33"/>
      <c r="ACN248" s="33"/>
      <c r="ACO248" s="33"/>
      <c r="ACP248" s="33"/>
      <c r="ACQ248" s="33"/>
      <c r="ACR248" s="33"/>
      <c r="ACS248" s="33"/>
      <c r="ACT248" s="33"/>
      <c r="ACU248" s="33"/>
      <c r="ACV248" s="33"/>
      <c r="ACW248" s="33"/>
      <c r="ACX248" s="33"/>
      <c r="ACY248" s="33"/>
      <c r="ACZ248" s="33"/>
      <c r="ADA248" s="33"/>
      <c r="ADB248" s="33"/>
      <c r="ADC248" s="33"/>
      <c r="ADD248" s="33"/>
      <c r="ADE248" s="33"/>
      <c r="ADF248" s="33"/>
      <c r="ADG248" s="33"/>
      <c r="ADH248" s="33"/>
      <c r="ADI248" s="33"/>
      <c r="ADJ248" s="33"/>
      <c r="ADK248" s="33"/>
      <c r="ADL248" s="33"/>
      <c r="ADM248" s="33"/>
      <c r="ADN248" s="33"/>
      <c r="ADO248" s="33"/>
      <c r="ADP248" s="33"/>
      <c r="ADQ248" s="33"/>
      <c r="ADR248" s="33"/>
      <c r="ADS248" s="33"/>
      <c r="ADT248" s="33"/>
      <c r="ADU248" s="33"/>
      <c r="ADV248" s="33"/>
      <c r="ADW248" s="33"/>
      <c r="ADX248" s="33"/>
      <c r="ADY248" s="33"/>
      <c r="ADZ248" s="33"/>
      <c r="AEA248" s="33"/>
      <c r="AEB248" s="33"/>
      <c r="AEC248" s="33"/>
      <c r="AED248" s="33"/>
      <c r="AEE248" s="33"/>
      <c r="AEF248" s="33"/>
      <c r="AEG248" s="33"/>
      <c r="AEH248" s="33"/>
      <c r="AEI248" s="33"/>
      <c r="AEJ248" s="33"/>
      <c r="AEK248" s="33"/>
      <c r="AEL248" s="33"/>
      <c r="AEM248" s="33"/>
      <c r="AEN248" s="33"/>
      <c r="AEO248" s="33"/>
      <c r="AEP248" s="33"/>
      <c r="AEQ248" s="33"/>
      <c r="AER248" s="33"/>
      <c r="AES248" s="33"/>
      <c r="AET248" s="33"/>
      <c r="AEU248" s="33"/>
      <c r="AEV248" s="33"/>
      <c r="AEW248" s="33"/>
      <c r="AEX248" s="33"/>
      <c r="AEY248" s="33"/>
      <c r="AEZ248" s="33"/>
      <c r="AFA248" s="33"/>
      <c r="AFB248" s="33"/>
      <c r="AFC248" s="33"/>
      <c r="AFD248" s="33"/>
      <c r="AFE248" s="33"/>
      <c r="AFF248" s="33"/>
      <c r="AFG248" s="33"/>
      <c r="AFH248" s="33"/>
      <c r="AFI248" s="33"/>
      <c r="AFJ248" s="33"/>
      <c r="AFK248" s="33"/>
      <c r="AFL248" s="33"/>
      <c r="AFM248" s="33"/>
      <c r="AFN248" s="33"/>
      <c r="AFO248" s="33"/>
      <c r="AFP248" s="33"/>
      <c r="AFQ248" s="33"/>
      <c r="AFR248" s="33"/>
      <c r="AFS248" s="33"/>
      <c r="AFT248" s="33"/>
      <c r="AFU248" s="33"/>
      <c r="AFV248" s="33"/>
      <c r="AFW248" s="33"/>
      <c r="AFX248" s="33"/>
      <c r="AFY248" s="33"/>
      <c r="AFZ248" s="33"/>
      <c r="AGA248" s="33"/>
      <c r="AGB248" s="33"/>
      <c r="AGC248" s="33"/>
      <c r="AGD248" s="33"/>
      <c r="AGE248" s="33"/>
      <c r="AGF248" s="33"/>
      <c r="AGG248" s="33"/>
      <c r="AGH248" s="33"/>
      <c r="AGI248" s="33"/>
      <c r="AGJ248" s="33"/>
      <c r="AGK248" s="33"/>
      <c r="AGL248" s="33"/>
      <c r="AGM248" s="33"/>
      <c r="AGN248" s="33"/>
      <c r="AGO248" s="33"/>
      <c r="AGP248" s="33"/>
      <c r="AGQ248" s="33"/>
      <c r="AGR248" s="33"/>
      <c r="AGS248" s="33"/>
      <c r="AGT248" s="33"/>
      <c r="AGU248" s="33"/>
      <c r="AGV248" s="33"/>
      <c r="AGW248" s="33"/>
      <c r="AGX248" s="33"/>
      <c r="AGY248" s="33"/>
      <c r="AGZ248" s="33"/>
      <c r="AHA248" s="33"/>
      <c r="AHB248" s="33"/>
      <c r="AHC248" s="33"/>
      <c r="AHD248" s="33"/>
      <c r="AHE248" s="33"/>
      <c r="AHF248" s="33"/>
      <c r="AHG248" s="33"/>
      <c r="AHH248" s="33"/>
      <c r="AHI248" s="33"/>
      <c r="AHJ248" s="33"/>
      <c r="AHK248" s="33"/>
      <c r="AHL248" s="33"/>
      <c r="AHM248" s="33"/>
      <c r="AHN248" s="33"/>
      <c r="AHO248" s="33"/>
      <c r="AHP248" s="33"/>
      <c r="AHQ248" s="33"/>
      <c r="AHR248" s="33"/>
      <c r="AHS248" s="33"/>
      <c r="AHT248" s="33"/>
      <c r="AHU248" s="33"/>
      <c r="AHV248" s="33"/>
      <c r="AHW248" s="33"/>
      <c r="AHX248" s="33"/>
      <c r="AHY248" s="33"/>
      <c r="AHZ248" s="33"/>
      <c r="AIA248" s="33"/>
      <c r="AIB248" s="33"/>
      <c r="AIC248" s="33"/>
      <c r="AID248" s="33"/>
      <c r="AIE248" s="33"/>
      <c r="AIF248" s="33"/>
      <c r="AIG248" s="33"/>
      <c r="AIH248" s="33"/>
      <c r="AII248" s="33"/>
      <c r="AIJ248" s="33"/>
      <c r="AIK248" s="33"/>
      <c r="AIL248" s="33"/>
      <c r="AIM248" s="33"/>
      <c r="AIN248" s="33"/>
      <c r="AIO248" s="33"/>
      <c r="AIP248" s="33"/>
      <c r="AIQ248" s="33"/>
      <c r="AIR248" s="33"/>
      <c r="AIS248" s="33"/>
      <c r="AIT248" s="33"/>
      <c r="AIU248" s="33"/>
      <c r="AIV248" s="33"/>
      <c r="AIW248" s="33"/>
      <c r="AIX248" s="33"/>
      <c r="AIY248" s="33"/>
      <c r="AIZ248" s="33"/>
      <c r="AJA248" s="33"/>
      <c r="AJB248" s="33"/>
      <c r="AJC248" s="33"/>
      <c r="AJD248" s="33"/>
      <c r="AJE248" s="33"/>
      <c r="AJF248" s="33"/>
      <c r="AJG248" s="33"/>
      <c r="AJH248" s="33"/>
      <c r="AJI248" s="33"/>
      <c r="AJJ248" s="33"/>
      <c r="AJK248" s="33"/>
      <c r="AJL248" s="33"/>
      <c r="AJM248" s="33"/>
      <c r="AJN248" s="33"/>
      <c r="AJO248" s="33"/>
      <c r="AJP248" s="33"/>
      <c r="AJQ248" s="33"/>
      <c r="AJR248" s="33"/>
      <c r="AJS248" s="33"/>
      <c r="AJT248" s="33"/>
      <c r="AJU248" s="33"/>
      <c r="AJV248" s="33"/>
      <c r="AJW248" s="33"/>
      <c r="AJX248" s="33"/>
      <c r="AJY248" s="33"/>
      <c r="AJZ248" s="33"/>
      <c r="AKA248" s="33"/>
      <c r="AKB248" s="33"/>
      <c r="AKC248" s="33"/>
      <c r="AKD248" s="33"/>
      <c r="AKE248" s="33"/>
      <c r="AKF248" s="33"/>
      <c r="AKG248" s="33"/>
      <c r="AKH248" s="33"/>
      <c r="AKI248" s="33"/>
      <c r="AKJ248" s="33"/>
      <c r="AKK248" s="33"/>
      <c r="AKL248" s="33"/>
      <c r="AKM248" s="33"/>
      <c r="AKN248" s="33"/>
      <c r="AKO248" s="33"/>
      <c r="AKP248" s="33"/>
      <c r="AKQ248" s="33"/>
      <c r="AKR248" s="33"/>
      <c r="AKS248" s="33"/>
      <c r="AKT248" s="33"/>
      <c r="AKU248" s="33"/>
      <c r="AKV248" s="33"/>
      <c r="AKW248" s="33"/>
      <c r="AKX248" s="33"/>
      <c r="AKY248" s="33"/>
      <c r="AKZ248" s="33"/>
      <c r="ALA248" s="33"/>
      <c r="ALB248" s="33"/>
      <c r="ALC248" s="33"/>
      <c r="ALD248" s="33"/>
      <c r="ALE248" s="33"/>
      <c r="ALF248" s="33"/>
      <c r="ALG248" s="33"/>
      <c r="ALH248" s="33"/>
      <c r="ALI248" s="33"/>
      <c r="ALJ248" s="33"/>
      <c r="ALK248" s="33"/>
      <c r="ALL248" s="33"/>
      <c r="ALM248" s="33"/>
      <c r="ALN248" s="33"/>
      <c r="ALO248" s="33"/>
      <c r="ALP248" s="33"/>
      <c r="ALQ248" s="33"/>
      <c r="ALR248" s="33"/>
      <c r="ALS248" s="33"/>
      <c r="ALT248" s="33"/>
      <c r="ALU248" s="33"/>
      <c r="ALV248" s="33"/>
      <c r="ALW248" s="33"/>
      <c r="ALX248" s="33"/>
      <c r="ALY248" s="33"/>
    </row>
    <row r="249" spans="1:1013" ht="18" customHeight="1" x14ac:dyDescent="0.2">
      <c r="A249" s="734"/>
      <c r="B249" s="812"/>
      <c r="C249" s="812"/>
      <c r="D249" s="988"/>
      <c r="E249" s="981"/>
      <c r="F249" s="945"/>
      <c r="G249" s="785"/>
      <c r="H249" s="977"/>
      <c r="I249" s="986"/>
      <c r="J249" s="674"/>
      <c r="K249" s="199" t="s">
        <v>26</v>
      </c>
      <c r="L249" s="525">
        <f>+M249+O249</f>
        <v>0</v>
      </c>
      <c r="M249" s="527">
        <v>0</v>
      </c>
      <c r="N249" s="527">
        <v>0</v>
      </c>
      <c r="O249" s="540">
        <v>0</v>
      </c>
      <c r="P249" s="525">
        <f>+Q249+S249</f>
        <v>18</v>
      </c>
      <c r="Q249" s="527">
        <v>0</v>
      </c>
      <c r="R249" s="527">
        <v>0</v>
      </c>
      <c r="S249" s="540">
        <v>18</v>
      </c>
      <c r="T249" s="525">
        <f>+U249+W249</f>
        <v>0</v>
      </c>
      <c r="U249" s="527">
        <v>0</v>
      </c>
      <c r="V249" s="527">
        <v>0</v>
      </c>
      <c r="W249" s="540">
        <v>0</v>
      </c>
      <c r="X249" s="541">
        <f>+Y249+AA249</f>
        <v>0</v>
      </c>
      <c r="Y249" s="527">
        <v>0</v>
      </c>
      <c r="Z249" s="527">
        <v>0</v>
      </c>
      <c r="AA249" s="542">
        <v>0</v>
      </c>
      <c r="AB249" s="33"/>
      <c r="AC249" s="33"/>
      <c r="AD249" s="33"/>
      <c r="AE249" s="33"/>
      <c r="AF249" s="33"/>
      <c r="AG249" s="33"/>
      <c r="AH249" s="33"/>
      <c r="AI249" s="46"/>
      <c r="AJ249" s="46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4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33"/>
      <c r="CW249" s="33"/>
      <c r="CX249" s="33"/>
      <c r="CY249" s="33"/>
      <c r="CZ249" s="33"/>
      <c r="DA249" s="33"/>
      <c r="DB249" s="33"/>
      <c r="DC249" s="33"/>
      <c r="DD249" s="33"/>
      <c r="DE249" s="33"/>
      <c r="DF249" s="33"/>
      <c r="DG249" s="33"/>
      <c r="DH249" s="33"/>
      <c r="DI249" s="33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33"/>
      <c r="DV249" s="33"/>
      <c r="DW249" s="33"/>
      <c r="DX249" s="33"/>
      <c r="DY249" s="33"/>
      <c r="DZ249" s="33"/>
      <c r="EA249" s="33"/>
      <c r="EB249" s="33"/>
      <c r="EC249" s="33"/>
      <c r="ED249" s="33"/>
      <c r="EE249" s="33"/>
      <c r="EF249" s="33"/>
      <c r="EG249" s="33"/>
      <c r="EH249" s="33"/>
      <c r="EI249" s="33"/>
      <c r="EJ249" s="33"/>
      <c r="EK249" s="33"/>
      <c r="EL249" s="33"/>
      <c r="EM249" s="33"/>
      <c r="EN249" s="33"/>
      <c r="EO249" s="33"/>
      <c r="EP249" s="33"/>
      <c r="EQ249" s="33"/>
      <c r="ER249" s="33"/>
      <c r="ES249" s="33"/>
      <c r="ET249" s="33"/>
      <c r="EU249" s="33"/>
      <c r="EV249" s="33"/>
      <c r="EW249" s="33"/>
      <c r="EX249" s="33"/>
      <c r="EY249" s="33"/>
      <c r="EZ249" s="33"/>
      <c r="FA249" s="33"/>
      <c r="FB249" s="33"/>
      <c r="FC249" s="33"/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  <c r="FP249" s="33"/>
      <c r="FQ249" s="33"/>
      <c r="FR249" s="33"/>
      <c r="FS249" s="33"/>
      <c r="FT249" s="33"/>
      <c r="FU249" s="33"/>
      <c r="FV249" s="33"/>
      <c r="FW249" s="33"/>
      <c r="FX249" s="33"/>
      <c r="FY249" s="33"/>
      <c r="FZ249" s="33"/>
      <c r="GA249" s="33"/>
      <c r="GB249" s="33"/>
      <c r="GC249" s="33"/>
      <c r="GD249" s="33"/>
      <c r="GE249" s="33"/>
      <c r="GF249" s="33"/>
      <c r="GG249" s="33"/>
      <c r="GH249" s="33"/>
      <c r="GI249" s="33"/>
      <c r="GJ249" s="33"/>
      <c r="GK249" s="33"/>
      <c r="GL249" s="33"/>
      <c r="GM249" s="33"/>
      <c r="GN249" s="33"/>
      <c r="GO249" s="33"/>
      <c r="GP249" s="33"/>
      <c r="GQ249" s="33"/>
      <c r="GR249" s="33"/>
      <c r="GS249" s="33"/>
      <c r="GT249" s="33"/>
      <c r="GU249" s="33"/>
      <c r="GV249" s="33"/>
      <c r="GW249" s="33"/>
      <c r="GX249" s="33"/>
      <c r="GY249" s="33"/>
      <c r="GZ249" s="33"/>
      <c r="HA249" s="33"/>
      <c r="HB249" s="33"/>
      <c r="HC249" s="33"/>
      <c r="HD249" s="33"/>
      <c r="HE249" s="33"/>
      <c r="HF249" s="33"/>
      <c r="HG249" s="33"/>
      <c r="HH249" s="33"/>
      <c r="HI249" s="33"/>
      <c r="HJ249" s="33"/>
      <c r="HK249" s="33"/>
      <c r="HL249" s="33"/>
      <c r="HM249" s="33"/>
      <c r="HN249" s="33"/>
      <c r="HO249" s="33"/>
      <c r="HP249" s="33"/>
      <c r="HQ249" s="33"/>
      <c r="HR249" s="33"/>
      <c r="HS249" s="33"/>
      <c r="HT249" s="33"/>
      <c r="HU249" s="33"/>
      <c r="HV249" s="33"/>
      <c r="HW249" s="33"/>
      <c r="HX249" s="33"/>
      <c r="HY249" s="33"/>
      <c r="HZ249" s="33"/>
      <c r="IA249" s="33"/>
      <c r="IB249" s="33"/>
      <c r="IC249" s="33"/>
      <c r="ID249" s="33"/>
      <c r="IE249" s="33"/>
      <c r="IF249" s="33"/>
      <c r="IG249" s="33"/>
      <c r="IH249" s="33"/>
      <c r="II249" s="33"/>
      <c r="IJ249" s="33"/>
      <c r="IK249" s="33"/>
      <c r="IL249" s="33"/>
      <c r="IM249" s="33"/>
      <c r="IN249" s="33"/>
      <c r="IO249" s="33"/>
      <c r="IP249" s="33"/>
      <c r="IQ249" s="33"/>
      <c r="IR249" s="33"/>
      <c r="IS249" s="33"/>
      <c r="IT249" s="33"/>
      <c r="IU249" s="33"/>
      <c r="IV249" s="33"/>
      <c r="IW249" s="33"/>
      <c r="IX249" s="33"/>
      <c r="IY249" s="33"/>
      <c r="IZ249" s="33"/>
      <c r="JA249" s="33"/>
      <c r="JB249" s="33"/>
      <c r="JC249" s="33"/>
      <c r="JD249" s="33"/>
      <c r="JE249" s="33"/>
      <c r="JF249" s="33"/>
      <c r="JG249" s="33"/>
      <c r="JH249" s="33"/>
      <c r="JI249" s="33"/>
      <c r="JJ249" s="33"/>
      <c r="JK249" s="33"/>
      <c r="JL249" s="33"/>
      <c r="JM249" s="33"/>
      <c r="JN249" s="33"/>
      <c r="JO249" s="33"/>
      <c r="JP249" s="33"/>
      <c r="JQ249" s="33"/>
      <c r="JR249" s="33"/>
      <c r="JS249" s="33"/>
      <c r="JT249" s="33"/>
      <c r="JU249" s="33"/>
      <c r="JV249" s="33"/>
      <c r="JW249" s="33"/>
      <c r="JX249" s="33"/>
      <c r="JY249" s="33"/>
      <c r="JZ249" s="33"/>
      <c r="KA249" s="33"/>
      <c r="KB249" s="33"/>
      <c r="KC249" s="33"/>
      <c r="KD249" s="33"/>
      <c r="KE249" s="33"/>
      <c r="KF249" s="33"/>
      <c r="KG249" s="33"/>
      <c r="KH249" s="33"/>
      <c r="KI249" s="33"/>
      <c r="KJ249" s="33"/>
      <c r="KK249" s="33"/>
      <c r="KL249" s="33"/>
      <c r="KM249" s="33"/>
      <c r="KN249" s="33"/>
      <c r="KO249" s="33"/>
      <c r="KP249" s="33"/>
      <c r="KQ249" s="33"/>
      <c r="KR249" s="33"/>
      <c r="KS249" s="33"/>
      <c r="KT249" s="33"/>
      <c r="KU249" s="33"/>
      <c r="KV249" s="33"/>
      <c r="KW249" s="33"/>
      <c r="KX249" s="33"/>
      <c r="KY249" s="33"/>
      <c r="KZ249" s="33"/>
      <c r="LA249" s="33"/>
      <c r="LB249" s="33"/>
      <c r="LC249" s="33"/>
      <c r="LD249" s="33"/>
      <c r="LE249" s="33"/>
      <c r="LF249" s="33"/>
      <c r="LG249" s="33"/>
      <c r="LH249" s="33"/>
      <c r="LI249" s="33"/>
      <c r="LJ249" s="33"/>
      <c r="LK249" s="33"/>
      <c r="LL249" s="33"/>
      <c r="LM249" s="33"/>
      <c r="LN249" s="33"/>
      <c r="LO249" s="33"/>
      <c r="LP249" s="33"/>
      <c r="LQ249" s="33"/>
      <c r="LR249" s="33"/>
      <c r="LS249" s="33"/>
      <c r="LT249" s="33"/>
      <c r="LU249" s="33"/>
      <c r="LV249" s="33"/>
      <c r="LW249" s="33"/>
      <c r="LX249" s="33"/>
      <c r="LY249" s="33"/>
      <c r="LZ249" s="33"/>
      <c r="MA249" s="33"/>
      <c r="MB249" s="33"/>
      <c r="MC249" s="33"/>
      <c r="MD249" s="33"/>
      <c r="ME249" s="33"/>
      <c r="MF249" s="33"/>
      <c r="MG249" s="33"/>
      <c r="MH249" s="33"/>
      <c r="MI249" s="33"/>
      <c r="MJ249" s="33"/>
      <c r="MK249" s="33"/>
      <c r="ML249" s="33"/>
      <c r="MM249" s="33"/>
      <c r="MN249" s="33"/>
      <c r="MO249" s="33"/>
      <c r="MP249" s="33"/>
      <c r="MQ249" s="33"/>
      <c r="MR249" s="33"/>
      <c r="MS249" s="33"/>
      <c r="MT249" s="33"/>
      <c r="MU249" s="33"/>
      <c r="MV249" s="33"/>
      <c r="MW249" s="33"/>
      <c r="MX249" s="33"/>
      <c r="MY249" s="33"/>
      <c r="MZ249" s="33"/>
      <c r="NA249" s="33"/>
      <c r="NB249" s="33"/>
      <c r="NC249" s="33"/>
      <c r="ND249" s="33"/>
      <c r="NE249" s="33"/>
      <c r="NF249" s="33"/>
      <c r="NG249" s="33"/>
      <c r="NH249" s="33"/>
      <c r="NI249" s="33"/>
      <c r="NJ249" s="33"/>
      <c r="NK249" s="33"/>
      <c r="NL249" s="33"/>
      <c r="NM249" s="33"/>
      <c r="NN249" s="33"/>
      <c r="NO249" s="33"/>
      <c r="NP249" s="33"/>
      <c r="NQ249" s="33"/>
      <c r="NR249" s="33"/>
      <c r="NS249" s="33"/>
      <c r="NT249" s="33"/>
      <c r="NU249" s="33"/>
      <c r="NV249" s="33"/>
      <c r="NW249" s="33"/>
      <c r="NX249" s="33"/>
      <c r="NY249" s="33"/>
      <c r="NZ249" s="33"/>
      <c r="OA249" s="33"/>
      <c r="OB249" s="33"/>
      <c r="OC249" s="33"/>
      <c r="OD249" s="33"/>
      <c r="OE249" s="33"/>
      <c r="OF249" s="33"/>
      <c r="OG249" s="33"/>
      <c r="OH249" s="33"/>
      <c r="OI249" s="33"/>
      <c r="OJ249" s="33"/>
      <c r="OK249" s="33"/>
      <c r="OL249" s="33"/>
      <c r="OM249" s="33"/>
      <c r="ON249" s="33"/>
      <c r="OO249" s="33"/>
      <c r="OP249" s="33"/>
      <c r="OQ249" s="33"/>
      <c r="OR249" s="33"/>
      <c r="OS249" s="33"/>
      <c r="OT249" s="33"/>
      <c r="OU249" s="33"/>
      <c r="OV249" s="33"/>
      <c r="OW249" s="33"/>
      <c r="OX249" s="33"/>
      <c r="OY249" s="33"/>
      <c r="OZ249" s="33"/>
      <c r="PA249" s="33"/>
      <c r="PB249" s="33"/>
      <c r="PC249" s="33"/>
      <c r="PD249" s="33"/>
      <c r="PE249" s="33"/>
      <c r="PF249" s="33"/>
      <c r="PG249" s="33"/>
      <c r="PH249" s="33"/>
      <c r="PI249" s="33"/>
      <c r="PJ249" s="33"/>
      <c r="PK249" s="33"/>
      <c r="PL249" s="33"/>
      <c r="PM249" s="33"/>
      <c r="PN249" s="33"/>
      <c r="PO249" s="33"/>
      <c r="PP249" s="33"/>
      <c r="PQ249" s="33"/>
      <c r="PR249" s="33"/>
      <c r="PS249" s="33"/>
      <c r="PT249" s="33"/>
      <c r="PU249" s="33"/>
      <c r="PV249" s="33"/>
      <c r="PW249" s="33"/>
      <c r="PX249" s="33"/>
      <c r="PY249" s="33"/>
      <c r="PZ249" s="33"/>
      <c r="QA249" s="33"/>
      <c r="QB249" s="33"/>
      <c r="QC249" s="33"/>
      <c r="QD249" s="33"/>
      <c r="QE249" s="33"/>
      <c r="QF249" s="33"/>
      <c r="QG249" s="33"/>
      <c r="QH249" s="33"/>
      <c r="QI249" s="33"/>
      <c r="QJ249" s="33"/>
      <c r="QK249" s="33"/>
      <c r="QL249" s="33"/>
      <c r="QM249" s="33"/>
      <c r="QN249" s="33"/>
      <c r="QO249" s="33"/>
      <c r="QP249" s="33"/>
      <c r="QQ249" s="33"/>
      <c r="QR249" s="33"/>
      <c r="QS249" s="33"/>
      <c r="QT249" s="33"/>
      <c r="QU249" s="33"/>
      <c r="QV249" s="33"/>
      <c r="QW249" s="33"/>
      <c r="QX249" s="33"/>
      <c r="QY249" s="33"/>
      <c r="QZ249" s="33"/>
      <c r="RA249" s="33"/>
      <c r="RB249" s="33"/>
      <c r="RC249" s="33"/>
      <c r="RD249" s="33"/>
      <c r="RE249" s="33"/>
      <c r="RF249" s="33"/>
      <c r="RG249" s="33"/>
      <c r="RH249" s="33"/>
      <c r="RI249" s="33"/>
      <c r="RJ249" s="33"/>
      <c r="RK249" s="33"/>
      <c r="RL249" s="33"/>
      <c r="RM249" s="33"/>
      <c r="RN249" s="33"/>
      <c r="RO249" s="33"/>
      <c r="RP249" s="33"/>
      <c r="RQ249" s="33"/>
      <c r="RR249" s="33"/>
      <c r="RS249" s="33"/>
      <c r="RT249" s="33"/>
      <c r="RU249" s="33"/>
      <c r="RV249" s="33"/>
      <c r="RW249" s="33"/>
      <c r="RX249" s="33"/>
      <c r="RY249" s="33"/>
      <c r="RZ249" s="33"/>
      <c r="SA249" s="33"/>
      <c r="SB249" s="33"/>
      <c r="SC249" s="33"/>
      <c r="SD249" s="33"/>
      <c r="SE249" s="33"/>
      <c r="SF249" s="33"/>
      <c r="SG249" s="33"/>
      <c r="SH249" s="33"/>
      <c r="SI249" s="33"/>
      <c r="SJ249" s="33"/>
      <c r="SK249" s="33"/>
      <c r="SL249" s="33"/>
      <c r="SM249" s="33"/>
      <c r="SN249" s="33"/>
      <c r="SO249" s="33"/>
      <c r="SP249" s="33"/>
      <c r="SQ249" s="33"/>
      <c r="SR249" s="33"/>
      <c r="SS249" s="33"/>
      <c r="ST249" s="33"/>
      <c r="SU249" s="33"/>
      <c r="SV249" s="33"/>
      <c r="SW249" s="33"/>
      <c r="SX249" s="33"/>
      <c r="SY249" s="33"/>
      <c r="SZ249" s="33"/>
      <c r="TA249" s="33"/>
      <c r="TB249" s="33"/>
      <c r="TC249" s="33"/>
      <c r="TD249" s="33"/>
      <c r="TE249" s="33"/>
      <c r="TF249" s="33"/>
      <c r="TG249" s="33"/>
      <c r="TH249" s="33"/>
      <c r="TI249" s="33"/>
      <c r="TJ249" s="33"/>
      <c r="TK249" s="33"/>
      <c r="TL249" s="33"/>
      <c r="TM249" s="33"/>
      <c r="TN249" s="33"/>
      <c r="TO249" s="33"/>
      <c r="TP249" s="33"/>
      <c r="TQ249" s="33"/>
      <c r="TR249" s="33"/>
      <c r="TS249" s="33"/>
      <c r="TT249" s="33"/>
      <c r="TU249" s="33"/>
      <c r="TV249" s="33"/>
      <c r="TW249" s="33"/>
      <c r="TX249" s="33"/>
      <c r="TY249" s="33"/>
      <c r="TZ249" s="33"/>
      <c r="UA249" s="33"/>
      <c r="UB249" s="33"/>
      <c r="UC249" s="33"/>
      <c r="UD249" s="33"/>
      <c r="UE249" s="33"/>
      <c r="UF249" s="33"/>
      <c r="UG249" s="33"/>
      <c r="UH249" s="33"/>
      <c r="UI249" s="33"/>
      <c r="UJ249" s="33"/>
      <c r="UK249" s="33"/>
      <c r="UL249" s="33"/>
      <c r="UM249" s="33"/>
      <c r="UN249" s="33"/>
      <c r="UO249" s="33"/>
      <c r="UP249" s="33"/>
      <c r="UQ249" s="33"/>
      <c r="UR249" s="33"/>
      <c r="US249" s="33"/>
      <c r="UT249" s="33"/>
      <c r="UU249" s="33"/>
      <c r="UV249" s="33"/>
      <c r="UW249" s="33"/>
      <c r="UX249" s="33"/>
      <c r="UY249" s="33"/>
      <c r="UZ249" s="33"/>
      <c r="VA249" s="33"/>
      <c r="VB249" s="33"/>
      <c r="VC249" s="33"/>
      <c r="VD249" s="33"/>
      <c r="VE249" s="33"/>
      <c r="VF249" s="33"/>
      <c r="VG249" s="33"/>
      <c r="VH249" s="33"/>
      <c r="VI249" s="33"/>
      <c r="VJ249" s="33"/>
      <c r="VK249" s="33"/>
      <c r="VL249" s="33"/>
      <c r="VM249" s="33"/>
      <c r="VN249" s="33"/>
      <c r="VO249" s="33"/>
      <c r="VP249" s="33"/>
      <c r="VQ249" s="33"/>
      <c r="VR249" s="33"/>
      <c r="VS249" s="33"/>
      <c r="VT249" s="33"/>
      <c r="VU249" s="33"/>
      <c r="VV249" s="33"/>
      <c r="VW249" s="33"/>
      <c r="VX249" s="33"/>
      <c r="VY249" s="33"/>
      <c r="VZ249" s="33"/>
      <c r="WA249" s="33"/>
      <c r="WB249" s="33"/>
      <c r="WC249" s="33"/>
      <c r="WD249" s="33"/>
      <c r="WE249" s="33"/>
      <c r="WF249" s="33"/>
      <c r="WG249" s="33"/>
      <c r="WH249" s="33"/>
      <c r="WI249" s="33"/>
      <c r="WJ249" s="33"/>
      <c r="WK249" s="33"/>
      <c r="WL249" s="33"/>
      <c r="WM249" s="33"/>
      <c r="WN249" s="33"/>
      <c r="WO249" s="33"/>
      <c r="WP249" s="33"/>
      <c r="WQ249" s="33"/>
      <c r="WR249" s="33"/>
      <c r="WS249" s="33"/>
      <c r="WT249" s="33"/>
      <c r="WU249" s="33"/>
      <c r="WV249" s="33"/>
      <c r="WW249" s="33"/>
      <c r="WX249" s="33"/>
      <c r="WY249" s="33"/>
      <c r="WZ249" s="33"/>
      <c r="XA249" s="33"/>
      <c r="XB249" s="33"/>
      <c r="XC249" s="33"/>
      <c r="XD249" s="33"/>
      <c r="XE249" s="33"/>
      <c r="XF249" s="33"/>
      <c r="XG249" s="33"/>
      <c r="XH249" s="33"/>
      <c r="XI249" s="33"/>
      <c r="XJ249" s="33"/>
      <c r="XK249" s="33"/>
      <c r="XL249" s="33"/>
      <c r="XM249" s="33"/>
      <c r="XN249" s="33"/>
      <c r="XO249" s="33"/>
      <c r="XP249" s="33"/>
      <c r="XQ249" s="33"/>
      <c r="XR249" s="33"/>
      <c r="XS249" s="33"/>
      <c r="XT249" s="33"/>
      <c r="XU249" s="33"/>
      <c r="XV249" s="33"/>
      <c r="XW249" s="33"/>
      <c r="XX249" s="33"/>
      <c r="XY249" s="33"/>
      <c r="XZ249" s="33"/>
      <c r="YA249" s="33"/>
      <c r="YB249" s="33"/>
      <c r="YC249" s="33"/>
      <c r="YD249" s="33"/>
      <c r="YE249" s="33"/>
      <c r="YF249" s="33"/>
      <c r="YG249" s="33"/>
      <c r="YH249" s="33"/>
      <c r="YI249" s="33"/>
      <c r="YJ249" s="33"/>
      <c r="YK249" s="33"/>
      <c r="YL249" s="33"/>
      <c r="YM249" s="33"/>
      <c r="YN249" s="33"/>
      <c r="YO249" s="33"/>
      <c r="YP249" s="33"/>
      <c r="YQ249" s="33"/>
      <c r="YR249" s="33"/>
      <c r="YS249" s="33"/>
      <c r="YT249" s="33"/>
      <c r="YU249" s="33"/>
      <c r="YV249" s="33"/>
      <c r="YW249" s="33"/>
      <c r="YX249" s="33"/>
      <c r="YY249" s="33"/>
      <c r="YZ249" s="33"/>
      <c r="ZA249" s="33"/>
      <c r="ZB249" s="33"/>
      <c r="ZC249" s="33"/>
      <c r="ZD249" s="33"/>
      <c r="ZE249" s="33"/>
      <c r="ZF249" s="33"/>
      <c r="ZG249" s="33"/>
      <c r="ZH249" s="33"/>
      <c r="ZI249" s="33"/>
      <c r="ZJ249" s="33"/>
      <c r="ZK249" s="33"/>
      <c r="ZL249" s="33"/>
      <c r="ZM249" s="33"/>
      <c r="ZN249" s="33"/>
      <c r="ZO249" s="33"/>
      <c r="ZP249" s="33"/>
      <c r="ZQ249" s="33"/>
      <c r="ZR249" s="33"/>
      <c r="ZS249" s="33"/>
      <c r="ZT249" s="33"/>
      <c r="ZU249" s="33"/>
      <c r="ZV249" s="33"/>
      <c r="ZW249" s="33"/>
      <c r="ZX249" s="33"/>
      <c r="ZY249" s="33"/>
      <c r="ZZ249" s="33"/>
      <c r="AAA249" s="33"/>
      <c r="AAB249" s="33"/>
      <c r="AAC249" s="33"/>
      <c r="AAD249" s="33"/>
      <c r="AAE249" s="33"/>
      <c r="AAF249" s="33"/>
      <c r="AAG249" s="33"/>
      <c r="AAH249" s="33"/>
      <c r="AAI249" s="33"/>
      <c r="AAJ249" s="33"/>
      <c r="AAK249" s="33"/>
      <c r="AAL249" s="33"/>
      <c r="AAM249" s="33"/>
      <c r="AAN249" s="33"/>
      <c r="AAO249" s="33"/>
      <c r="AAP249" s="33"/>
      <c r="AAQ249" s="33"/>
      <c r="AAR249" s="33"/>
      <c r="AAS249" s="33"/>
      <c r="AAT249" s="33"/>
      <c r="AAU249" s="33"/>
      <c r="AAV249" s="33"/>
      <c r="AAW249" s="33"/>
      <c r="AAX249" s="33"/>
      <c r="AAY249" s="33"/>
      <c r="AAZ249" s="33"/>
      <c r="ABA249" s="33"/>
      <c r="ABB249" s="33"/>
      <c r="ABC249" s="33"/>
      <c r="ABD249" s="33"/>
      <c r="ABE249" s="33"/>
      <c r="ABF249" s="33"/>
      <c r="ABG249" s="33"/>
      <c r="ABH249" s="33"/>
      <c r="ABI249" s="33"/>
      <c r="ABJ249" s="33"/>
      <c r="ABK249" s="33"/>
      <c r="ABL249" s="33"/>
      <c r="ABM249" s="33"/>
      <c r="ABN249" s="33"/>
      <c r="ABO249" s="33"/>
      <c r="ABP249" s="33"/>
      <c r="ABQ249" s="33"/>
      <c r="ABR249" s="33"/>
      <c r="ABS249" s="33"/>
      <c r="ABT249" s="33"/>
      <c r="ABU249" s="33"/>
      <c r="ABV249" s="33"/>
      <c r="ABW249" s="33"/>
      <c r="ABX249" s="33"/>
      <c r="ABY249" s="33"/>
      <c r="ABZ249" s="33"/>
      <c r="ACA249" s="33"/>
      <c r="ACB249" s="33"/>
      <c r="ACC249" s="33"/>
      <c r="ACD249" s="33"/>
      <c r="ACE249" s="33"/>
      <c r="ACF249" s="33"/>
      <c r="ACG249" s="33"/>
      <c r="ACH249" s="33"/>
      <c r="ACI249" s="33"/>
      <c r="ACJ249" s="33"/>
      <c r="ACK249" s="33"/>
      <c r="ACL249" s="33"/>
      <c r="ACM249" s="33"/>
      <c r="ACN249" s="33"/>
      <c r="ACO249" s="33"/>
      <c r="ACP249" s="33"/>
      <c r="ACQ249" s="33"/>
      <c r="ACR249" s="33"/>
      <c r="ACS249" s="33"/>
      <c r="ACT249" s="33"/>
      <c r="ACU249" s="33"/>
      <c r="ACV249" s="33"/>
      <c r="ACW249" s="33"/>
      <c r="ACX249" s="33"/>
      <c r="ACY249" s="33"/>
      <c r="ACZ249" s="33"/>
      <c r="ADA249" s="33"/>
      <c r="ADB249" s="33"/>
      <c r="ADC249" s="33"/>
      <c r="ADD249" s="33"/>
      <c r="ADE249" s="33"/>
      <c r="ADF249" s="33"/>
      <c r="ADG249" s="33"/>
      <c r="ADH249" s="33"/>
      <c r="ADI249" s="33"/>
      <c r="ADJ249" s="33"/>
      <c r="ADK249" s="33"/>
      <c r="ADL249" s="33"/>
      <c r="ADM249" s="33"/>
      <c r="ADN249" s="33"/>
      <c r="ADO249" s="33"/>
      <c r="ADP249" s="33"/>
      <c r="ADQ249" s="33"/>
      <c r="ADR249" s="33"/>
      <c r="ADS249" s="33"/>
      <c r="ADT249" s="33"/>
      <c r="ADU249" s="33"/>
      <c r="ADV249" s="33"/>
      <c r="ADW249" s="33"/>
      <c r="ADX249" s="33"/>
      <c r="ADY249" s="33"/>
      <c r="ADZ249" s="33"/>
      <c r="AEA249" s="33"/>
      <c r="AEB249" s="33"/>
      <c r="AEC249" s="33"/>
      <c r="AED249" s="33"/>
      <c r="AEE249" s="33"/>
      <c r="AEF249" s="33"/>
      <c r="AEG249" s="33"/>
      <c r="AEH249" s="33"/>
      <c r="AEI249" s="33"/>
      <c r="AEJ249" s="33"/>
      <c r="AEK249" s="33"/>
      <c r="AEL249" s="33"/>
      <c r="AEM249" s="33"/>
      <c r="AEN249" s="33"/>
      <c r="AEO249" s="33"/>
      <c r="AEP249" s="33"/>
      <c r="AEQ249" s="33"/>
      <c r="AER249" s="33"/>
      <c r="AES249" s="33"/>
      <c r="AET249" s="33"/>
      <c r="AEU249" s="33"/>
      <c r="AEV249" s="33"/>
      <c r="AEW249" s="33"/>
      <c r="AEX249" s="33"/>
      <c r="AEY249" s="33"/>
      <c r="AEZ249" s="33"/>
      <c r="AFA249" s="33"/>
      <c r="AFB249" s="33"/>
      <c r="AFC249" s="33"/>
      <c r="AFD249" s="33"/>
      <c r="AFE249" s="33"/>
      <c r="AFF249" s="33"/>
      <c r="AFG249" s="33"/>
      <c r="AFH249" s="33"/>
      <c r="AFI249" s="33"/>
      <c r="AFJ249" s="33"/>
      <c r="AFK249" s="33"/>
      <c r="AFL249" s="33"/>
      <c r="AFM249" s="33"/>
      <c r="AFN249" s="33"/>
      <c r="AFO249" s="33"/>
      <c r="AFP249" s="33"/>
      <c r="AFQ249" s="33"/>
      <c r="AFR249" s="33"/>
      <c r="AFS249" s="33"/>
      <c r="AFT249" s="33"/>
      <c r="AFU249" s="33"/>
      <c r="AFV249" s="33"/>
      <c r="AFW249" s="33"/>
      <c r="AFX249" s="33"/>
      <c r="AFY249" s="33"/>
      <c r="AFZ249" s="33"/>
      <c r="AGA249" s="33"/>
      <c r="AGB249" s="33"/>
      <c r="AGC249" s="33"/>
      <c r="AGD249" s="33"/>
      <c r="AGE249" s="33"/>
      <c r="AGF249" s="33"/>
      <c r="AGG249" s="33"/>
      <c r="AGH249" s="33"/>
      <c r="AGI249" s="33"/>
      <c r="AGJ249" s="33"/>
      <c r="AGK249" s="33"/>
      <c r="AGL249" s="33"/>
      <c r="AGM249" s="33"/>
      <c r="AGN249" s="33"/>
      <c r="AGO249" s="33"/>
      <c r="AGP249" s="33"/>
      <c r="AGQ249" s="33"/>
      <c r="AGR249" s="33"/>
      <c r="AGS249" s="33"/>
      <c r="AGT249" s="33"/>
      <c r="AGU249" s="33"/>
      <c r="AGV249" s="33"/>
      <c r="AGW249" s="33"/>
      <c r="AGX249" s="33"/>
      <c r="AGY249" s="33"/>
      <c r="AGZ249" s="33"/>
      <c r="AHA249" s="33"/>
      <c r="AHB249" s="33"/>
      <c r="AHC249" s="33"/>
      <c r="AHD249" s="33"/>
      <c r="AHE249" s="33"/>
      <c r="AHF249" s="33"/>
      <c r="AHG249" s="33"/>
      <c r="AHH249" s="33"/>
      <c r="AHI249" s="33"/>
      <c r="AHJ249" s="33"/>
      <c r="AHK249" s="33"/>
      <c r="AHL249" s="33"/>
      <c r="AHM249" s="33"/>
      <c r="AHN249" s="33"/>
      <c r="AHO249" s="33"/>
      <c r="AHP249" s="33"/>
      <c r="AHQ249" s="33"/>
      <c r="AHR249" s="33"/>
      <c r="AHS249" s="33"/>
      <c r="AHT249" s="33"/>
      <c r="AHU249" s="33"/>
      <c r="AHV249" s="33"/>
      <c r="AHW249" s="33"/>
      <c r="AHX249" s="33"/>
      <c r="AHY249" s="33"/>
      <c r="AHZ249" s="33"/>
      <c r="AIA249" s="33"/>
      <c r="AIB249" s="33"/>
      <c r="AIC249" s="33"/>
      <c r="AID249" s="33"/>
      <c r="AIE249" s="33"/>
      <c r="AIF249" s="33"/>
      <c r="AIG249" s="33"/>
      <c r="AIH249" s="33"/>
      <c r="AII249" s="33"/>
      <c r="AIJ249" s="33"/>
      <c r="AIK249" s="33"/>
      <c r="AIL249" s="33"/>
      <c r="AIM249" s="33"/>
      <c r="AIN249" s="33"/>
      <c r="AIO249" s="33"/>
      <c r="AIP249" s="33"/>
      <c r="AIQ249" s="33"/>
      <c r="AIR249" s="33"/>
      <c r="AIS249" s="33"/>
      <c r="AIT249" s="33"/>
      <c r="AIU249" s="33"/>
      <c r="AIV249" s="33"/>
      <c r="AIW249" s="33"/>
      <c r="AIX249" s="33"/>
      <c r="AIY249" s="33"/>
      <c r="AIZ249" s="33"/>
      <c r="AJA249" s="33"/>
      <c r="AJB249" s="33"/>
      <c r="AJC249" s="33"/>
      <c r="AJD249" s="33"/>
      <c r="AJE249" s="33"/>
      <c r="AJF249" s="33"/>
      <c r="AJG249" s="33"/>
      <c r="AJH249" s="33"/>
      <c r="AJI249" s="33"/>
      <c r="AJJ249" s="33"/>
      <c r="AJK249" s="33"/>
      <c r="AJL249" s="33"/>
      <c r="AJM249" s="33"/>
      <c r="AJN249" s="33"/>
      <c r="AJO249" s="33"/>
      <c r="AJP249" s="33"/>
      <c r="AJQ249" s="33"/>
      <c r="AJR249" s="33"/>
      <c r="AJS249" s="33"/>
      <c r="AJT249" s="33"/>
      <c r="AJU249" s="33"/>
      <c r="AJV249" s="33"/>
      <c r="AJW249" s="33"/>
      <c r="AJX249" s="33"/>
      <c r="AJY249" s="33"/>
      <c r="AJZ249" s="33"/>
      <c r="AKA249" s="33"/>
      <c r="AKB249" s="33"/>
      <c r="AKC249" s="33"/>
      <c r="AKD249" s="33"/>
      <c r="AKE249" s="33"/>
      <c r="AKF249" s="33"/>
      <c r="AKG249" s="33"/>
      <c r="AKH249" s="33"/>
      <c r="AKI249" s="33"/>
      <c r="AKJ249" s="33"/>
      <c r="AKK249" s="33"/>
      <c r="AKL249" s="33"/>
      <c r="AKM249" s="33"/>
      <c r="AKN249" s="33"/>
      <c r="AKO249" s="33"/>
      <c r="AKP249" s="33"/>
      <c r="AKQ249" s="33"/>
      <c r="AKR249" s="33"/>
      <c r="AKS249" s="33"/>
      <c r="AKT249" s="33"/>
      <c r="AKU249" s="33"/>
      <c r="AKV249" s="33"/>
      <c r="AKW249" s="33"/>
      <c r="AKX249" s="33"/>
      <c r="AKY249" s="33"/>
      <c r="AKZ249" s="33"/>
      <c r="ALA249" s="33"/>
      <c r="ALB249" s="33"/>
      <c r="ALC249" s="33"/>
      <c r="ALD249" s="33"/>
      <c r="ALE249" s="33"/>
      <c r="ALF249" s="33"/>
      <c r="ALG249" s="33"/>
      <c r="ALH249" s="33"/>
      <c r="ALI249" s="33"/>
      <c r="ALJ249" s="33"/>
      <c r="ALK249" s="33"/>
      <c r="ALL249" s="33"/>
      <c r="ALM249" s="33"/>
      <c r="ALN249" s="33"/>
      <c r="ALO249" s="33"/>
      <c r="ALP249" s="33"/>
      <c r="ALQ249" s="33"/>
      <c r="ALR249" s="33"/>
      <c r="ALS249" s="33"/>
      <c r="ALT249" s="33"/>
      <c r="ALU249" s="33"/>
      <c r="ALV249" s="33"/>
      <c r="ALW249" s="33"/>
      <c r="ALX249" s="33"/>
      <c r="ALY249" s="33"/>
    </row>
    <row r="250" spans="1:1013" ht="18" customHeight="1" thickBot="1" x14ac:dyDescent="0.25">
      <c r="A250" s="734"/>
      <c r="B250" s="812"/>
      <c r="C250" s="812"/>
      <c r="D250" s="988"/>
      <c r="E250" s="981"/>
      <c r="F250" s="945"/>
      <c r="G250" s="785"/>
      <c r="H250" s="977"/>
      <c r="I250" s="986"/>
      <c r="J250" s="674"/>
      <c r="K250" s="257" t="s">
        <v>72</v>
      </c>
      <c r="L250" s="487">
        <f>M250+O250</f>
        <v>232</v>
      </c>
      <c r="M250" s="543">
        <v>0</v>
      </c>
      <c r="N250" s="543">
        <v>0</v>
      </c>
      <c r="O250" s="544">
        <v>232</v>
      </c>
      <c r="P250" s="487">
        <f>+Q250+S250</f>
        <v>0</v>
      </c>
      <c r="Q250" s="543">
        <v>0</v>
      </c>
      <c r="R250" s="543">
        <v>0</v>
      </c>
      <c r="S250" s="544">
        <v>0</v>
      </c>
      <c r="T250" s="487">
        <f>U250+W250</f>
        <v>0</v>
      </c>
      <c r="U250" s="543">
        <v>0</v>
      </c>
      <c r="V250" s="543">
        <v>0</v>
      </c>
      <c r="W250" s="544">
        <v>0</v>
      </c>
      <c r="X250" s="545">
        <f>+Y250+AA250</f>
        <v>0</v>
      </c>
      <c r="Y250" s="543">
        <v>0</v>
      </c>
      <c r="Z250" s="543">
        <v>0</v>
      </c>
      <c r="AA250" s="546">
        <v>0</v>
      </c>
      <c r="AB250" s="33"/>
      <c r="AC250" s="33"/>
      <c r="AD250" s="33"/>
      <c r="AE250" s="33"/>
      <c r="AF250" s="33"/>
      <c r="AG250" s="33"/>
      <c r="AH250" s="33"/>
      <c r="AI250" s="46"/>
      <c r="AJ250" s="46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4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  <c r="CA250" s="33"/>
      <c r="CB250" s="33"/>
      <c r="CC250" s="33"/>
      <c r="CD250" s="33"/>
      <c r="CE250" s="33"/>
      <c r="CF250" s="33"/>
      <c r="CG250" s="33"/>
      <c r="CH250" s="33"/>
      <c r="CI250" s="33"/>
      <c r="CJ250" s="33"/>
      <c r="CK250" s="33"/>
      <c r="CL250" s="33"/>
      <c r="CM250" s="33"/>
      <c r="CN250" s="33"/>
      <c r="CO250" s="33"/>
      <c r="CP250" s="33"/>
      <c r="CQ250" s="33"/>
      <c r="CR250" s="33"/>
      <c r="CS250" s="33"/>
      <c r="CT250" s="33"/>
      <c r="CU250" s="33"/>
      <c r="CV250" s="33"/>
      <c r="CW250" s="33"/>
      <c r="CX250" s="33"/>
      <c r="CY250" s="33"/>
      <c r="CZ250" s="33"/>
      <c r="DA250" s="33"/>
      <c r="DB250" s="33"/>
      <c r="DC250" s="33"/>
      <c r="DD250" s="33"/>
      <c r="DE250" s="33"/>
      <c r="DF250" s="33"/>
      <c r="DG250" s="33"/>
      <c r="DH250" s="33"/>
      <c r="DI250" s="33"/>
      <c r="DJ250" s="33"/>
      <c r="DK250" s="33"/>
      <c r="DL250" s="33"/>
      <c r="DM250" s="33"/>
      <c r="DN250" s="33"/>
      <c r="DO250" s="33"/>
      <c r="DP250" s="33"/>
      <c r="DQ250" s="33"/>
      <c r="DR250" s="33"/>
      <c r="DS250" s="33"/>
      <c r="DT250" s="33"/>
      <c r="DU250" s="33"/>
      <c r="DV250" s="33"/>
      <c r="DW250" s="33"/>
      <c r="DX250" s="33"/>
      <c r="DY250" s="33"/>
      <c r="DZ250" s="33"/>
      <c r="EA250" s="33"/>
      <c r="EB250" s="33"/>
      <c r="EC250" s="33"/>
      <c r="ED250" s="33"/>
      <c r="EE250" s="33"/>
      <c r="EF250" s="33"/>
      <c r="EG250" s="33"/>
      <c r="EH250" s="33"/>
      <c r="EI250" s="33"/>
      <c r="EJ250" s="33"/>
      <c r="EK250" s="33"/>
      <c r="EL250" s="33"/>
      <c r="EM250" s="33"/>
      <c r="EN250" s="33"/>
      <c r="EO250" s="33"/>
      <c r="EP250" s="33"/>
      <c r="EQ250" s="33"/>
      <c r="ER250" s="33"/>
      <c r="ES250" s="33"/>
      <c r="ET250" s="33"/>
      <c r="EU250" s="33"/>
      <c r="EV250" s="33"/>
      <c r="EW250" s="33"/>
      <c r="EX250" s="33"/>
      <c r="EY250" s="33"/>
      <c r="EZ250" s="33"/>
      <c r="FA250" s="33"/>
      <c r="FB250" s="33"/>
      <c r="FC250" s="33"/>
      <c r="FD250" s="33"/>
      <c r="FE250" s="33"/>
      <c r="FF250" s="33"/>
      <c r="FG250" s="33"/>
      <c r="FH250" s="33"/>
      <c r="FI250" s="33"/>
      <c r="FJ250" s="33"/>
      <c r="FK250" s="33"/>
      <c r="FL250" s="33"/>
      <c r="FM250" s="33"/>
      <c r="FN250" s="33"/>
      <c r="FO250" s="33"/>
      <c r="FP250" s="33"/>
      <c r="FQ250" s="33"/>
      <c r="FR250" s="33"/>
      <c r="FS250" s="33"/>
      <c r="FT250" s="33"/>
      <c r="FU250" s="33"/>
      <c r="FV250" s="33"/>
      <c r="FW250" s="33"/>
      <c r="FX250" s="33"/>
      <c r="FY250" s="33"/>
      <c r="FZ250" s="33"/>
      <c r="GA250" s="33"/>
      <c r="GB250" s="33"/>
      <c r="GC250" s="33"/>
      <c r="GD250" s="33"/>
      <c r="GE250" s="33"/>
      <c r="GF250" s="33"/>
      <c r="GG250" s="33"/>
      <c r="GH250" s="33"/>
      <c r="GI250" s="33"/>
      <c r="GJ250" s="33"/>
      <c r="GK250" s="33"/>
      <c r="GL250" s="33"/>
      <c r="GM250" s="33"/>
      <c r="GN250" s="33"/>
      <c r="GO250" s="33"/>
      <c r="GP250" s="33"/>
      <c r="GQ250" s="33"/>
      <c r="GR250" s="33"/>
      <c r="GS250" s="33"/>
      <c r="GT250" s="33"/>
      <c r="GU250" s="33"/>
      <c r="GV250" s="33"/>
      <c r="GW250" s="33"/>
      <c r="GX250" s="33"/>
      <c r="GY250" s="33"/>
      <c r="GZ250" s="33"/>
      <c r="HA250" s="33"/>
      <c r="HB250" s="33"/>
      <c r="HC250" s="33"/>
      <c r="HD250" s="33"/>
      <c r="HE250" s="33"/>
      <c r="HF250" s="33"/>
      <c r="HG250" s="33"/>
      <c r="HH250" s="33"/>
      <c r="HI250" s="33"/>
      <c r="HJ250" s="33"/>
      <c r="HK250" s="33"/>
      <c r="HL250" s="33"/>
      <c r="HM250" s="33"/>
      <c r="HN250" s="33"/>
      <c r="HO250" s="33"/>
      <c r="HP250" s="33"/>
      <c r="HQ250" s="33"/>
      <c r="HR250" s="33"/>
      <c r="HS250" s="33"/>
      <c r="HT250" s="33"/>
      <c r="HU250" s="33"/>
      <c r="HV250" s="33"/>
      <c r="HW250" s="33"/>
      <c r="HX250" s="33"/>
      <c r="HY250" s="33"/>
      <c r="HZ250" s="33"/>
      <c r="IA250" s="33"/>
      <c r="IB250" s="33"/>
      <c r="IC250" s="33"/>
      <c r="ID250" s="33"/>
      <c r="IE250" s="33"/>
      <c r="IF250" s="33"/>
      <c r="IG250" s="33"/>
      <c r="IH250" s="33"/>
      <c r="II250" s="33"/>
      <c r="IJ250" s="33"/>
      <c r="IK250" s="33"/>
      <c r="IL250" s="33"/>
      <c r="IM250" s="33"/>
      <c r="IN250" s="33"/>
      <c r="IO250" s="33"/>
      <c r="IP250" s="33"/>
      <c r="IQ250" s="33"/>
      <c r="IR250" s="33"/>
      <c r="IS250" s="33"/>
      <c r="IT250" s="33"/>
      <c r="IU250" s="33"/>
      <c r="IV250" s="33"/>
      <c r="IW250" s="33"/>
      <c r="IX250" s="33"/>
      <c r="IY250" s="33"/>
      <c r="IZ250" s="33"/>
      <c r="JA250" s="33"/>
      <c r="JB250" s="33"/>
      <c r="JC250" s="33"/>
      <c r="JD250" s="33"/>
      <c r="JE250" s="33"/>
      <c r="JF250" s="33"/>
      <c r="JG250" s="33"/>
      <c r="JH250" s="33"/>
      <c r="JI250" s="33"/>
      <c r="JJ250" s="33"/>
      <c r="JK250" s="33"/>
      <c r="JL250" s="33"/>
      <c r="JM250" s="33"/>
      <c r="JN250" s="33"/>
      <c r="JO250" s="33"/>
      <c r="JP250" s="33"/>
      <c r="JQ250" s="33"/>
      <c r="JR250" s="33"/>
      <c r="JS250" s="33"/>
      <c r="JT250" s="33"/>
      <c r="JU250" s="33"/>
      <c r="JV250" s="33"/>
      <c r="JW250" s="33"/>
      <c r="JX250" s="33"/>
      <c r="JY250" s="33"/>
      <c r="JZ250" s="33"/>
      <c r="KA250" s="33"/>
      <c r="KB250" s="33"/>
      <c r="KC250" s="33"/>
      <c r="KD250" s="33"/>
      <c r="KE250" s="33"/>
      <c r="KF250" s="33"/>
      <c r="KG250" s="33"/>
      <c r="KH250" s="33"/>
      <c r="KI250" s="33"/>
      <c r="KJ250" s="33"/>
      <c r="KK250" s="33"/>
      <c r="KL250" s="33"/>
      <c r="KM250" s="33"/>
      <c r="KN250" s="33"/>
      <c r="KO250" s="33"/>
      <c r="KP250" s="33"/>
      <c r="KQ250" s="33"/>
      <c r="KR250" s="33"/>
      <c r="KS250" s="33"/>
      <c r="KT250" s="33"/>
      <c r="KU250" s="33"/>
      <c r="KV250" s="33"/>
      <c r="KW250" s="33"/>
      <c r="KX250" s="33"/>
      <c r="KY250" s="33"/>
      <c r="KZ250" s="33"/>
      <c r="LA250" s="33"/>
      <c r="LB250" s="33"/>
      <c r="LC250" s="33"/>
      <c r="LD250" s="33"/>
      <c r="LE250" s="33"/>
      <c r="LF250" s="33"/>
      <c r="LG250" s="33"/>
      <c r="LH250" s="33"/>
      <c r="LI250" s="33"/>
      <c r="LJ250" s="33"/>
      <c r="LK250" s="33"/>
      <c r="LL250" s="33"/>
      <c r="LM250" s="33"/>
      <c r="LN250" s="33"/>
      <c r="LO250" s="33"/>
      <c r="LP250" s="33"/>
      <c r="LQ250" s="33"/>
      <c r="LR250" s="33"/>
      <c r="LS250" s="33"/>
      <c r="LT250" s="33"/>
      <c r="LU250" s="33"/>
      <c r="LV250" s="33"/>
      <c r="LW250" s="33"/>
      <c r="LX250" s="33"/>
      <c r="LY250" s="33"/>
      <c r="LZ250" s="33"/>
      <c r="MA250" s="33"/>
      <c r="MB250" s="33"/>
      <c r="MC250" s="33"/>
      <c r="MD250" s="33"/>
      <c r="ME250" s="33"/>
      <c r="MF250" s="33"/>
      <c r="MG250" s="33"/>
      <c r="MH250" s="33"/>
      <c r="MI250" s="33"/>
      <c r="MJ250" s="33"/>
      <c r="MK250" s="33"/>
      <c r="ML250" s="33"/>
      <c r="MM250" s="33"/>
      <c r="MN250" s="33"/>
      <c r="MO250" s="33"/>
      <c r="MP250" s="33"/>
      <c r="MQ250" s="33"/>
      <c r="MR250" s="33"/>
      <c r="MS250" s="33"/>
      <c r="MT250" s="33"/>
      <c r="MU250" s="33"/>
      <c r="MV250" s="33"/>
      <c r="MW250" s="33"/>
      <c r="MX250" s="33"/>
      <c r="MY250" s="33"/>
      <c r="MZ250" s="33"/>
      <c r="NA250" s="33"/>
      <c r="NB250" s="33"/>
      <c r="NC250" s="33"/>
      <c r="ND250" s="33"/>
      <c r="NE250" s="33"/>
      <c r="NF250" s="33"/>
      <c r="NG250" s="33"/>
      <c r="NH250" s="33"/>
      <c r="NI250" s="33"/>
      <c r="NJ250" s="33"/>
      <c r="NK250" s="33"/>
      <c r="NL250" s="33"/>
      <c r="NM250" s="33"/>
      <c r="NN250" s="33"/>
      <c r="NO250" s="33"/>
      <c r="NP250" s="33"/>
      <c r="NQ250" s="33"/>
      <c r="NR250" s="33"/>
      <c r="NS250" s="33"/>
      <c r="NT250" s="33"/>
      <c r="NU250" s="33"/>
      <c r="NV250" s="33"/>
      <c r="NW250" s="33"/>
      <c r="NX250" s="33"/>
      <c r="NY250" s="33"/>
      <c r="NZ250" s="33"/>
      <c r="OA250" s="33"/>
      <c r="OB250" s="33"/>
      <c r="OC250" s="33"/>
      <c r="OD250" s="33"/>
      <c r="OE250" s="33"/>
      <c r="OF250" s="33"/>
      <c r="OG250" s="33"/>
      <c r="OH250" s="33"/>
      <c r="OI250" s="33"/>
      <c r="OJ250" s="33"/>
      <c r="OK250" s="33"/>
      <c r="OL250" s="33"/>
      <c r="OM250" s="33"/>
      <c r="ON250" s="33"/>
      <c r="OO250" s="33"/>
      <c r="OP250" s="33"/>
      <c r="OQ250" s="33"/>
      <c r="OR250" s="33"/>
      <c r="OS250" s="33"/>
      <c r="OT250" s="33"/>
      <c r="OU250" s="33"/>
      <c r="OV250" s="33"/>
      <c r="OW250" s="33"/>
      <c r="OX250" s="33"/>
      <c r="OY250" s="33"/>
      <c r="OZ250" s="33"/>
      <c r="PA250" s="33"/>
      <c r="PB250" s="33"/>
      <c r="PC250" s="33"/>
      <c r="PD250" s="33"/>
      <c r="PE250" s="33"/>
      <c r="PF250" s="33"/>
      <c r="PG250" s="33"/>
      <c r="PH250" s="33"/>
      <c r="PI250" s="33"/>
      <c r="PJ250" s="33"/>
      <c r="PK250" s="33"/>
      <c r="PL250" s="33"/>
      <c r="PM250" s="33"/>
      <c r="PN250" s="33"/>
      <c r="PO250" s="33"/>
      <c r="PP250" s="33"/>
      <c r="PQ250" s="33"/>
      <c r="PR250" s="33"/>
      <c r="PS250" s="33"/>
      <c r="PT250" s="33"/>
      <c r="PU250" s="33"/>
      <c r="PV250" s="33"/>
      <c r="PW250" s="33"/>
      <c r="PX250" s="33"/>
      <c r="PY250" s="33"/>
      <c r="PZ250" s="33"/>
      <c r="QA250" s="33"/>
      <c r="QB250" s="33"/>
      <c r="QC250" s="33"/>
      <c r="QD250" s="33"/>
      <c r="QE250" s="33"/>
      <c r="QF250" s="33"/>
      <c r="QG250" s="33"/>
      <c r="QH250" s="33"/>
      <c r="QI250" s="33"/>
      <c r="QJ250" s="33"/>
      <c r="QK250" s="33"/>
      <c r="QL250" s="33"/>
      <c r="QM250" s="33"/>
      <c r="QN250" s="33"/>
      <c r="QO250" s="33"/>
      <c r="QP250" s="33"/>
      <c r="QQ250" s="33"/>
      <c r="QR250" s="33"/>
      <c r="QS250" s="33"/>
      <c r="QT250" s="33"/>
      <c r="QU250" s="33"/>
      <c r="QV250" s="33"/>
      <c r="QW250" s="33"/>
      <c r="QX250" s="33"/>
      <c r="QY250" s="33"/>
      <c r="QZ250" s="33"/>
      <c r="RA250" s="33"/>
      <c r="RB250" s="33"/>
      <c r="RC250" s="33"/>
      <c r="RD250" s="33"/>
      <c r="RE250" s="33"/>
      <c r="RF250" s="33"/>
      <c r="RG250" s="33"/>
      <c r="RH250" s="33"/>
      <c r="RI250" s="33"/>
      <c r="RJ250" s="33"/>
      <c r="RK250" s="33"/>
      <c r="RL250" s="33"/>
      <c r="RM250" s="33"/>
      <c r="RN250" s="33"/>
      <c r="RO250" s="33"/>
      <c r="RP250" s="33"/>
      <c r="RQ250" s="33"/>
      <c r="RR250" s="33"/>
      <c r="RS250" s="33"/>
      <c r="RT250" s="33"/>
      <c r="RU250" s="33"/>
      <c r="RV250" s="33"/>
      <c r="RW250" s="33"/>
      <c r="RX250" s="33"/>
      <c r="RY250" s="33"/>
      <c r="RZ250" s="33"/>
      <c r="SA250" s="33"/>
      <c r="SB250" s="33"/>
      <c r="SC250" s="33"/>
      <c r="SD250" s="33"/>
      <c r="SE250" s="33"/>
      <c r="SF250" s="33"/>
      <c r="SG250" s="33"/>
      <c r="SH250" s="33"/>
      <c r="SI250" s="33"/>
      <c r="SJ250" s="33"/>
      <c r="SK250" s="33"/>
      <c r="SL250" s="33"/>
      <c r="SM250" s="33"/>
      <c r="SN250" s="33"/>
      <c r="SO250" s="33"/>
      <c r="SP250" s="33"/>
      <c r="SQ250" s="33"/>
      <c r="SR250" s="33"/>
      <c r="SS250" s="33"/>
      <c r="ST250" s="33"/>
      <c r="SU250" s="33"/>
      <c r="SV250" s="33"/>
      <c r="SW250" s="33"/>
      <c r="SX250" s="33"/>
      <c r="SY250" s="33"/>
      <c r="SZ250" s="33"/>
      <c r="TA250" s="33"/>
      <c r="TB250" s="33"/>
      <c r="TC250" s="33"/>
      <c r="TD250" s="33"/>
      <c r="TE250" s="33"/>
      <c r="TF250" s="33"/>
      <c r="TG250" s="33"/>
      <c r="TH250" s="33"/>
      <c r="TI250" s="33"/>
      <c r="TJ250" s="33"/>
      <c r="TK250" s="33"/>
      <c r="TL250" s="33"/>
      <c r="TM250" s="33"/>
      <c r="TN250" s="33"/>
      <c r="TO250" s="33"/>
      <c r="TP250" s="33"/>
      <c r="TQ250" s="33"/>
      <c r="TR250" s="33"/>
      <c r="TS250" s="33"/>
      <c r="TT250" s="33"/>
      <c r="TU250" s="33"/>
      <c r="TV250" s="33"/>
      <c r="TW250" s="33"/>
      <c r="TX250" s="33"/>
      <c r="TY250" s="33"/>
      <c r="TZ250" s="33"/>
      <c r="UA250" s="33"/>
      <c r="UB250" s="33"/>
      <c r="UC250" s="33"/>
      <c r="UD250" s="33"/>
      <c r="UE250" s="33"/>
      <c r="UF250" s="33"/>
      <c r="UG250" s="33"/>
      <c r="UH250" s="33"/>
      <c r="UI250" s="33"/>
      <c r="UJ250" s="33"/>
      <c r="UK250" s="33"/>
      <c r="UL250" s="33"/>
      <c r="UM250" s="33"/>
      <c r="UN250" s="33"/>
      <c r="UO250" s="33"/>
      <c r="UP250" s="33"/>
      <c r="UQ250" s="33"/>
      <c r="UR250" s="33"/>
      <c r="US250" s="33"/>
      <c r="UT250" s="33"/>
      <c r="UU250" s="33"/>
      <c r="UV250" s="33"/>
      <c r="UW250" s="33"/>
      <c r="UX250" s="33"/>
      <c r="UY250" s="33"/>
      <c r="UZ250" s="33"/>
      <c r="VA250" s="33"/>
      <c r="VB250" s="33"/>
      <c r="VC250" s="33"/>
      <c r="VD250" s="33"/>
      <c r="VE250" s="33"/>
      <c r="VF250" s="33"/>
      <c r="VG250" s="33"/>
      <c r="VH250" s="33"/>
      <c r="VI250" s="33"/>
      <c r="VJ250" s="33"/>
      <c r="VK250" s="33"/>
      <c r="VL250" s="33"/>
      <c r="VM250" s="33"/>
      <c r="VN250" s="33"/>
      <c r="VO250" s="33"/>
      <c r="VP250" s="33"/>
      <c r="VQ250" s="33"/>
      <c r="VR250" s="33"/>
      <c r="VS250" s="33"/>
      <c r="VT250" s="33"/>
      <c r="VU250" s="33"/>
      <c r="VV250" s="33"/>
      <c r="VW250" s="33"/>
      <c r="VX250" s="33"/>
      <c r="VY250" s="33"/>
      <c r="VZ250" s="33"/>
      <c r="WA250" s="33"/>
      <c r="WB250" s="33"/>
      <c r="WC250" s="33"/>
      <c r="WD250" s="33"/>
      <c r="WE250" s="33"/>
      <c r="WF250" s="33"/>
      <c r="WG250" s="33"/>
      <c r="WH250" s="33"/>
      <c r="WI250" s="33"/>
      <c r="WJ250" s="33"/>
      <c r="WK250" s="33"/>
      <c r="WL250" s="33"/>
      <c r="WM250" s="33"/>
      <c r="WN250" s="33"/>
      <c r="WO250" s="33"/>
      <c r="WP250" s="33"/>
      <c r="WQ250" s="33"/>
      <c r="WR250" s="33"/>
      <c r="WS250" s="33"/>
      <c r="WT250" s="33"/>
      <c r="WU250" s="33"/>
      <c r="WV250" s="33"/>
      <c r="WW250" s="33"/>
      <c r="WX250" s="33"/>
      <c r="WY250" s="33"/>
      <c r="WZ250" s="33"/>
      <c r="XA250" s="33"/>
      <c r="XB250" s="33"/>
      <c r="XC250" s="33"/>
      <c r="XD250" s="33"/>
      <c r="XE250" s="33"/>
      <c r="XF250" s="33"/>
      <c r="XG250" s="33"/>
      <c r="XH250" s="33"/>
      <c r="XI250" s="33"/>
      <c r="XJ250" s="33"/>
      <c r="XK250" s="33"/>
      <c r="XL250" s="33"/>
      <c r="XM250" s="33"/>
      <c r="XN250" s="33"/>
      <c r="XO250" s="33"/>
      <c r="XP250" s="33"/>
      <c r="XQ250" s="33"/>
      <c r="XR250" s="33"/>
      <c r="XS250" s="33"/>
      <c r="XT250" s="33"/>
      <c r="XU250" s="33"/>
      <c r="XV250" s="33"/>
      <c r="XW250" s="33"/>
      <c r="XX250" s="33"/>
      <c r="XY250" s="33"/>
      <c r="XZ250" s="33"/>
      <c r="YA250" s="33"/>
      <c r="YB250" s="33"/>
      <c r="YC250" s="33"/>
      <c r="YD250" s="33"/>
      <c r="YE250" s="33"/>
      <c r="YF250" s="33"/>
      <c r="YG250" s="33"/>
      <c r="YH250" s="33"/>
      <c r="YI250" s="33"/>
      <c r="YJ250" s="33"/>
      <c r="YK250" s="33"/>
      <c r="YL250" s="33"/>
      <c r="YM250" s="33"/>
      <c r="YN250" s="33"/>
      <c r="YO250" s="33"/>
      <c r="YP250" s="33"/>
      <c r="YQ250" s="33"/>
      <c r="YR250" s="33"/>
      <c r="YS250" s="33"/>
      <c r="YT250" s="33"/>
      <c r="YU250" s="33"/>
      <c r="YV250" s="33"/>
      <c r="YW250" s="33"/>
      <c r="YX250" s="33"/>
      <c r="YY250" s="33"/>
      <c r="YZ250" s="33"/>
      <c r="ZA250" s="33"/>
      <c r="ZB250" s="33"/>
      <c r="ZC250" s="33"/>
      <c r="ZD250" s="33"/>
      <c r="ZE250" s="33"/>
      <c r="ZF250" s="33"/>
      <c r="ZG250" s="33"/>
      <c r="ZH250" s="33"/>
      <c r="ZI250" s="33"/>
      <c r="ZJ250" s="33"/>
      <c r="ZK250" s="33"/>
      <c r="ZL250" s="33"/>
      <c r="ZM250" s="33"/>
      <c r="ZN250" s="33"/>
      <c r="ZO250" s="33"/>
      <c r="ZP250" s="33"/>
      <c r="ZQ250" s="33"/>
      <c r="ZR250" s="33"/>
      <c r="ZS250" s="33"/>
      <c r="ZT250" s="33"/>
      <c r="ZU250" s="33"/>
      <c r="ZV250" s="33"/>
      <c r="ZW250" s="33"/>
      <c r="ZX250" s="33"/>
      <c r="ZY250" s="33"/>
      <c r="ZZ250" s="33"/>
      <c r="AAA250" s="33"/>
      <c r="AAB250" s="33"/>
      <c r="AAC250" s="33"/>
      <c r="AAD250" s="33"/>
      <c r="AAE250" s="33"/>
      <c r="AAF250" s="33"/>
      <c r="AAG250" s="33"/>
      <c r="AAH250" s="33"/>
      <c r="AAI250" s="33"/>
      <c r="AAJ250" s="33"/>
      <c r="AAK250" s="33"/>
      <c r="AAL250" s="33"/>
      <c r="AAM250" s="33"/>
      <c r="AAN250" s="33"/>
      <c r="AAO250" s="33"/>
      <c r="AAP250" s="33"/>
      <c r="AAQ250" s="33"/>
      <c r="AAR250" s="33"/>
      <c r="AAS250" s="33"/>
      <c r="AAT250" s="33"/>
      <c r="AAU250" s="33"/>
      <c r="AAV250" s="33"/>
      <c r="AAW250" s="33"/>
      <c r="AAX250" s="33"/>
      <c r="AAY250" s="33"/>
      <c r="AAZ250" s="33"/>
      <c r="ABA250" s="33"/>
      <c r="ABB250" s="33"/>
      <c r="ABC250" s="33"/>
      <c r="ABD250" s="33"/>
      <c r="ABE250" s="33"/>
      <c r="ABF250" s="33"/>
      <c r="ABG250" s="33"/>
      <c r="ABH250" s="33"/>
      <c r="ABI250" s="33"/>
      <c r="ABJ250" s="33"/>
      <c r="ABK250" s="33"/>
      <c r="ABL250" s="33"/>
      <c r="ABM250" s="33"/>
      <c r="ABN250" s="33"/>
      <c r="ABO250" s="33"/>
      <c r="ABP250" s="33"/>
      <c r="ABQ250" s="33"/>
      <c r="ABR250" s="33"/>
      <c r="ABS250" s="33"/>
      <c r="ABT250" s="33"/>
      <c r="ABU250" s="33"/>
      <c r="ABV250" s="33"/>
      <c r="ABW250" s="33"/>
      <c r="ABX250" s="33"/>
      <c r="ABY250" s="33"/>
      <c r="ABZ250" s="33"/>
      <c r="ACA250" s="33"/>
      <c r="ACB250" s="33"/>
      <c r="ACC250" s="33"/>
      <c r="ACD250" s="33"/>
      <c r="ACE250" s="33"/>
      <c r="ACF250" s="33"/>
      <c r="ACG250" s="33"/>
      <c r="ACH250" s="33"/>
      <c r="ACI250" s="33"/>
      <c r="ACJ250" s="33"/>
      <c r="ACK250" s="33"/>
      <c r="ACL250" s="33"/>
      <c r="ACM250" s="33"/>
      <c r="ACN250" s="33"/>
      <c r="ACO250" s="33"/>
      <c r="ACP250" s="33"/>
      <c r="ACQ250" s="33"/>
      <c r="ACR250" s="33"/>
      <c r="ACS250" s="33"/>
      <c r="ACT250" s="33"/>
      <c r="ACU250" s="33"/>
      <c r="ACV250" s="33"/>
      <c r="ACW250" s="33"/>
      <c r="ACX250" s="33"/>
      <c r="ACY250" s="33"/>
      <c r="ACZ250" s="33"/>
      <c r="ADA250" s="33"/>
      <c r="ADB250" s="33"/>
      <c r="ADC250" s="33"/>
      <c r="ADD250" s="33"/>
      <c r="ADE250" s="33"/>
      <c r="ADF250" s="33"/>
      <c r="ADG250" s="33"/>
      <c r="ADH250" s="33"/>
      <c r="ADI250" s="33"/>
      <c r="ADJ250" s="33"/>
      <c r="ADK250" s="33"/>
      <c r="ADL250" s="33"/>
      <c r="ADM250" s="33"/>
      <c r="ADN250" s="33"/>
      <c r="ADO250" s="33"/>
      <c r="ADP250" s="33"/>
      <c r="ADQ250" s="33"/>
      <c r="ADR250" s="33"/>
      <c r="ADS250" s="33"/>
      <c r="ADT250" s="33"/>
      <c r="ADU250" s="33"/>
      <c r="ADV250" s="33"/>
      <c r="ADW250" s="33"/>
      <c r="ADX250" s="33"/>
      <c r="ADY250" s="33"/>
      <c r="ADZ250" s="33"/>
      <c r="AEA250" s="33"/>
      <c r="AEB250" s="33"/>
      <c r="AEC250" s="33"/>
      <c r="AED250" s="33"/>
      <c r="AEE250" s="33"/>
      <c r="AEF250" s="33"/>
      <c r="AEG250" s="33"/>
      <c r="AEH250" s="33"/>
      <c r="AEI250" s="33"/>
      <c r="AEJ250" s="33"/>
      <c r="AEK250" s="33"/>
      <c r="AEL250" s="33"/>
      <c r="AEM250" s="33"/>
      <c r="AEN250" s="33"/>
      <c r="AEO250" s="33"/>
      <c r="AEP250" s="33"/>
      <c r="AEQ250" s="33"/>
      <c r="AER250" s="33"/>
      <c r="AES250" s="33"/>
      <c r="AET250" s="33"/>
      <c r="AEU250" s="33"/>
      <c r="AEV250" s="33"/>
      <c r="AEW250" s="33"/>
      <c r="AEX250" s="33"/>
      <c r="AEY250" s="33"/>
      <c r="AEZ250" s="33"/>
      <c r="AFA250" s="33"/>
      <c r="AFB250" s="33"/>
      <c r="AFC250" s="33"/>
      <c r="AFD250" s="33"/>
      <c r="AFE250" s="33"/>
      <c r="AFF250" s="33"/>
      <c r="AFG250" s="33"/>
      <c r="AFH250" s="33"/>
      <c r="AFI250" s="33"/>
      <c r="AFJ250" s="33"/>
      <c r="AFK250" s="33"/>
      <c r="AFL250" s="33"/>
      <c r="AFM250" s="33"/>
      <c r="AFN250" s="33"/>
      <c r="AFO250" s="33"/>
      <c r="AFP250" s="33"/>
      <c r="AFQ250" s="33"/>
      <c r="AFR250" s="33"/>
      <c r="AFS250" s="33"/>
      <c r="AFT250" s="33"/>
      <c r="AFU250" s="33"/>
      <c r="AFV250" s="33"/>
      <c r="AFW250" s="33"/>
      <c r="AFX250" s="33"/>
      <c r="AFY250" s="33"/>
      <c r="AFZ250" s="33"/>
      <c r="AGA250" s="33"/>
      <c r="AGB250" s="33"/>
      <c r="AGC250" s="33"/>
      <c r="AGD250" s="33"/>
      <c r="AGE250" s="33"/>
      <c r="AGF250" s="33"/>
      <c r="AGG250" s="33"/>
      <c r="AGH250" s="33"/>
      <c r="AGI250" s="33"/>
      <c r="AGJ250" s="33"/>
      <c r="AGK250" s="33"/>
      <c r="AGL250" s="33"/>
      <c r="AGM250" s="33"/>
      <c r="AGN250" s="33"/>
      <c r="AGO250" s="33"/>
      <c r="AGP250" s="33"/>
      <c r="AGQ250" s="33"/>
      <c r="AGR250" s="33"/>
      <c r="AGS250" s="33"/>
      <c r="AGT250" s="33"/>
      <c r="AGU250" s="33"/>
      <c r="AGV250" s="33"/>
      <c r="AGW250" s="33"/>
      <c r="AGX250" s="33"/>
      <c r="AGY250" s="33"/>
      <c r="AGZ250" s="33"/>
      <c r="AHA250" s="33"/>
      <c r="AHB250" s="33"/>
      <c r="AHC250" s="33"/>
      <c r="AHD250" s="33"/>
      <c r="AHE250" s="33"/>
      <c r="AHF250" s="33"/>
      <c r="AHG250" s="33"/>
      <c r="AHH250" s="33"/>
      <c r="AHI250" s="33"/>
      <c r="AHJ250" s="33"/>
      <c r="AHK250" s="33"/>
      <c r="AHL250" s="33"/>
      <c r="AHM250" s="33"/>
      <c r="AHN250" s="33"/>
      <c r="AHO250" s="33"/>
      <c r="AHP250" s="33"/>
      <c r="AHQ250" s="33"/>
      <c r="AHR250" s="33"/>
      <c r="AHS250" s="33"/>
      <c r="AHT250" s="33"/>
      <c r="AHU250" s="33"/>
      <c r="AHV250" s="33"/>
      <c r="AHW250" s="33"/>
      <c r="AHX250" s="33"/>
      <c r="AHY250" s="33"/>
      <c r="AHZ250" s="33"/>
      <c r="AIA250" s="33"/>
      <c r="AIB250" s="33"/>
      <c r="AIC250" s="33"/>
      <c r="AID250" s="33"/>
      <c r="AIE250" s="33"/>
      <c r="AIF250" s="33"/>
      <c r="AIG250" s="33"/>
      <c r="AIH250" s="33"/>
      <c r="AII250" s="33"/>
      <c r="AIJ250" s="33"/>
      <c r="AIK250" s="33"/>
      <c r="AIL250" s="33"/>
      <c r="AIM250" s="33"/>
      <c r="AIN250" s="33"/>
      <c r="AIO250" s="33"/>
      <c r="AIP250" s="33"/>
      <c r="AIQ250" s="33"/>
      <c r="AIR250" s="33"/>
      <c r="AIS250" s="33"/>
      <c r="AIT250" s="33"/>
      <c r="AIU250" s="33"/>
      <c r="AIV250" s="33"/>
      <c r="AIW250" s="33"/>
      <c r="AIX250" s="33"/>
      <c r="AIY250" s="33"/>
      <c r="AIZ250" s="33"/>
      <c r="AJA250" s="33"/>
      <c r="AJB250" s="33"/>
      <c r="AJC250" s="33"/>
      <c r="AJD250" s="33"/>
      <c r="AJE250" s="33"/>
      <c r="AJF250" s="33"/>
      <c r="AJG250" s="33"/>
      <c r="AJH250" s="33"/>
      <c r="AJI250" s="33"/>
      <c r="AJJ250" s="33"/>
      <c r="AJK250" s="33"/>
      <c r="AJL250" s="33"/>
      <c r="AJM250" s="33"/>
      <c r="AJN250" s="33"/>
      <c r="AJO250" s="33"/>
      <c r="AJP250" s="33"/>
      <c r="AJQ250" s="33"/>
      <c r="AJR250" s="33"/>
      <c r="AJS250" s="33"/>
      <c r="AJT250" s="33"/>
      <c r="AJU250" s="33"/>
      <c r="AJV250" s="33"/>
      <c r="AJW250" s="33"/>
      <c r="AJX250" s="33"/>
      <c r="AJY250" s="33"/>
      <c r="AJZ250" s="33"/>
      <c r="AKA250" s="33"/>
      <c r="AKB250" s="33"/>
      <c r="AKC250" s="33"/>
      <c r="AKD250" s="33"/>
      <c r="AKE250" s="33"/>
      <c r="AKF250" s="33"/>
      <c r="AKG250" s="33"/>
      <c r="AKH250" s="33"/>
      <c r="AKI250" s="33"/>
      <c r="AKJ250" s="33"/>
      <c r="AKK250" s="33"/>
      <c r="AKL250" s="33"/>
      <c r="AKM250" s="33"/>
      <c r="AKN250" s="33"/>
      <c r="AKO250" s="33"/>
      <c r="AKP250" s="33"/>
      <c r="AKQ250" s="33"/>
      <c r="AKR250" s="33"/>
      <c r="AKS250" s="33"/>
      <c r="AKT250" s="33"/>
      <c r="AKU250" s="33"/>
      <c r="AKV250" s="33"/>
      <c r="AKW250" s="33"/>
      <c r="AKX250" s="33"/>
      <c r="AKY250" s="33"/>
      <c r="AKZ250" s="33"/>
      <c r="ALA250" s="33"/>
      <c r="ALB250" s="33"/>
      <c r="ALC250" s="33"/>
      <c r="ALD250" s="33"/>
      <c r="ALE250" s="33"/>
      <c r="ALF250" s="33"/>
      <c r="ALG250" s="33"/>
      <c r="ALH250" s="33"/>
      <c r="ALI250" s="33"/>
      <c r="ALJ250" s="33"/>
      <c r="ALK250" s="33"/>
      <c r="ALL250" s="33"/>
      <c r="ALM250" s="33"/>
      <c r="ALN250" s="33"/>
      <c r="ALO250" s="33"/>
      <c r="ALP250" s="33"/>
      <c r="ALQ250" s="33"/>
      <c r="ALR250" s="33"/>
      <c r="ALS250" s="33"/>
      <c r="ALT250" s="33"/>
      <c r="ALU250" s="33"/>
      <c r="ALV250" s="33"/>
      <c r="ALW250" s="33"/>
      <c r="ALX250" s="33"/>
      <c r="ALY250" s="33"/>
    </row>
    <row r="251" spans="1:1013" ht="21.75" customHeight="1" thickBot="1" x14ac:dyDescent="0.25">
      <c r="A251" s="702"/>
      <c r="B251" s="621"/>
      <c r="C251" s="621"/>
      <c r="D251" s="989"/>
      <c r="E251" s="818"/>
      <c r="F251" s="854"/>
      <c r="G251" s="786"/>
      <c r="H251" s="978"/>
      <c r="I251" s="675"/>
      <c r="J251" s="675"/>
      <c r="K251" s="89" t="s">
        <v>11</v>
      </c>
      <c r="L251" s="517">
        <f>SUM(L248:L250)</f>
        <v>400</v>
      </c>
      <c r="M251" s="547">
        <f t="shared" ref="M251:O251" si="81">SUM(M248:M250)</f>
        <v>0</v>
      </c>
      <c r="N251" s="547">
        <f t="shared" si="81"/>
        <v>0</v>
      </c>
      <c r="O251" s="519">
        <f t="shared" si="81"/>
        <v>400</v>
      </c>
      <c r="P251" s="520">
        <f t="shared" ref="P251:X251" si="82">SUM(P248:P249)</f>
        <v>18</v>
      </c>
      <c r="Q251" s="548">
        <f>SUM(Q248:Q250)</f>
        <v>0</v>
      </c>
      <c r="R251" s="548">
        <f>SUM(R248:R250)</f>
        <v>0</v>
      </c>
      <c r="S251" s="522">
        <f>SUM(S248:S250)</f>
        <v>18</v>
      </c>
      <c r="T251" s="517">
        <f>SUM(T248:T250)</f>
        <v>0</v>
      </c>
      <c r="U251" s="547">
        <f t="shared" ref="U251:W251" si="83">SUM(U248:U250)</f>
        <v>0</v>
      </c>
      <c r="V251" s="547">
        <f t="shared" si="83"/>
        <v>0</v>
      </c>
      <c r="W251" s="519">
        <f t="shared" si="83"/>
        <v>0</v>
      </c>
      <c r="X251" s="517">
        <f t="shared" si="82"/>
        <v>0</v>
      </c>
      <c r="Y251" s="547">
        <f>SUM(Y248:Y250)</f>
        <v>0</v>
      </c>
      <c r="Z251" s="547">
        <f>SUM(Z248:Z250)</f>
        <v>0</v>
      </c>
      <c r="AA251" s="523">
        <f>SUM(AA248:AA250)</f>
        <v>0</v>
      </c>
      <c r="AB251" s="33"/>
      <c r="AC251" s="33"/>
      <c r="AD251" s="33"/>
      <c r="AE251" s="33"/>
      <c r="AF251" s="33"/>
      <c r="AG251" s="33"/>
      <c r="AH251" s="33"/>
      <c r="AI251" s="46"/>
      <c r="AJ251" s="46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4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  <c r="CA251" s="33"/>
      <c r="CB251" s="33"/>
      <c r="CC251" s="33"/>
      <c r="CD251" s="33"/>
      <c r="CE251" s="33"/>
      <c r="CF251" s="33"/>
      <c r="CG251" s="33"/>
      <c r="CH251" s="33"/>
      <c r="CI251" s="33"/>
      <c r="CJ251" s="33"/>
      <c r="CK251" s="33"/>
      <c r="CL251" s="33"/>
      <c r="CM251" s="33"/>
      <c r="CN251" s="33"/>
      <c r="CO251" s="33"/>
      <c r="CP251" s="33"/>
      <c r="CQ251" s="33"/>
      <c r="CR251" s="33"/>
      <c r="CS251" s="33"/>
      <c r="CT251" s="33"/>
      <c r="CU251" s="33"/>
      <c r="CV251" s="33"/>
      <c r="CW251" s="33"/>
      <c r="CX251" s="33"/>
      <c r="CY251" s="33"/>
      <c r="CZ251" s="33"/>
      <c r="DA251" s="33"/>
      <c r="DB251" s="33"/>
      <c r="DC251" s="33"/>
      <c r="DD251" s="33"/>
      <c r="DE251" s="33"/>
      <c r="DF251" s="33"/>
      <c r="DG251" s="33"/>
      <c r="DH251" s="33"/>
      <c r="DI251" s="33"/>
      <c r="DJ251" s="33"/>
      <c r="DK251" s="33"/>
      <c r="DL251" s="33"/>
      <c r="DM251" s="33"/>
      <c r="DN251" s="33"/>
      <c r="DO251" s="33"/>
      <c r="DP251" s="33"/>
      <c r="DQ251" s="33"/>
      <c r="DR251" s="33"/>
      <c r="DS251" s="33"/>
      <c r="DT251" s="33"/>
      <c r="DU251" s="33"/>
      <c r="DV251" s="33"/>
      <c r="DW251" s="33"/>
      <c r="DX251" s="33"/>
      <c r="DY251" s="33"/>
      <c r="DZ251" s="33"/>
      <c r="EA251" s="33"/>
      <c r="EB251" s="33"/>
      <c r="EC251" s="33"/>
      <c r="ED251" s="33"/>
      <c r="EE251" s="33"/>
      <c r="EF251" s="33"/>
      <c r="EG251" s="33"/>
      <c r="EH251" s="33"/>
      <c r="EI251" s="33"/>
      <c r="EJ251" s="33"/>
      <c r="EK251" s="33"/>
      <c r="EL251" s="33"/>
      <c r="EM251" s="33"/>
      <c r="EN251" s="33"/>
      <c r="EO251" s="33"/>
      <c r="EP251" s="33"/>
      <c r="EQ251" s="33"/>
      <c r="ER251" s="33"/>
      <c r="ES251" s="33"/>
      <c r="ET251" s="33"/>
      <c r="EU251" s="33"/>
      <c r="EV251" s="33"/>
      <c r="EW251" s="33"/>
      <c r="EX251" s="33"/>
      <c r="EY251" s="33"/>
      <c r="EZ251" s="33"/>
      <c r="FA251" s="33"/>
      <c r="FB251" s="33"/>
      <c r="FC251" s="33"/>
      <c r="FD251" s="33"/>
      <c r="FE251" s="33"/>
      <c r="FF251" s="33"/>
      <c r="FG251" s="33"/>
      <c r="FH251" s="33"/>
      <c r="FI251" s="33"/>
      <c r="FJ251" s="33"/>
      <c r="FK251" s="33"/>
      <c r="FL251" s="33"/>
      <c r="FM251" s="33"/>
      <c r="FN251" s="33"/>
      <c r="FO251" s="33"/>
      <c r="FP251" s="33"/>
      <c r="FQ251" s="33"/>
      <c r="FR251" s="33"/>
      <c r="FS251" s="33"/>
      <c r="FT251" s="33"/>
      <c r="FU251" s="33"/>
      <c r="FV251" s="33"/>
      <c r="FW251" s="33"/>
      <c r="FX251" s="33"/>
      <c r="FY251" s="33"/>
      <c r="FZ251" s="33"/>
      <c r="GA251" s="33"/>
      <c r="GB251" s="33"/>
      <c r="GC251" s="33"/>
      <c r="GD251" s="33"/>
      <c r="GE251" s="33"/>
      <c r="GF251" s="33"/>
      <c r="GG251" s="33"/>
      <c r="GH251" s="33"/>
      <c r="GI251" s="33"/>
      <c r="GJ251" s="33"/>
      <c r="GK251" s="33"/>
      <c r="GL251" s="33"/>
      <c r="GM251" s="33"/>
      <c r="GN251" s="33"/>
      <c r="GO251" s="33"/>
      <c r="GP251" s="33"/>
      <c r="GQ251" s="33"/>
      <c r="GR251" s="33"/>
      <c r="GS251" s="33"/>
      <c r="GT251" s="33"/>
      <c r="GU251" s="33"/>
      <c r="GV251" s="33"/>
      <c r="GW251" s="33"/>
      <c r="GX251" s="33"/>
      <c r="GY251" s="33"/>
      <c r="GZ251" s="33"/>
      <c r="HA251" s="33"/>
      <c r="HB251" s="33"/>
      <c r="HC251" s="33"/>
      <c r="HD251" s="33"/>
      <c r="HE251" s="33"/>
      <c r="HF251" s="33"/>
      <c r="HG251" s="33"/>
      <c r="HH251" s="33"/>
      <c r="HI251" s="33"/>
      <c r="HJ251" s="33"/>
      <c r="HK251" s="33"/>
      <c r="HL251" s="33"/>
      <c r="HM251" s="33"/>
      <c r="HN251" s="33"/>
      <c r="HO251" s="33"/>
      <c r="HP251" s="33"/>
      <c r="HQ251" s="33"/>
      <c r="HR251" s="33"/>
      <c r="HS251" s="33"/>
      <c r="HT251" s="33"/>
      <c r="HU251" s="33"/>
      <c r="HV251" s="33"/>
      <c r="HW251" s="33"/>
      <c r="HX251" s="33"/>
      <c r="HY251" s="33"/>
      <c r="HZ251" s="33"/>
      <c r="IA251" s="33"/>
      <c r="IB251" s="33"/>
      <c r="IC251" s="33"/>
      <c r="ID251" s="33"/>
      <c r="IE251" s="33"/>
      <c r="IF251" s="33"/>
      <c r="IG251" s="33"/>
      <c r="IH251" s="33"/>
      <c r="II251" s="33"/>
      <c r="IJ251" s="33"/>
      <c r="IK251" s="33"/>
      <c r="IL251" s="33"/>
      <c r="IM251" s="33"/>
      <c r="IN251" s="33"/>
      <c r="IO251" s="33"/>
      <c r="IP251" s="33"/>
      <c r="IQ251" s="33"/>
      <c r="IR251" s="33"/>
      <c r="IS251" s="33"/>
      <c r="IT251" s="33"/>
      <c r="IU251" s="33"/>
      <c r="IV251" s="33"/>
      <c r="IW251" s="33"/>
      <c r="IX251" s="33"/>
      <c r="IY251" s="33"/>
      <c r="IZ251" s="33"/>
      <c r="JA251" s="33"/>
      <c r="JB251" s="33"/>
      <c r="JC251" s="33"/>
      <c r="JD251" s="33"/>
      <c r="JE251" s="33"/>
      <c r="JF251" s="33"/>
      <c r="JG251" s="33"/>
      <c r="JH251" s="33"/>
      <c r="JI251" s="33"/>
      <c r="JJ251" s="33"/>
      <c r="JK251" s="33"/>
      <c r="JL251" s="33"/>
      <c r="JM251" s="33"/>
      <c r="JN251" s="33"/>
      <c r="JO251" s="33"/>
      <c r="JP251" s="33"/>
      <c r="JQ251" s="33"/>
      <c r="JR251" s="33"/>
      <c r="JS251" s="33"/>
      <c r="JT251" s="33"/>
      <c r="JU251" s="33"/>
      <c r="JV251" s="33"/>
      <c r="JW251" s="33"/>
      <c r="JX251" s="33"/>
      <c r="JY251" s="33"/>
      <c r="JZ251" s="33"/>
      <c r="KA251" s="33"/>
      <c r="KB251" s="33"/>
      <c r="KC251" s="33"/>
      <c r="KD251" s="33"/>
      <c r="KE251" s="33"/>
      <c r="KF251" s="33"/>
      <c r="KG251" s="33"/>
      <c r="KH251" s="33"/>
      <c r="KI251" s="33"/>
      <c r="KJ251" s="33"/>
      <c r="KK251" s="33"/>
      <c r="KL251" s="33"/>
      <c r="KM251" s="33"/>
      <c r="KN251" s="33"/>
      <c r="KO251" s="33"/>
      <c r="KP251" s="33"/>
      <c r="KQ251" s="33"/>
      <c r="KR251" s="33"/>
      <c r="KS251" s="33"/>
      <c r="KT251" s="33"/>
      <c r="KU251" s="33"/>
      <c r="KV251" s="33"/>
      <c r="KW251" s="33"/>
      <c r="KX251" s="33"/>
      <c r="KY251" s="33"/>
      <c r="KZ251" s="33"/>
      <c r="LA251" s="33"/>
      <c r="LB251" s="33"/>
      <c r="LC251" s="33"/>
      <c r="LD251" s="33"/>
      <c r="LE251" s="33"/>
      <c r="LF251" s="33"/>
      <c r="LG251" s="33"/>
      <c r="LH251" s="33"/>
      <c r="LI251" s="33"/>
      <c r="LJ251" s="33"/>
      <c r="LK251" s="33"/>
      <c r="LL251" s="33"/>
      <c r="LM251" s="33"/>
      <c r="LN251" s="33"/>
      <c r="LO251" s="33"/>
      <c r="LP251" s="33"/>
      <c r="LQ251" s="33"/>
      <c r="LR251" s="33"/>
      <c r="LS251" s="33"/>
      <c r="LT251" s="33"/>
      <c r="LU251" s="33"/>
      <c r="LV251" s="33"/>
      <c r="LW251" s="33"/>
      <c r="LX251" s="33"/>
      <c r="LY251" s="33"/>
      <c r="LZ251" s="33"/>
      <c r="MA251" s="33"/>
      <c r="MB251" s="33"/>
      <c r="MC251" s="33"/>
      <c r="MD251" s="33"/>
      <c r="ME251" s="33"/>
      <c r="MF251" s="33"/>
      <c r="MG251" s="33"/>
      <c r="MH251" s="33"/>
      <c r="MI251" s="33"/>
      <c r="MJ251" s="33"/>
      <c r="MK251" s="33"/>
      <c r="ML251" s="33"/>
      <c r="MM251" s="33"/>
      <c r="MN251" s="33"/>
      <c r="MO251" s="33"/>
      <c r="MP251" s="33"/>
      <c r="MQ251" s="33"/>
      <c r="MR251" s="33"/>
      <c r="MS251" s="33"/>
      <c r="MT251" s="33"/>
      <c r="MU251" s="33"/>
      <c r="MV251" s="33"/>
      <c r="MW251" s="33"/>
      <c r="MX251" s="33"/>
      <c r="MY251" s="33"/>
      <c r="MZ251" s="33"/>
      <c r="NA251" s="33"/>
      <c r="NB251" s="33"/>
      <c r="NC251" s="33"/>
      <c r="ND251" s="33"/>
      <c r="NE251" s="33"/>
      <c r="NF251" s="33"/>
      <c r="NG251" s="33"/>
      <c r="NH251" s="33"/>
      <c r="NI251" s="33"/>
      <c r="NJ251" s="33"/>
      <c r="NK251" s="33"/>
      <c r="NL251" s="33"/>
      <c r="NM251" s="33"/>
      <c r="NN251" s="33"/>
      <c r="NO251" s="33"/>
      <c r="NP251" s="33"/>
      <c r="NQ251" s="33"/>
      <c r="NR251" s="33"/>
      <c r="NS251" s="33"/>
      <c r="NT251" s="33"/>
      <c r="NU251" s="33"/>
      <c r="NV251" s="33"/>
      <c r="NW251" s="33"/>
      <c r="NX251" s="33"/>
      <c r="NY251" s="33"/>
      <c r="NZ251" s="33"/>
      <c r="OA251" s="33"/>
      <c r="OB251" s="33"/>
      <c r="OC251" s="33"/>
      <c r="OD251" s="33"/>
      <c r="OE251" s="33"/>
      <c r="OF251" s="33"/>
      <c r="OG251" s="33"/>
      <c r="OH251" s="33"/>
      <c r="OI251" s="33"/>
      <c r="OJ251" s="33"/>
      <c r="OK251" s="33"/>
      <c r="OL251" s="33"/>
      <c r="OM251" s="33"/>
      <c r="ON251" s="33"/>
      <c r="OO251" s="33"/>
      <c r="OP251" s="33"/>
      <c r="OQ251" s="33"/>
      <c r="OR251" s="33"/>
      <c r="OS251" s="33"/>
      <c r="OT251" s="33"/>
      <c r="OU251" s="33"/>
      <c r="OV251" s="33"/>
      <c r="OW251" s="33"/>
      <c r="OX251" s="33"/>
      <c r="OY251" s="33"/>
      <c r="OZ251" s="33"/>
      <c r="PA251" s="33"/>
      <c r="PB251" s="33"/>
      <c r="PC251" s="33"/>
      <c r="PD251" s="33"/>
      <c r="PE251" s="33"/>
      <c r="PF251" s="33"/>
      <c r="PG251" s="33"/>
      <c r="PH251" s="33"/>
      <c r="PI251" s="33"/>
      <c r="PJ251" s="33"/>
      <c r="PK251" s="33"/>
      <c r="PL251" s="33"/>
      <c r="PM251" s="33"/>
      <c r="PN251" s="33"/>
      <c r="PO251" s="33"/>
      <c r="PP251" s="33"/>
      <c r="PQ251" s="33"/>
      <c r="PR251" s="33"/>
      <c r="PS251" s="33"/>
      <c r="PT251" s="33"/>
      <c r="PU251" s="33"/>
      <c r="PV251" s="33"/>
      <c r="PW251" s="33"/>
      <c r="PX251" s="33"/>
      <c r="PY251" s="33"/>
      <c r="PZ251" s="33"/>
      <c r="QA251" s="33"/>
      <c r="QB251" s="33"/>
      <c r="QC251" s="33"/>
      <c r="QD251" s="33"/>
      <c r="QE251" s="33"/>
      <c r="QF251" s="33"/>
      <c r="QG251" s="33"/>
      <c r="QH251" s="33"/>
      <c r="QI251" s="33"/>
      <c r="QJ251" s="33"/>
      <c r="QK251" s="33"/>
      <c r="QL251" s="33"/>
      <c r="QM251" s="33"/>
      <c r="QN251" s="33"/>
      <c r="QO251" s="33"/>
      <c r="QP251" s="33"/>
      <c r="QQ251" s="33"/>
      <c r="QR251" s="33"/>
      <c r="QS251" s="33"/>
      <c r="QT251" s="33"/>
      <c r="QU251" s="33"/>
      <c r="QV251" s="33"/>
      <c r="QW251" s="33"/>
      <c r="QX251" s="33"/>
      <c r="QY251" s="33"/>
      <c r="QZ251" s="33"/>
      <c r="RA251" s="33"/>
      <c r="RB251" s="33"/>
      <c r="RC251" s="33"/>
      <c r="RD251" s="33"/>
      <c r="RE251" s="33"/>
      <c r="RF251" s="33"/>
      <c r="RG251" s="33"/>
      <c r="RH251" s="33"/>
      <c r="RI251" s="33"/>
      <c r="RJ251" s="33"/>
      <c r="RK251" s="33"/>
      <c r="RL251" s="33"/>
      <c r="RM251" s="33"/>
      <c r="RN251" s="33"/>
      <c r="RO251" s="33"/>
      <c r="RP251" s="33"/>
      <c r="RQ251" s="33"/>
      <c r="RR251" s="33"/>
      <c r="RS251" s="33"/>
      <c r="RT251" s="33"/>
      <c r="RU251" s="33"/>
      <c r="RV251" s="33"/>
      <c r="RW251" s="33"/>
      <c r="RX251" s="33"/>
      <c r="RY251" s="33"/>
      <c r="RZ251" s="33"/>
      <c r="SA251" s="33"/>
      <c r="SB251" s="33"/>
      <c r="SC251" s="33"/>
      <c r="SD251" s="33"/>
      <c r="SE251" s="33"/>
      <c r="SF251" s="33"/>
      <c r="SG251" s="33"/>
      <c r="SH251" s="33"/>
      <c r="SI251" s="33"/>
      <c r="SJ251" s="33"/>
      <c r="SK251" s="33"/>
      <c r="SL251" s="33"/>
      <c r="SM251" s="33"/>
      <c r="SN251" s="33"/>
      <c r="SO251" s="33"/>
      <c r="SP251" s="33"/>
      <c r="SQ251" s="33"/>
      <c r="SR251" s="33"/>
      <c r="SS251" s="33"/>
      <c r="ST251" s="33"/>
      <c r="SU251" s="33"/>
      <c r="SV251" s="33"/>
      <c r="SW251" s="33"/>
      <c r="SX251" s="33"/>
      <c r="SY251" s="33"/>
      <c r="SZ251" s="33"/>
      <c r="TA251" s="33"/>
      <c r="TB251" s="33"/>
      <c r="TC251" s="33"/>
      <c r="TD251" s="33"/>
      <c r="TE251" s="33"/>
      <c r="TF251" s="33"/>
      <c r="TG251" s="33"/>
      <c r="TH251" s="33"/>
      <c r="TI251" s="33"/>
      <c r="TJ251" s="33"/>
      <c r="TK251" s="33"/>
      <c r="TL251" s="33"/>
      <c r="TM251" s="33"/>
      <c r="TN251" s="33"/>
      <c r="TO251" s="33"/>
      <c r="TP251" s="33"/>
      <c r="TQ251" s="33"/>
      <c r="TR251" s="33"/>
      <c r="TS251" s="33"/>
      <c r="TT251" s="33"/>
      <c r="TU251" s="33"/>
      <c r="TV251" s="33"/>
      <c r="TW251" s="33"/>
      <c r="TX251" s="33"/>
      <c r="TY251" s="33"/>
      <c r="TZ251" s="33"/>
      <c r="UA251" s="33"/>
      <c r="UB251" s="33"/>
      <c r="UC251" s="33"/>
      <c r="UD251" s="33"/>
      <c r="UE251" s="33"/>
      <c r="UF251" s="33"/>
      <c r="UG251" s="33"/>
      <c r="UH251" s="33"/>
      <c r="UI251" s="33"/>
      <c r="UJ251" s="33"/>
      <c r="UK251" s="33"/>
      <c r="UL251" s="33"/>
      <c r="UM251" s="33"/>
      <c r="UN251" s="33"/>
      <c r="UO251" s="33"/>
      <c r="UP251" s="33"/>
      <c r="UQ251" s="33"/>
      <c r="UR251" s="33"/>
      <c r="US251" s="33"/>
      <c r="UT251" s="33"/>
      <c r="UU251" s="33"/>
      <c r="UV251" s="33"/>
      <c r="UW251" s="33"/>
      <c r="UX251" s="33"/>
      <c r="UY251" s="33"/>
      <c r="UZ251" s="33"/>
      <c r="VA251" s="33"/>
      <c r="VB251" s="33"/>
      <c r="VC251" s="33"/>
      <c r="VD251" s="33"/>
      <c r="VE251" s="33"/>
      <c r="VF251" s="33"/>
      <c r="VG251" s="33"/>
      <c r="VH251" s="33"/>
      <c r="VI251" s="33"/>
      <c r="VJ251" s="33"/>
      <c r="VK251" s="33"/>
      <c r="VL251" s="33"/>
      <c r="VM251" s="33"/>
      <c r="VN251" s="33"/>
      <c r="VO251" s="33"/>
      <c r="VP251" s="33"/>
      <c r="VQ251" s="33"/>
      <c r="VR251" s="33"/>
      <c r="VS251" s="33"/>
      <c r="VT251" s="33"/>
      <c r="VU251" s="33"/>
      <c r="VV251" s="33"/>
      <c r="VW251" s="33"/>
      <c r="VX251" s="33"/>
      <c r="VY251" s="33"/>
      <c r="VZ251" s="33"/>
      <c r="WA251" s="33"/>
      <c r="WB251" s="33"/>
      <c r="WC251" s="33"/>
      <c r="WD251" s="33"/>
      <c r="WE251" s="33"/>
      <c r="WF251" s="33"/>
      <c r="WG251" s="33"/>
      <c r="WH251" s="33"/>
      <c r="WI251" s="33"/>
      <c r="WJ251" s="33"/>
      <c r="WK251" s="33"/>
      <c r="WL251" s="33"/>
      <c r="WM251" s="33"/>
      <c r="WN251" s="33"/>
      <c r="WO251" s="33"/>
      <c r="WP251" s="33"/>
      <c r="WQ251" s="33"/>
      <c r="WR251" s="33"/>
      <c r="WS251" s="33"/>
      <c r="WT251" s="33"/>
      <c r="WU251" s="33"/>
      <c r="WV251" s="33"/>
      <c r="WW251" s="33"/>
      <c r="WX251" s="33"/>
      <c r="WY251" s="33"/>
      <c r="WZ251" s="33"/>
      <c r="XA251" s="33"/>
      <c r="XB251" s="33"/>
      <c r="XC251" s="33"/>
      <c r="XD251" s="33"/>
      <c r="XE251" s="33"/>
      <c r="XF251" s="33"/>
      <c r="XG251" s="33"/>
      <c r="XH251" s="33"/>
      <c r="XI251" s="33"/>
      <c r="XJ251" s="33"/>
      <c r="XK251" s="33"/>
      <c r="XL251" s="33"/>
      <c r="XM251" s="33"/>
      <c r="XN251" s="33"/>
      <c r="XO251" s="33"/>
      <c r="XP251" s="33"/>
      <c r="XQ251" s="33"/>
      <c r="XR251" s="33"/>
      <c r="XS251" s="33"/>
      <c r="XT251" s="33"/>
      <c r="XU251" s="33"/>
      <c r="XV251" s="33"/>
      <c r="XW251" s="33"/>
      <c r="XX251" s="33"/>
      <c r="XY251" s="33"/>
      <c r="XZ251" s="33"/>
      <c r="YA251" s="33"/>
      <c r="YB251" s="33"/>
      <c r="YC251" s="33"/>
      <c r="YD251" s="33"/>
      <c r="YE251" s="33"/>
      <c r="YF251" s="33"/>
      <c r="YG251" s="33"/>
      <c r="YH251" s="33"/>
      <c r="YI251" s="33"/>
      <c r="YJ251" s="33"/>
      <c r="YK251" s="33"/>
      <c r="YL251" s="33"/>
      <c r="YM251" s="33"/>
      <c r="YN251" s="33"/>
      <c r="YO251" s="33"/>
      <c r="YP251" s="33"/>
      <c r="YQ251" s="33"/>
      <c r="YR251" s="33"/>
      <c r="YS251" s="33"/>
      <c r="YT251" s="33"/>
      <c r="YU251" s="33"/>
      <c r="YV251" s="33"/>
      <c r="YW251" s="33"/>
      <c r="YX251" s="33"/>
      <c r="YY251" s="33"/>
      <c r="YZ251" s="33"/>
      <c r="ZA251" s="33"/>
      <c r="ZB251" s="33"/>
      <c r="ZC251" s="33"/>
      <c r="ZD251" s="33"/>
      <c r="ZE251" s="33"/>
      <c r="ZF251" s="33"/>
      <c r="ZG251" s="33"/>
      <c r="ZH251" s="33"/>
      <c r="ZI251" s="33"/>
      <c r="ZJ251" s="33"/>
      <c r="ZK251" s="33"/>
      <c r="ZL251" s="33"/>
      <c r="ZM251" s="33"/>
      <c r="ZN251" s="33"/>
      <c r="ZO251" s="33"/>
      <c r="ZP251" s="33"/>
      <c r="ZQ251" s="33"/>
      <c r="ZR251" s="33"/>
      <c r="ZS251" s="33"/>
      <c r="ZT251" s="33"/>
      <c r="ZU251" s="33"/>
      <c r="ZV251" s="33"/>
      <c r="ZW251" s="33"/>
      <c r="ZX251" s="33"/>
      <c r="ZY251" s="33"/>
      <c r="ZZ251" s="33"/>
      <c r="AAA251" s="33"/>
      <c r="AAB251" s="33"/>
      <c r="AAC251" s="33"/>
      <c r="AAD251" s="33"/>
      <c r="AAE251" s="33"/>
      <c r="AAF251" s="33"/>
      <c r="AAG251" s="33"/>
      <c r="AAH251" s="33"/>
      <c r="AAI251" s="33"/>
      <c r="AAJ251" s="33"/>
      <c r="AAK251" s="33"/>
      <c r="AAL251" s="33"/>
      <c r="AAM251" s="33"/>
      <c r="AAN251" s="33"/>
      <c r="AAO251" s="33"/>
      <c r="AAP251" s="33"/>
      <c r="AAQ251" s="33"/>
      <c r="AAR251" s="33"/>
      <c r="AAS251" s="33"/>
      <c r="AAT251" s="33"/>
      <c r="AAU251" s="33"/>
      <c r="AAV251" s="33"/>
      <c r="AAW251" s="33"/>
      <c r="AAX251" s="33"/>
      <c r="AAY251" s="33"/>
      <c r="AAZ251" s="33"/>
      <c r="ABA251" s="33"/>
      <c r="ABB251" s="33"/>
      <c r="ABC251" s="33"/>
      <c r="ABD251" s="33"/>
      <c r="ABE251" s="33"/>
      <c r="ABF251" s="33"/>
      <c r="ABG251" s="33"/>
      <c r="ABH251" s="33"/>
      <c r="ABI251" s="33"/>
      <c r="ABJ251" s="33"/>
      <c r="ABK251" s="33"/>
      <c r="ABL251" s="33"/>
      <c r="ABM251" s="33"/>
      <c r="ABN251" s="33"/>
      <c r="ABO251" s="33"/>
      <c r="ABP251" s="33"/>
      <c r="ABQ251" s="33"/>
      <c r="ABR251" s="33"/>
      <c r="ABS251" s="33"/>
      <c r="ABT251" s="33"/>
      <c r="ABU251" s="33"/>
      <c r="ABV251" s="33"/>
      <c r="ABW251" s="33"/>
      <c r="ABX251" s="33"/>
      <c r="ABY251" s="33"/>
      <c r="ABZ251" s="33"/>
      <c r="ACA251" s="33"/>
      <c r="ACB251" s="33"/>
      <c r="ACC251" s="33"/>
      <c r="ACD251" s="33"/>
      <c r="ACE251" s="33"/>
      <c r="ACF251" s="33"/>
      <c r="ACG251" s="33"/>
      <c r="ACH251" s="33"/>
      <c r="ACI251" s="33"/>
      <c r="ACJ251" s="33"/>
      <c r="ACK251" s="33"/>
      <c r="ACL251" s="33"/>
      <c r="ACM251" s="33"/>
      <c r="ACN251" s="33"/>
      <c r="ACO251" s="33"/>
      <c r="ACP251" s="33"/>
      <c r="ACQ251" s="33"/>
      <c r="ACR251" s="33"/>
      <c r="ACS251" s="33"/>
      <c r="ACT251" s="33"/>
      <c r="ACU251" s="33"/>
      <c r="ACV251" s="33"/>
      <c r="ACW251" s="33"/>
      <c r="ACX251" s="33"/>
      <c r="ACY251" s="33"/>
      <c r="ACZ251" s="33"/>
      <c r="ADA251" s="33"/>
      <c r="ADB251" s="33"/>
      <c r="ADC251" s="33"/>
      <c r="ADD251" s="33"/>
      <c r="ADE251" s="33"/>
      <c r="ADF251" s="33"/>
      <c r="ADG251" s="33"/>
      <c r="ADH251" s="33"/>
      <c r="ADI251" s="33"/>
      <c r="ADJ251" s="33"/>
      <c r="ADK251" s="33"/>
      <c r="ADL251" s="33"/>
      <c r="ADM251" s="33"/>
      <c r="ADN251" s="33"/>
      <c r="ADO251" s="33"/>
      <c r="ADP251" s="33"/>
      <c r="ADQ251" s="33"/>
      <c r="ADR251" s="33"/>
      <c r="ADS251" s="33"/>
      <c r="ADT251" s="33"/>
      <c r="ADU251" s="33"/>
      <c r="ADV251" s="33"/>
      <c r="ADW251" s="33"/>
      <c r="ADX251" s="33"/>
      <c r="ADY251" s="33"/>
      <c r="ADZ251" s="33"/>
      <c r="AEA251" s="33"/>
      <c r="AEB251" s="33"/>
      <c r="AEC251" s="33"/>
      <c r="AED251" s="33"/>
      <c r="AEE251" s="33"/>
      <c r="AEF251" s="33"/>
      <c r="AEG251" s="33"/>
      <c r="AEH251" s="33"/>
      <c r="AEI251" s="33"/>
      <c r="AEJ251" s="33"/>
      <c r="AEK251" s="33"/>
      <c r="AEL251" s="33"/>
      <c r="AEM251" s="33"/>
      <c r="AEN251" s="33"/>
      <c r="AEO251" s="33"/>
      <c r="AEP251" s="33"/>
      <c r="AEQ251" s="33"/>
      <c r="AER251" s="33"/>
      <c r="AES251" s="33"/>
      <c r="AET251" s="33"/>
      <c r="AEU251" s="33"/>
      <c r="AEV251" s="33"/>
      <c r="AEW251" s="33"/>
      <c r="AEX251" s="33"/>
      <c r="AEY251" s="33"/>
      <c r="AEZ251" s="33"/>
      <c r="AFA251" s="33"/>
      <c r="AFB251" s="33"/>
      <c r="AFC251" s="33"/>
      <c r="AFD251" s="33"/>
      <c r="AFE251" s="33"/>
      <c r="AFF251" s="33"/>
      <c r="AFG251" s="33"/>
      <c r="AFH251" s="33"/>
      <c r="AFI251" s="33"/>
      <c r="AFJ251" s="33"/>
      <c r="AFK251" s="33"/>
      <c r="AFL251" s="33"/>
      <c r="AFM251" s="33"/>
      <c r="AFN251" s="33"/>
      <c r="AFO251" s="33"/>
      <c r="AFP251" s="33"/>
      <c r="AFQ251" s="33"/>
      <c r="AFR251" s="33"/>
      <c r="AFS251" s="33"/>
      <c r="AFT251" s="33"/>
      <c r="AFU251" s="33"/>
      <c r="AFV251" s="33"/>
      <c r="AFW251" s="33"/>
      <c r="AFX251" s="33"/>
      <c r="AFY251" s="33"/>
      <c r="AFZ251" s="33"/>
      <c r="AGA251" s="33"/>
      <c r="AGB251" s="33"/>
      <c r="AGC251" s="33"/>
      <c r="AGD251" s="33"/>
      <c r="AGE251" s="33"/>
      <c r="AGF251" s="33"/>
      <c r="AGG251" s="33"/>
      <c r="AGH251" s="33"/>
      <c r="AGI251" s="33"/>
      <c r="AGJ251" s="33"/>
      <c r="AGK251" s="33"/>
      <c r="AGL251" s="33"/>
      <c r="AGM251" s="33"/>
      <c r="AGN251" s="33"/>
      <c r="AGO251" s="33"/>
      <c r="AGP251" s="33"/>
      <c r="AGQ251" s="33"/>
      <c r="AGR251" s="33"/>
      <c r="AGS251" s="33"/>
      <c r="AGT251" s="33"/>
      <c r="AGU251" s="33"/>
      <c r="AGV251" s="33"/>
      <c r="AGW251" s="33"/>
      <c r="AGX251" s="33"/>
      <c r="AGY251" s="33"/>
      <c r="AGZ251" s="33"/>
      <c r="AHA251" s="33"/>
      <c r="AHB251" s="33"/>
      <c r="AHC251" s="33"/>
      <c r="AHD251" s="33"/>
      <c r="AHE251" s="33"/>
      <c r="AHF251" s="33"/>
      <c r="AHG251" s="33"/>
      <c r="AHH251" s="33"/>
      <c r="AHI251" s="33"/>
      <c r="AHJ251" s="33"/>
      <c r="AHK251" s="33"/>
      <c r="AHL251" s="33"/>
      <c r="AHM251" s="33"/>
      <c r="AHN251" s="33"/>
      <c r="AHO251" s="33"/>
      <c r="AHP251" s="33"/>
      <c r="AHQ251" s="33"/>
      <c r="AHR251" s="33"/>
      <c r="AHS251" s="33"/>
      <c r="AHT251" s="33"/>
      <c r="AHU251" s="33"/>
      <c r="AHV251" s="33"/>
      <c r="AHW251" s="33"/>
      <c r="AHX251" s="33"/>
      <c r="AHY251" s="33"/>
      <c r="AHZ251" s="33"/>
      <c r="AIA251" s="33"/>
      <c r="AIB251" s="33"/>
      <c r="AIC251" s="33"/>
      <c r="AID251" s="33"/>
      <c r="AIE251" s="33"/>
      <c r="AIF251" s="33"/>
      <c r="AIG251" s="33"/>
      <c r="AIH251" s="33"/>
      <c r="AII251" s="33"/>
      <c r="AIJ251" s="33"/>
      <c r="AIK251" s="33"/>
      <c r="AIL251" s="33"/>
      <c r="AIM251" s="33"/>
      <c r="AIN251" s="33"/>
      <c r="AIO251" s="33"/>
      <c r="AIP251" s="33"/>
      <c r="AIQ251" s="33"/>
      <c r="AIR251" s="33"/>
      <c r="AIS251" s="33"/>
      <c r="AIT251" s="33"/>
      <c r="AIU251" s="33"/>
      <c r="AIV251" s="33"/>
      <c r="AIW251" s="33"/>
      <c r="AIX251" s="33"/>
      <c r="AIY251" s="33"/>
      <c r="AIZ251" s="33"/>
      <c r="AJA251" s="33"/>
      <c r="AJB251" s="33"/>
      <c r="AJC251" s="33"/>
      <c r="AJD251" s="33"/>
      <c r="AJE251" s="33"/>
      <c r="AJF251" s="33"/>
      <c r="AJG251" s="33"/>
      <c r="AJH251" s="33"/>
      <c r="AJI251" s="33"/>
      <c r="AJJ251" s="33"/>
      <c r="AJK251" s="33"/>
      <c r="AJL251" s="33"/>
      <c r="AJM251" s="33"/>
      <c r="AJN251" s="33"/>
      <c r="AJO251" s="33"/>
      <c r="AJP251" s="33"/>
      <c r="AJQ251" s="33"/>
      <c r="AJR251" s="33"/>
      <c r="AJS251" s="33"/>
      <c r="AJT251" s="33"/>
      <c r="AJU251" s="33"/>
      <c r="AJV251" s="33"/>
      <c r="AJW251" s="33"/>
      <c r="AJX251" s="33"/>
      <c r="AJY251" s="33"/>
      <c r="AJZ251" s="33"/>
      <c r="AKA251" s="33"/>
      <c r="AKB251" s="33"/>
      <c r="AKC251" s="33"/>
      <c r="AKD251" s="33"/>
      <c r="AKE251" s="33"/>
      <c r="AKF251" s="33"/>
      <c r="AKG251" s="33"/>
      <c r="AKH251" s="33"/>
      <c r="AKI251" s="33"/>
      <c r="AKJ251" s="33"/>
      <c r="AKK251" s="33"/>
      <c r="AKL251" s="33"/>
      <c r="AKM251" s="33"/>
      <c r="AKN251" s="33"/>
      <c r="AKO251" s="33"/>
      <c r="AKP251" s="33"/>
      <c r="AKQ251" s="33"/>
      <c r="AKR251" s="33"/>
      <c r="AKS251" s="33"/>
      <c r="AKT251" s="33"/>
      <c r="AKU251" s="33"/>
      <c r="AKV251" s="33"/>
      <c r="AKW251" s="33"/>
      <c r="AKX251" s="33"/>
      <c r="AKY251" s="33"/>
      <c r="AKZ251" s="33"/>
      <c r="ALA251" s="33"/>
      <c r="ALB251" s="33"/>
      <c r="ALC251" s="33"/>
      <c r="ALD251" s="33"/>
      <c r="ALE251" s="33"/>
      <c r="ALF251" s="33"/>
      <c r="ALG251" s="33"/>
      <c r="ALH251" s="33"/>
      <c r="ALI251" s="33"/>
      <c r="ALJ251" s="33"/>
      <c r="ALK251" s="33"/>
      <c r="ALL251" s="33"/>
      <c r="ALM251" s="33"/>
      <c r="ALN251" s="33"/>
      <c r="ALO251" s="33"/>
      <c r="ALP251" s="33"/>
      <c r="ALQ251" s="33"/>
      <c r="ALR251" s="33"/>
      <c r="ALS251" s="33"/>
      <c r="ALT251" s="33"/>
      <c r="ALU251" s="33"/>
      <c r="ALV251" s="33"/>
      <c r="ALW251" s="33"/>
      <c r="ALX251" s="33"/>
      <c r="ALY251" s="33"/>
    </row>
    <row r="252" spans="1:1013" ht="30.75" customHeight="1" thickBot="1" x14ac:dyDescent="0.25">
      <c r="A252" s="788" t="s">
        <v>15</v>
      </c>
      <c r="B252" s="618" t="s">
        <v>16</v>
      </c>
      <c r="C252" s="635" t="s">
        <v>25</v>
      </c>
      <c r="D252" s="873" t="s">
        <v>15</v>
      </c>
      <c r="E252" s="738" t="s">
        <v>222</v>
      </c>
      <c r="F252" s="821" t="s">
        <v>264</v>
      </c>
      <c r="G252" s="628" t="s">
        <v>122</v>
      </c>
      <c r="H252" s="848" t="s">
        <v>70</v>
      </c>
      <c r="I252" s="653" t="s">
        <v>31</v>
      </c>
      <c r="J252" s="665" t="s">
        <v>303</v>
      </c>
      <c r="K252" s="165" t="s">
        <v>71</v>
      </c>
      <c r="L252" s="465">
        <f>+M252+O252</f>
        <v>11.8</v>
      </c>
      <c r="M252" s="464">
        <v>11.8</v>
      </c>
      <c r="N252" s="464">
        <v>0</v>
      </c>
      <c r="O252" s="453">
        <v>0</v>
      </c>
      <c r="P252" s="465">
        <f>+Q252+S252</f>
        <v>12.2</v>
      </c>
      <c r="Q252" s="464">
        <v>12.2</v>
      </c>
      <c r="R252" s="464">
        <v>0</v>
      </c>
      <c r="S252" s="453">
        <v>0</v>
      </c>
      <c r="T252" s="465">
        <f>+U252+W252</f>
        <v>10</v>
      </c>
      <c r="U252" s="464">
        <v>10</v>
      </c>
      <c r="V252" s="464">
        <v>0</v>
      </c>
      <c r="W252" s="453">
        <v>0</v>
      </c>
      <c r="X252" s="465">
        <f>+Y252+AA252</f>
        <v>11</v>
      </c>
      <c r="Y252" s="464">
        <v>11</v>
      </c>
      <c r="Z252" s="464">
        <v>0</v>
      </c>
      <c r="AA252" s="453">
        <v>0</v>
      </c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4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  <c r="CA252" s="33"/>
      <c r="CB252" s="33"/>
      <c r="CC252" s="33"/>
      <c r="CD252" s="33"/>
      <c r="CE252" s="33"/>
      <c r="CF252" s="33"/>
      <c r="CG252" s="33"/>
      <c r="CH252" s="33"/>
      <c r="CI252" s="33"/>
      <c r="CJ252" s="33"/>
      <c r="CK252" s="33"/>
      <c r="CL252" s="33"/>
      <c r="CM252" s="33"/>
      <c r="CN252" s="33"/>
      <c r="CO252" s="33"/>
      <c r="CP252" s="33"/>
      <c r="CQ252" s="33"/>
      <c r="CR252" s="33"/>
      <c r="CS252" s="33"/>
      <c r="CT252" s="33"/>
      <c r="CU252" s="33"/>
      <c r="CV252" s="33"/>
      <c r="CW252" s="33"/>
      <c r="CX252" s="33"/>
      <c r="CY252" s="33"/>
      <c r="CZ252" s="33"/>
      <c r="DA252" s="33"/>
      <c r="DB252" s="33"/>
      <c r="DC252" s="33"/>
      <c r="DD252" s="33"/>
      <c r="DE252" s="33"/>
      <c r="DF252" s="33"/>
      <c r="DG252" s="33"/>
      <c r="DH252" s="33"/>
      <c r="DI252" s="33"/>
      <c r="DJ252" s="33"/>
      <c r="DK252" s="33"/>
      <c r="DL252" s="33"/>
      <c r="DM252" s="33"/>
      <c r="DN252" s="33"/>
      <c r="DO252" s="33"/>
      <c r="DP252" s="33"/>
      <c r="DQ252" s="33"/>
      <c r="DR252" s="33"/>
      <c r="DS252" s="33"/>
      <c r="DT252" s="33"/>
      <c r="DU252" s="33"/>
      <c r="DV252" s="33"/>
      <c r="DW252" s="33"/>
      <c r="DX252" s="33"/>
      <c r="DY252" s="33"/>
      <c r="DZ252" s="33"/>
      <c r="EA252" s="33"/>
      <c r="EB252" s="33"/>
      <c r="EC252" s="33"/>
      <c r="ED252" s="33"/>
      <c r="EE252" s="33"/>
      <c r="EF252" s="33"/>
      <c r="EG252" s="33"/>
      <c r="EH252" s="33"/>
      <c r="EI252" s="33"/>
      <c r="EJ252" s="33"/>
      <c r="EK252" s="33"/>
      <c r="EL252" s="33"/>
      <c r="EM252" s="33"/>
      <c r="EN252" s="33"/>
      <c r="EO252" s="33"/>
      <c r="EP252" s="33"/>
      <c r="EQ252" s="33"/>
      <c r="ER252" s="33"/>
      <c r="ES252" s="33"/>
      <c r="ET252" s="33"/>
      <c r="EU252" s="33"/>
      <c r="EV252" s="33"/>
      <c r="EW252" s="33"/>
      <c r="EX252" s="33"/>
      <c r="EY252" s="33"/>
      <c r="EZ252" s="33"/>
      <c r="FA252" s="33"/>
      <c r="FB252" s="33"/>
      <c r="FC252" s="33"/>
      <c r="FD252" s="33"/>
      <c r="FE252" s="33"/>
      <c r="FF252" s="33"/>
      <c r="FG252" s="33"/>
      <c r="FH252" s="33"/>
      <c r="FI252" s="33"/>
      <c r="FJ252" s="33"/>
      <c r="FK252" s="33"/>
      <c r="FL252" s="33"/>
      <c r="FM252" s="33"/>
      <c r="FN252" s="33"/>
      <c r="FO252" s="33"/>
      <c r="FP252" s="33"/>
      <c r="FQ252" s="33"/>
      <c r="FR252" s="33"/>
      <c r="FS252" s="33"/>
      <c r="FT252" s="33"/>
      <c r="FU252" s="33"/>
      <c r="FV252" s="33"/>
      <c r="FW252" s="33"/>
      <c r="FX252" s="33"/>
      <c r="FY252" s="33"/>
      <c r="FZ252" s="33"/>
      <c r="GA252" s="33"/>
      <c r="GB252" s="33"/>
      <c r="GC252" s="33"/>
      <c r="GD252" s="33"/>
      <c r="GE252" s="33"/>
      <c r="GF252" s="33"/>
      <c r="GG252" s="33"/>
      <c r="GH252" s="33"/>
      <c r="GI252" s="33"/>
      <c r="GJ252" s="33"/>
      <c r="GK252" s="33"/>
      <c r="GL252" s="33"/>
      <c r="GM252" s="33"/>
      <c r="GN252" s="33"/>
      <c r="GO252" s="33"/>
      <c r="GP252" s="33"/>
      <c r="GQ252" s="33"/>
      <c r="GR252" s="33"/>
      <c r="GS252" s="33"/>
      <c r="GT252" s="33"/>
      <c r="GU252" s="33"/>
      <c r="GV252" s="33"/>
      <c r="GW252" s="33"/>
      <c r="GX252" s="33"/>
      <c r="GY252" s="33"/>
      <c r="GZ252" s="33"/>
      <c r="HA252" s="33"/>
      <c r="HB252" s="33"/>
      <c r="HC252" s="33"/>
      <c r="HD252" s="33"/>
      <c r="HE252" s="33"/>
      <c r="HF252" s="33"/>
      <c r="HG252" s="33"/>
      <c r="HH252" s="33"/>
      <c r="HI252" s="33"/>
      <c r="HJ252" s="33"/>
      <c r="HK252" s="33"/>
      <c r="HL252" s="33"/>
      <c r="HM252" s="33"/>
      <c r="HN252" s="33"/>
      <c r="HO252" s="33"/>
      <c r="HP252" s="33"/>
      <c r="HQ252" s="33"/>
      <c r="HR252" s="33"/>
      <c r="HS252" s="33"/>
      <c r="HT252" s="33"/>
      <c r="HU252" s="33"/>
      <c r="HV252" s="33"/>
      <c r="HW252" s="33"/>
      <c r="HX252" s="33"/>
      <c r="HY252" s="33"/>
      <c r="HZ252" s="33"/>
      <c r="IA252" s="33"/>
      <c r="IB252" s="33"/>
      <c r="IC252" s="33"/>
      <c r="ID252" s="33"/>
      <c r="IE252" s="33"/>
      <c r="IF252" s="33"/>
      <c r="IG252" s="33"/>
      <c r="IH252" s="33"/>
      <c r="II252" s="33"/>
      <c r="IJ252" s="33"/>
      <c r="IK252" s="33"/>
      <c r="IL252" s="33"/>
      <c r="IM252" s="33"/>
      <c r="IN252" s="33"/>
      <c r="IO252" s="33"/>
      <c r="IP252" s="33"/>
      <c r="IQ252" s="33"/>
      <c r="IR252" s="33"/>
      <c r="IS252" s="33"/>
      <c r="IT252" s="33"/>
      <c r="IU252" s="33"/>
      <c r="IV252" s="33"/>
      <c r="IW252" s="33"/>
      <c r="IX252" s="33"/>
      <c r="IY252" s="33"/>
      <c r="IZ252" s="33"/>
      <c r="JA252" s="33"/>
      <c r="JB252" s="33"/>
      <c r="JC252" s="33"/>
      <c r="JD252" s="33"/>
      <c r="JE252" s="33"/>
      <c r="JF252" s="33"/>
      <c r="JG252" s="33"/>
      <c r="JH252" s="33"/>
      <c r="JI252" s="33"/>
      <c r="JJ252" s="33"/>
      <c r="JK252" s="33"/>
      <c r="JL252" s="33"/>
      <c r="JM252" s="33"/>
      <c r="JN252" s="33"/>
      <c r="JO252" s="33"/>
      <c r="JP252" s="33"/>
      <c r="JQ252" s="33"/>
      <c r="JR252" s="33"/>
      <c r="JS252" s="33"/>
      <c r="JT252" s="33"/>
      <c r="JU252" s="33"/>
      <c r="JV252" s="33"/>
      <c r="JW252" s="33"/>
      <c r="JX252" s="33"/>
      <c r="JY252" s="33"/>
      <c r="JZ252" s="33"/>
      <c r="KA252" s="33"/>
      <c r="KB252" s="33"/>
      <c r="KC252" s="33"/>
      <c r="KD252" s="33"/>
      <c r="KE252" s="33"/>
      <c r="KF252" s="33"/>
      <c r="KG252" s="33"/>
      <c r="KH252" s="33"/>
      <c r="KI252" s="33"/>
      <c r="KJ252" s="33"/>
      <c r="KK252" s="33"/>
      <c r="KL252" s="33"/>
      <c r="KM252" s="33"/>
      <c r="KN252" s="33"/>
      <c r="KO252" s="33"/>
      <c r="KP252" s="33"/>
      <c r="KQ252" s="33"/>
      <c r="KR252" s="33"/>
      <c r="KS252" s="33"/>
      <c r="KT252" s="33"/>
      <c r="KU252" s="33"/>
      <c r="KV252" s="33"/>
      <c r="KW252" s="33"/>
      <c r="KX252" s="33"/>
      <c r="KY252" s="33"/>
      <c r="KZ252" s="33"/>
      <c r="LA252" s="33"/>
      <c r="LB252" s="33"/>
      <c r="LC252" s="33"/>
      <c r="LD252" s="33"/>
      <c r="LE252" s="33"/>
      <c r="LF252" s="33"/>
      <c r="LG252" s="33"/>
      <c r="LH252" s="33"/>
      <c r="LI252" s="33"/>
      <c r="LJ252" s="33"/>
      <c r="LK252" s="33"/>
      <c r="LL252" s="33"/>
      <c r="LM252" s="33"/>
      <c r="LN252" s="33"/>
      <c r="LO252" s="33"/>
      <c r="LP252" s="33"/>
      <c r="LQ252" s="33"/>
      <c r="LR252" s="33"/>
      <c r="LS252" s="33"/>
      <c r="LT252" s="33"/>
      <c r="LU252" s="33"/>
      <c r="LV252" s="33"/>
      <c r="LW252" s="33"/>
      <c r="LX252" s="33"/>
      <c r="LY252" s="33"/>
      <c r="LZ252" s="33"/>
      <c r="MA252" s="33"/>
      <c r="MB252" s="33"/>
      <c r="MC252" s="33"/>
      <c r="MD252" s="33"/>
      <c r="ME252" s="33"/>
      <c r="MF252" s="33"/>
      <c r="MG252" s="33"/>
      <c r="MH252" s="33"/>
      <c r="MI252" s="33"/>
      <c r="MJ252" s="33"/>
      <c r="MK252" s="33"/>
      <c r="ML252" s="33"/>
      <c r="MM252" s="33"/>
      <c r="MN252" s="33"/>
      <c r="MO252" s="33"/>
      <c r="MP252" s="33"/>
      <c r="MQ252" s="33"/>
      <c r="MR252" s="33"/>
      <c r="MS252" s="33"/>
      <c r="MT252" s="33"/>
      <c r="MU252" s="33"/>
      <c r="MV252" s="33"/>
      <c r="MW252" s="33"/>
      <c r="MX252" s="33"/>
      <c r="MY252" s="33"/>
      <c r="MZ252" s="33"/>
      <c r="NA252" s="33"/>
      <c r="NB252" s="33"/>
      <c r="NC252" s="33"/>
      <c r="ND252" s="33"/>
      <c r="NE252" s="33"/>
      <c r="NF252" s="33"/>
      <c r="NG252" s="33"/>
      <c r="NH252" s="33"/>
      <c r="NI252" s="33"/>
      <c r="NJ252" s="33"/>
      <c r="NK252" s="33"/>
      <c r="NL252" s="33"/>
      <c r="NM252" s="33"/>
      <c r="NN252" s="33"/>
      <c r="NO252" s="33"/>
      <c r="NP252" s="33"/>
      <c r="NQ252" s="33"/>
      <c r="NR252" s="33"/>
      <c r="NS252" s="33"/>
      <c r="NT252" s="33"/>
      <c r="NU252" s="33"/>
      <c r="NV252" s="33"/>
      <c r="NW252" s="33"/>
      <c r="NX252" s="33"/>
      <c r="NY252" s="33"/>
      <c r="NZ252" s="33"/>
      <c r="OA252" s="33"/>
      <c r="OB252" s="33"/>
      <c r="OC252" s="33"/>
      <c r="OD252" s="33"/>
      <c r="OE252" s="33"/>
      <c r="OF252" s="33"/>
      <c r="OG252" s="33"/>
      <c r="OH252" s="33"/>
      <c r="OI252" s="33"/>
      <c r="OJ252" s="33"/>
      <c r="OK252" s="33"/>
      <c r="OL252" s="33"/>
      <c r="OM252" s="33"/>
      <c r="ON252" s="33"/>
      <c r="OO252" s="33"/>
      <c r="OP252" s="33"/>
      <c r="OQ252" s="33"/>
      <c r="OR252" s="33"/>
      <c r="OS252" s="33"/>
      <c r="OT252" s="33"/>
      <c r="OU252" s="33"/>
      <c r="OV252" s="33"/>
      <c r="OW252" s="33"/>
      <c r="OX252" s="33"/>
      <c r="OY252" s="33"/>
      <c r="OZ252" s="33"/>
      <c r="PA252" s="33"/>
      <c r="PB252" s="33"/>
      <c r="PC252" s="33"/>
      <c r="PD252" s="33"/>
      <c r="PE252" s="33"/>
      <c r="PF252" s="33"/>
      <c r="PG252" s="33"/>
      <c r="PH252" s="33"/>
      <c r="PI252" s="33"/>
      <c r="PJ252" s="33"/>
      <c r="PK252" s="33"/>
      <c r="PL252" s="33"/>
      <c r="PM252" s="33"/>
      <c r="PN252" s="33"/>
      <c r="PO252" s="33"/>
      <c r="PP252" s="33"/>
      <c r="PQ252" s="33"/>
      <c r="PR252" s="33"/>
      <c r="PS252" s="33"/>
      <c r="PT252" s="33"/>
      <c r="PU252" s="33"/>
      <c r="PV252" s="33"/>
      <c r="PW252" s="33"/>
      <c r="PX252" s="33"/>
      <c r="PY252" s="33"/>
      <c r="PZ252" s="33"/>
      <c r="QA252" s="33"/>
      <c r="QB252" s="33"/>
      <c r="QC252" s="33"/>
      <c r="QD252" s="33"/>
      <c r="QE252" s="33"/>
      <c r="QF252" s="33"/>
      <c r="QG252" s="33"/>
      <c r="QH252" s="33"/>
      <c r="QI252" s="33"/>
      <c r="QJ252" s="33"/>
      <c r="QK252" s="33"/>
      <c r="QL252" s="33"/>
      <c r="QM252" s="33"/>
      <c r="QN252" s="33"/>
      <c r="QO252" s="33"/>
      <c r="QP252" s="33"/>
      <c r="QQ252" s="33"/>
      <c r="QR252" s="33"/>
      <c r="QS252" s="33"/>
      <c r="QT252" s="33"/>
      <c r="QU252" s="33"/>
      <c r="QV252" s="33"/>
      <c r="QW252" s="33"/>
      <c r="QX252" s="33"/>
      <c r="QY252" s="33"/>
      <c r="QZ252" s="33"/>
      <c r="RA252" s="33"/>
      <c r="RB252" s="33"/>
      <c r="RC252" s="33"/>
      <c r="RD252" s="33"/>
      <c r="RE252" s="33"/>
      <c r="RF252" s="33"/>
      <c r="RG252" s="33"/>
      <c r="RH252" s="33"/>
      <c r="RI252" s="33"/>
      <c r="RJ252" s="33"/>
      <c r="RK252" s="33"/>
      <c r="RL252" s="33"/>
      <c r="RM252" s="33"/>
      <c r="RN252" s="33"/>
      <c r="RO252" s="33"/>
      <c r="RP252" s="33"/>
      <c r="RQ252" s="33"/>
      <c r="RR252" s="33"/>
      <c r="RS252" s="33"/>
      <c r="RT252" s="33"/>
      <c r="RU252" s="33"/>
      <c r="RV252" s="33"/>
      <c r="RW252" s="33"/>
      <c r="RX252" s="33"/>
      <c r="RY252" s="33"/>
      <c r="RZ252" s="33"/>
      <c r="SA252" s="33"/>
      <c r="SB252" s="33"/>
      <c r="SC252" s="33"/>
      <c r="SD252" s="33"/>
      <c r="SE252" s="33"/>
      <c r="SF252" s="33"/>
      <c r="SG252" s="33"/>
      <c r="SH252" s="33"/>
      <c r="SI252" s="33"/>
      <c r="SJ252" s="33"/>
      <c r="SK252" s="33"/>
      <c r="SL252" s="33"/>
      <c r="SM252" s="33"/>
      <c r="SN252" s="33"/>
      <c r="SO252" s="33"/>
      <c r="SP252" s="33"/>
      <c r="SQ252" s="33"/>
      <c r="SR252" s="33"/>
      <c r="SS252" s="33"/>
      <c r="ST252" s="33"/>
      <c r="SU252" s="33"/>
      <c r="SV252" s="33"/>
      <c r="SW252" s="33"/>
      <c r="SX252" s="33"/>
      <c r="SY252" s="33"/>
      <c r="SZ252" s="33"/>
      <c r="TA252" s="33"/>
      <c r="TB252" s="33"/>
      <c r="TC252" s="33"/>
      <c r="TD252" s="33"/>
      <c r="TE252" s="33"/>
      <c r="TF252" s="33"/>
      <c r="TG252" s="33"/>
      <c r="TH252" s="33"/>
      <c r="TI252" s="33"/>
      <c r="TJ252" s="33"/>
      <c r="TK252" s="33"/>
      <c r="TL252" s="33"/>
      <c r="TM252" s="33"/>
      <c r="TN252" s="33"/>
      <c r="TO252" s="33"/>
      <c r="TP252" s="33"/>
      <c r="TQ252" s="33"/>
      <c r="TR252" s="33"/>
      <c r="TS252" s="33"/>
      <c r="TT252" s="33"/>
      <c r="TU252" s="33"/>
      <c r="TV252" s="33"/>
      <c r="TW252" s="33"/>
      <c r="TX252" s="33"/>
      <c r="TY252" s="33"/>
      <c r="TZ252" s="33"/>
      <c r="UA252" s="33"/>
      <c r="UB252" s="33"/>
      <c r="UC252" s="33"/>
      <c r="UD252" s="33"/>
      <c r="UE252" s="33"/>
      <c r="UF252" s="33"/>
      <c r="UG252" s="33"/>
      <c r="UH252" s="33"/>
      <c r="UI252" s="33"/>
      <c r="UJ252" s="33"/>
      <c r="UK252" s="33"/>
      <c r="UL252" s="33"/>
      <c r="UM252" s="33"/>
      <c r="UN252" s="33"/>
      <c r="UO252" s="33"/>
      <c r="UP252" s="33"/>
      <c r="UQ252" s="33"/>
      <c r="UR252" s="33"/>
      <c r="US252" s="33"/>
      <c r="UT252" s="33"/>
      <c r="UU252" s="33"/>
      <c r="UV252" s="33"/>
      <c r="UW252" s="33"/>
      <c r="UX252" s="33"/>
      <c r="UY252" s="33"/>
      <c r="UZ252" s="33"/>
      <c r="VA252" s="33"/>
      <c r="VB252" s="33"/>
      <c r="VC252" s="33"/>
      <c r="VD252" s="33"/>
      <c r="VE252" s="33"/>
      <c r="VF252" s="33"/>
      <c r="VG252" s="33"/>
      <c r="VH252" s="33"/>
      <c r="VI252" s="33"/>
      <c r="VJ252" s="33"/>
      <c r="VK252" s="33"/>
      <c r="VL252" s="33"/>
      <c r="VM252" s="33"/>
      <c r="VN252" s="33"/>
      <c r="VO252" s="33"/>
      <c r="VP252" s="33"/>
      <c r="VQ252" s="33"/>
      <c r="VR252" s="33"/>
      <c r="VS252" s="33"/>
      <c r="VT252" s="33"/>
      <c r="VU252" s="33"/>
      <c r="VV252" s="33"/>
      <c r="VW252" s="33"/>
      <c r="VX252" s="33"/>
      <c r="VY252" s="33"/>
      <c r="VZ252" s="33"/>
      <c r="WA252" s="33"/>
      <c r="WB252" s="33"/>
      <c r="WC252" s="33"/>
      <c r="WD252" s="33"/>
      <c r="WE252" s="33"/>
      <c r="WF252" s="33"/>
      <c r="WG252" s="33"/>
      <c r="WH252" s="33"/>
      <c r="WI252" s="33"/>
      <c r="WJ252" s="33"/>
      <c r="WK252" s="33"/>
      <c r="WL252" s="33"/>
      <c r="WM252" s="33"/>
      <c r="WN252" s="33"/>
      <c r="WO252" s="33"/>
      <c r="WP252" s="33"/>
      <c r="WQ252" s="33"/>
      <c r="WR252" s="33"/>
      <c r="WS252" s="33"/>
      <c r="WT252" s="33"/>
      <c r="WU252" s="33"/>
      <c r="WV252" s="33"/>
      <c r="WW252" s="33"/>
      <c r="WX252" s="33"/>
      <c r="WY252" s="33"/>
      <c r="WZ252" s="33"/>
      <c r="XA252" s="33"/>
      <c r="XB252" s="33"/>
      <c r="XC252" s="33"/>
      <c r="XD252" s="33"/>
      <c r="XE252" s="33"/>
      <c r="XF252" s="33"/>
      <c r="XG252" s="33"/>
      <c r="XH252" s="33"/>
      <c r="XI252" s="33"/>
      <c r="XJ252" s="33"/>
      <c r="XK252" s="33"/>
      <c r="XL252" s="33"/>
      <c r="XM252" s="33"/>
      <c r="XN252" s="33"/>
      <c r="XO252" s="33"/>
      <c r="XP252" s="33"/>
      <c r="XQ252" s="33"/>
      <c r="XR252" s="33"/>
      <c r="XS252" s="33"/>
      <c r="XT252" s="33"/>
      <c r="XU252" s="33"/>
      <c r="XV252" s="33"/>
      <c r="XW252" s="33"/>
      <c r="XX252" s="33"/>
      <c r="XY252" s="33"/>
      <c r="XZ252" s="33"/>
      <c r="YA252" s="33"/>
      <c r="YB252" s="33"/>
      <c r="YC252" s="33"/>
      <c r="YD252" s="33"/>
      <c r="YE252" s="33"/>
      <c r="YF252" s="33"/>
      <c r="YG252" s="33"/>
      <c r="YH252" s="33"/>
      <c r="YI252" s="33"/>
      <c r="YJ252" s="33"/>
      <c r="YK252" s="33"/>
      <c r="YL252" s="33"/>
      <c r="YM252" s="33"/>
      <c r="YN252" s="33"/>
      <c r="YO252" s="33"/>
      <c r="YP252" s="33"/>
      <c r="YQ252" s="33"/>
      <c r="YR252" s="33"/>
      <c r="YS252" s="33"/>
      <c r="YT252" s="33"/>
      <c r="YU252" s="33"/>
      <c r="YV252" s="33"/>
      <c r="YW252" s="33"/>
      <c r="YX252" s="33"/>
      <c r="YY252" s="33"/>
      <c r="YZ252" s="33"/>
      <c r="ZA252" s="33"/>
      <c r="ZB252" s="33"/>
      <c r="ZC252" s="33"/>
      <c r="ZD252" s="33"/>
      <c r="ZE252" s="33"/>
      <c r="ZF252" s="33"/>
      <c r="ZG252" s="33"/>
      <c r="ZH252" s="33"/>
      <c r="ZI252" s="33"/>
      <c r="ZJ252" s="33"/>
      <c r="ZK252" s="33"/>
      <c r="ZL252" s="33"/>
      <c r="ZM252" s="33"/>
      <c r="ZN252" s="33"/>
      <c r="ZO252" s="33"/>
      <c r="ZP252" s="33"/>
      <c r="ZQ252" s="33"/>
      <c r="ZR252" s="33"/>
      <c r="ZS252" s="33"/>
      <c r="ZT252" s="33"/>
      <c r="ZU252" s="33"/>
      <c r="ZV252" s="33"/>
      <c r="ZW252" s="33"/>
      <c r="ZX252" s="33"/>
      <c r="ZY252" s="33"/>
      <c r="ZZ252" s="33"/>
      <c r="AAA252" s="33"/>
      <c r="AAB252" s="33"/>
      <c r="AAC252" s="33"/>
      <c r="AAD252" s="33"/>
      <c r="AAE252" s="33"/>
      <c r="AAF252" s="33"/>
      <c r="AAG252" s="33"/>
      <c r="AAH252" s="33"/>
      <c r="AAI252" s="33"/>
      <c r="AAJ252" s="33"/>
      <c r="AAK252" s="33"/>
      <c r="AAL252" s="33"/>
      <c r="AAM252" s="33"/>
      <c r="AAN252" s="33"/>
      <c r="AAO252" s="33"/>
      <c r="AAP252" s="33"/>
      <c r="AAQ252" s="33"/>
      <c r="AAR252" s="33"/>
      <c r="AAS252" s="33"/>
      <c r="AAT252" s="33"/>
      <c r="AAU252" s="33"/>
      <c r="AAV252" s="33"/>
      <c r="AAW252" s="33"/>
      <c r="AAX252" s="33"/>
      <c r="AAY252" s="33"/>
      <c r="AAZ252" s="33"/>
      <c r="ABA252" s="33"/>
      <c r="ABB252" s="33"/>
      <c r="ABC252" s="33"/>
      <c r="ABD252" s="33"/>
      <c r="ABE252" s="33"/>
      <c r="ABF252" s="33"/>
      <c r="ABG252" s="33"/>
      <c r="ABH252" s="33"/>
      <c r="ABI252" s="33"/>
      <c r="ABJ252" s="33"/>
      <c r="ABK252" s="33"/>
      <c r="ABL252" s="33"/>
      <c r="ABM252" s="33"/>
      <c r="ABN252" s="33"/>
      <c r="ABO252" s="33"/>
      <c r="ABP252" s="33"/>
      <c r="ABQ252" s="33"/>
      <c r="ABR252" s="33"/>
      <c r="ABS252" s="33"/>
      <c r="ABT252" s="33"/>
      <c r="ABU252" s="33"/>
      <c r="ABV252" s="33"/>
      <c r="ABW252" s="33"/>
      <c r="ABX252" s="33"/>
      <c r="ABY252" s="33"/>
      <c r="ABZ252" s="33"/>
      <c r="ACA252" s="33"/>
      <c r="ACB252" s="33"/>
      <c r="ACC252" s="33"/>
      <c r="ACD252" s="33"/>
      <c r="ACE252" s="33"/>
      <c r="ACF252" s="33"/>
      <c r="ACG252" s="33"/>
      <c r="ACH252" s="33"/>
      <c r="ACI252" s="33"/>
      <c r="ACJ252" s="33"/>
      <c r="ACK252" s="33"/>
      <c r="ACL252" s="33"/>
      <c r="ACM252" s="33"/>
      <c r="ACN252" s="33"/>
      <c r="ACO252" s="33"/>
      <c r="ACP252" s="33"/>
      <c r="ACQ252" s="33"/>
      <c r="ACR252" s="33"/>
      <c r="ACS252" s="33"/>
      <c r="ACT252" s="33"/>
      <c r="ACU252" s="33"/>
      <c r="ACV252" s="33"/>
      <c r="ACW252" s="33"/>
      <c r="ACX252" s="33"/>
      <c r="ACY252" s="33"/>
      <c r="ACZ252" s="33"/>
      <c r="ADA252" s="33"/>
      <c r="ADB252" s="33"/>
      <c r="ADC252" s="33"/>
      <c r="ADD252" s="33"/>
      <c r="ADE252" s="33"/>
      <c r="ADF252" s="33"/>
      <c r="ADG252" s="33"/>
      <c r="ADH252" s="33"/>
      <c r="ADI252" s="33"/>
      <c r="ADJ252" s="33"/>
      <c r="ADK252" s="33"/>
      <c r="ADL252" s="33"/>
      <c r="ADM252" s="33"/>
      <c r="ADN252" s="33"/>
      <c r="ADO252" s="33"/>
      <c r="ADP252" s="33"/>
      <c r="ADQ252" s="33"/>
      <c r="ADR252" s="33"/>
      <c r="ADS252" s="33"/>
      <c r="ADT252" s="33"/>
      <c r="ADU252" s="33"/>
      <c r="ADV252" s="33"/>
      <c r="ADW252" s="33"/>
      <c r="ADX252" s="33"/>
      <c r="ADY252" s="33"/>
      <c r="ADZ252" s="33"/>
      <c r="AEA252" s="33"/>
      <c r="AEB252" s="33"/>
      <c r="AEC252" s="33"/>
      <c r="AED252" s="33"/>
      <c r="AEE252" s="33"/>
      <c r="AEF252" s="33"/>
      <c r="AEG252" s="33"/>
      <c r="AEH252" s="33"/>
      <c r="AEI252" s="33"/>
      <c r="AEJ252" s="33"/>
      <c r="AEK252" s="33"/>
      <c r="AEL252" s="33"/>
      <c r="AEM252" s="33"/>
      <c r="AEN252" s="33"/>
      <c r="AEO252" s="33"/>
      <c r="AEP252" s="33"/>
      <c r="AEQ252" s="33"/>
      <c r="AER252" s="33"/>
      <c r="AES252" s="33"/>
      <c r="AET252" s="33"/>
      <c r="AEU252" s="33"/>
      <c r="AEV252" s="33"/>
      <c r="AEW252" s="33"/>
      <c r="AEX252" s="33"/>
      <c r="AEY252" s="33"/>
      <c r="AEZ252" s="33"/>
      <c r="AFA252" s="33"/>
      <c r="AFB252" s="33"/>
      <c r="AFC252" s="33"/>
      <c r="AFD252" s="33"/>
      <c r="AFE252" s="33"/>
      <c r="AFF252" s="33"/>
      <c r="AFG252" s="33"/>
      <c r="AFH252" s="33"/>
      <c r="AFI252" s="33"/>
      <c r="AFJ252" s="33"/>
      <c r="AFK252" s="33"/>
      <c r="AFL252" s="33"/>
      <c r="AFM252" s="33"/>
      <c r="AFN252" s="33"/>
      <c r="AFO252" s="33"/>
      <c r="AFP252" s="33"/>
      <c r="AFQ252" s="33"/>
      <c r="AFR252" s="33"/>
      <c r="AFS252" s="33"/>
      <c r="AFT252" s="33"/>
      <c r="AFU252" s="33"/>
      <c r="AFV252" s="33"/>
      <c r="AFW252" s="33"/>
      <c r="AFX252" s="33"/>
      <c r="AFY252" s="33"/>
      <c r="AFZ252" s="33"/>
      <c r="AGA252" s="33"/>
      <c r="AGB252" s="33"/>
      <c r="AGC252" s="33"/>
      <c r="AGD252" s="33"/>
      <c r="AGE252" s="33"/>
      <c r="AGF252" s="33"/>
      <c r="AGG252" s="33"/>
      <c r="AGH252" s="33"/>
      <c r="AGI252" s="33"/>
      <c r="AGJ252" s="33"/>
      <c r="AGK252" s="33"/>
      <c r="AGL252" s="33"/>
      <c r="AGM252" s="33"/>
      <c r="AGN252" s="33"/>
      <c r="AGO252" s="33"/>
      <c r="AGP252" s="33"/>
      <c r="AGQ252" s="33"/>
      <c r="AGR252" s="33"/>
      <c r="AGS252" s="33"/>
      <c r="AGT252" s="33"/>
      <c r="AGU252" s="33"/>
      <c r="AGV252" s="33"/>
      <c r="AGW252" s="33"/>
      <c r="AGX252" s="33"/>
      <c r="AGY252" s="33"/>
      <c r="AGZ252" s="33"/>
      <c r="AHA252" s="33"/>
      <c r="AHB252" s="33"/>
      <c r="AHC252" s="33"/>
      <c r="AHD252" s="33"/>
      <c r="AHE252" s="33"/>
      <c r="AHF252" s="33"/>
      <c r="AHG252" s="33"/>
      <c r="AHH252" s="33"/>
      <c r="AHI252" s="33"/>
      <c r="AHJ252" s="33"/>
      <c r="AHK252" s="33"/>
      <c r="AHL252" s="33"/>
      <c r="AHM252" s="33"/>
      <c r="AHN252" s="33"/>
      <c r="AHO252" s="33"/>
      <c r="AHP252" s="33"/>
      <c r="AHQ252" s="33"/>
      <c r="AHR252" s="33"/>
      <c r="AHS252" s="33"/>
      <c r="AHT252" s="33"/>
      <c r="AHU252" s="33"/>
      <c r="AHV252" s="33"/>
      <c r="AHW252" s="33"/>
      <c r="AHX252" s="33"/>
      <c r="AHY252" s="33"/>
      <c r="AHZ252" s="33"/>
      <c r="AIA252" s="33"/>
      <c r="AIB252" s="33"/>
      <c r="AIC252" s="33"/>
      <c r="AID252" s="33"/>
      <c r="AIE252" s="33"/>
      <c r="AIF252" s="33"/>
      <c r="AIG252" s="33"/>
      <c r="AIH252" s="33"/>
      <c r="AII252" s="33"/>
      <c r="AIJ252" s="33"/>
      <c r="AIK252" s="33"/>
      <c r="AIL252" s="33"/>
      <c r="AIM252" s="33"/>
      <c r="AIN252" s="33"/>
      <c r="AIO252" s="33"/>
      <c r="AIP252" s="33"/>
      <c r="AIQ252" s="33"/>
      <c r="AIR252" s="33"/>
      <c r="AIS252" s="33"/>
      <c r="AIT252" s="33"/>
      <c r="AIU252" s="33"/>
      <c r="AIV252" s="33"/>
      <c r="AIW252" s="33"/>
      <c r="AIX252" s="33"/>
      <c r="AIY252" s="33"/>
      <c r="AIZ252" s="33"/>
      <c r="AJA252" s="33"/>
      <c r="AJB252" s="33"/>
      <c r="AJC252" s="33"/>
      <c r="AJD252" s="33"/>
      <c r="AJE252" s="33"/>
      <c r="AJF252" s="33"/>
      <c r="AJG252" s="33"/>
      <c r="AJH252" s="33"/>
      <c r="AJI252" s="33"/>
      <c r="AJJ252" s="33"/>
      <c r="AJK252" s="33"/>
      <c r="AJL252" s="33"/>
      <c r="AJM252" s="33"/>
      <c r="AJN252" s="33"/>
      <c r="AJO252" s="33"/>
      <c r="AJP252" s="33"/>
      <c r="AJQ252" s="33"/>
      <c r="AJR252" s="33"/>
      <c r="AJS252" s="33"/>
      <c r="AJT252" s="33"/>
      <c r="AJU252" s="33"/>
      <c r="AJV252" s="33"/>
      <c r="AJW252" s="33"/>
      <c r="AJX252" s="33"/>
      <c r="AJY252" s="33"/>
      <c r="AJZ252" s="33"/>
      <c r="AKA252" s="33"/>
      <c r="AKB252" s="33"/>
      <c r="AKC252" s="33"/>
      <c r="AKD252" s="33"/>
      <c r="AKE252" s="33"/>
      <c r="AKF252" s="33"/>
      <c r="AKG252" s="33"/>
      <c r="AKH252" s="33"/>
      <c r="AKI252" s="33"/>
      <c r="AKJ252" s="33"/>
      <c r="AKK252" s="33"/>
      <c r="AKL252" s="33"/>
      <c r="AKM252" s="33"/>
      <c r="AKN252" s="33"/>
      <c r="AKO252" s="33"/>
      <c r="AKP252" s="33"/>
      <c r="AKQ252" s="33"/>
      <c r="AKR252" s="33"/>
      <c r="AKS252" s="33"/>
      <c r="AKT252" s="33"/>
      <c r="AKU252" s="33"/>
      <c r="AKV252" s="33"/>
      <c r="AKW252" s="33"/>
      <c r="AKX252" s="33"/>
      <c r="AKY252" s="33"/>
      <c r="AKZ252" s="33"/>
      <c r="ALA252" s="33"/>
      <c r="ALB252" s="33"/>
      <c r="ALC252" s="33"/>
      <c r="ALD252" s="33"/>
      <c r="ALE252" s="33"/>
      <c r="ALF252" s="33"/>
      <c r="ALG252" s="33"/>
      <c r="ALH252" s="33"/>
      <c r="ALI252" s="33"/>
      <c r="ALJ252" s="33"/>
      <c r="ALK252" s="33"/>
      <c r="ALL252" s="33"/>
      <c r="ALM252" s="33"/>
      <c r="ALN252" s="33"/>
      <c r="ALO252" s="33"/>
      <c r="ALP252" s="33"/>
      <c r="ALQ252" s="33"/>
      <c r="ALR252" s="33"/>
      <c r="ALS252" s="33"/>
      <c r="ALT252" s="33"/>
      <c r="ALU252" s="33"/>
      <c r="ALV252" s="33"/>
      <c r="ALW252" s="33"/>
      <c r="ALX252" s="33"/>
      <c r="ALY252" s="33"/>
    </row>
    <row r="253" spans="1:1013" ht="28.5" customHeight="1" thickBot="1" x14ac:dyDescent="0.25">
      <c r="A253" s="789"/>
      <c r="B253" s="619"/>
      <c r="C253" s="621"/>
      <c r="D253" s="623"/>
      <c r="E253" s="740"/>
      <c r="F253" s="823"/>
      <c r="G253" s="678"/>
      <c r="H253" s="847"/>
      <c r="I253" s="633"/>
      <c r="J253" s="664"/>
      <c r="K253" s="91" t="s">
        <v>11</v>
      </c>
      <c r="L253" s="18">
        <f>SUM(L252)</f>
        <v>11.8</v>
      </c>
      <c r="M253" s="3">
        <f>SUM(M252)</f>
        <v>11.8</v>
      </c>
      <c r="N253" s="3">
        <f>SUM(N252)</f>
        <v>0</v>
      </c>
      <c r="O253" s="21">
        <f>SUM(O252)</f>
        <v>0</v>
      </c>
      <c r="P253" s="18">
        <f>SUM(P252)</f>
        <v>12.2</v>
      </c>
      <c r="Q253" s="3">
        <f>+Q252</f>
        <v>12.2</v>
      </c>
      <c r="R253" s="3">
        <v>0</v>
      </c>
      <c r="S253" s="19">
        <f t="shared" ref="S253:AA253" si="84">SUM(S252)</f>
        <v>0</v>
      </c>
      <c r="T253" s="18">
        <f t="shared" si="84"/>
        <v>10</v>
      </c>
      <c r="U253" s="3">
        <f t="shared" si="84"/>
        <v>10</v>
      </c>
      <c r="V253" s="3">
        <f t="shared" si="84"/>
        <v>0</v>
      </c>
      <c r="W253" s="21">
        <f t="shared" si="84"/>
        <v>0</v>
      </c>
      <c r="X253" s="18">
        <f t="shared" si="84"/>
        <v>11</v>
      </c>
      <c r="Y253" s="3">
        <f t="shared" si="84"/>
        <v>11</v>
      </c>
      <c r="Z253" s="3">
        <f t="shared" si="84"/>
        <v>0</v>
      </c>
      <c r="AA253" s="21">
        <f t="shared" si="84"/>
        <v>0</v>
      </c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43"/>
    </row>
    <row r="254" spans="1:1013" ht="19.5" customHeight="1" x14ac:dyDescent="0.2">
      <c r="A254" s="634" t="s">
        <v>15</v>
      </c>
      <c r="B254" s="618" t="s">
        <v>16</v>
      </c>
      <c r="C254" s="635" t="s">
        <v>25</v>
      </c>
      <c r="D254" s="726" t="s">
        <v>31</v>
      </c>
      <c r="E254" s="638" t="s">
        <v>352</v>
      </c>
      <c r="F254" s="626" t="s">
        <v>263</v>
      </c>
      <c r="G254" s="628" t="s">
        <v>220</v>
      </c>
      <c r="H254" s="679" t="s">
        <v>19</v>
      </c>
      <c r="I254" s="662" t="s">
        <v>31</v>
      </c>
      <c r="J254" s="665" t="s">
        <v>526</v>
      </c>
      <c r="K254" s="142" t="s">
        <v>26</v>
      </c>
      <c r="L254" s="443">
        <f>+M254+O254</f>
        <v>155.6</v>
      </c>
      <c r="M254" s="419">
        <v>0</v>
      </c>
      <c r="N254" s="447">
        <v>0</v>
      </c>
      <c r="O254" s="420">
        <v>155.6</v>
      </c>
      <c r="P254" s="418">
        <f>+Q254+S254</f>
        <v>0</v>
      </c>
      <c r="Q254" s="419">
        <v>0</v>
      </c>
      <c r="R254" s="447">
        <v>0</v>
      </c>
      <c r="S254" s="420">
        <v>0</v>
      </c>
      <c r="T254" s="443">
        <f>+U254+W254</f>
        <v>0</v>
      </c>
      <c r="U254" s="419">
        <v>0</v>
      </c>
      <c r="V254" s="447">
        <v>0</v>
      </c>
      <c r="W254" s="420">
        <v>0</v>
      </c>
      <c r="X254" s="443">
        <f>+Y254+AA254</f>
        <v>0</v>
      </c>
      <c r="Y254" s="422">
        <v>0</v>
      </c>
      <c r="Z254" s="422">
        <v>0</v>
      </c>
      <c r="AA254" s="420">
        <v>0</v>
      </c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43"/>
    </row>
    <row r="255" spans="1:1013" ht="21.75" customHeight="1" thickBot="1" x14ac:dyDescent="0.25">
      <c r="A255" s="713"/>
      <c r="B255" s="725"/>
      <c r="C255" s="709"/>
      <c r="D255" s="727"/>
      <c r="E255" s="832"/>
      <c r="F255" s="698"/>
      <c r="G255" s="677"/>
      <c r="H255" s="681"/>
      <c r="I255" s="663"/>
      <c r="J255" s="666"/>
      <c r="K255" s="174" t="s">
        <v>22</v>
      </c>
      <c r="L255" s="463">
        <f>+M255+O255</f>
        <v>0</v>
      </c>
      <c r="M255" s="448">
        <v>0</v>
      </c>
      <c r="N255" s="448">
        <v>0</v>
      </c>
      <c r="O255" s="549">
        <v>0</v>
      </c>
      <c r="P255" s="426">
        <f>+Q255+S255</f>
        <v>0</v>
      </c>
      <c r="Q255" s="437">
        <v>0</v>
      </c>
      <c r="R255" s="449">
        <v>0</v>
      </c>
      <c r="S255" s="438">
        <v>0</v>
      </c>
      <c r="T255" s="463">
        <f>+U255+W255</f>
        <v>0</v>
      </c>
      <c r="U255" s="448">
        <v>0</v>
      </c>
      <c r="V255" s="448">
        <v>0</v>
      </c>
      <c r="W255" s="549">
        <v>0</v>
      </c>
      <c r="X255" s="463">
        <f>+Y255+AA255</f>
        <v>0</v>
      </c>
      <c r="Y255" s="440">
        <v>0</v>
      </c>
      <c r="Z255" s="440">
        <v>0</v>
      </c>
      <c r="AA255" s="438">
        <v>0</v>
      </c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43"/>
    </row>
    <row r="256" spans="1:1013" ht="24" customHeight="1" thickBot="1" x14ac:dyDescent="0.25">
      <c r="A256" s="617"/>
      <c r="B256" s="619"/>
      <c r="C256" s="700"/>
      <c r="D256" s="728"/>
      <c r="E256" s="625"/>
      <c r="F256" s="627"/>
      <c r="G256" s="678"/>
      <c r="H256" s="669"/>
      <c r="I256" s="664"/>
      <c r="J256" s="664"/>
      <c r="K256" s="89" t="s">
        <v>11</v>
      </c>
      <c r="L256" s="6">
        <f t="shared" ref="L256:AA256" si="85">SUM(L254:L255)</f>
        <v>155.6</v>
      </c>
      <c r="M256" s="5">
        <f t="shared" si="85"/>
        <v>0</v>
      </c>
      <c r="N256" s="5">
        <f t="shared" si="85"/>
        <v>0</v>
      </c>
      <c r="O256" s="7">
        <f t="shared" si="85"/>
        <v>155.6</v>
      </c>
      <c r="P256" s="75">
        <f t="shared" si="85"/>
        <v>0</v>
      </c>
      <c r="Q256" s="3">
        <f t="shared" si="85"/>
        <v>0</v>
      </c>
      <c r="R256" s="3">
        <f t="shared" si="85"/>
        <v>0</v>
      </c>
      <c r="S256" s="19">
        <f t="shared" si="85"/>
        <v>0</v>
      </c>
      <c r="T256" s="6">
        <f t="shared" si="85"/>
        <v>0</v>
      </c>
      <c r="U256" s="5">
        <f t="shared" si="85"/>
        <v>0</v>
      </c>
      <c r="V256" s="5">
        <f t="shared" si="85"/>
        <v>0</v>
      </c>
      <c r="W256" s="7">
        <f t="shared" si="85"/>
        <v>0</v>
      </c>
      <c r="X256" s="8">
        <f t="shared" si="85"/>
        <v>0</v>
      </c>
      <c r="Y256" s="2">
        <f t="shared" si="85"/>
        <v>0</v>
      </c>
      <c r="Z256" s="2">
        <f t="shared" si="85"/>
        <v>0</v>
      </c>
      <c r="AA256" s="7">
        <f t="shared" si="85"/>
        <v>0</v>
      </c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43"/>
    </row>
    <row r="257" spans="1:61" ht="16.5" customHeight="1" x14ac:dyDescent="0.2">
      <c r="A257" s="634" t="s">
        <v>15</v>
      </c>
      <c r="B257" s="618" t="s">
        <v>16</v>
      </c>
      <c r="C257" s="635" t="s">
        <v>25</v>
      </c>
      <c r="D257" s="726" t="s">
        <v>39</v>
      </c>
      <c r="E257" s="638" t="s">
        <v>202</v>
      </c>
      <c r="F257" s="626" t="s">
        <v>263</v>
      </c>
      <c r="G257" s="628" t="s">
        <v>173</v>
      </c>
      <c r="H257" s="679" t="s">
        <v>19</v>
      </c>
      <c r="I257" s="662" t="s">
        <v>31</v>
      </c>
      <c r="J257" s="665" t="s">
        <v>302</v>
      </c>
      <c r="K257" s="142" t="s">
        <v>26</v>
      </c>
      <c r="L257" s="443">
        <f>+M257+O257</f>
        <v>0</v>
      </c>
      <c r="M257" s="419">
        <v>0</v>
      </c>
      <c r="N257" s="447">
        <v>0</v>
      </c>
      <c r="O257" s="420">
        <v>0</v>
      </c>
      <c r="P257" s="418">
        <f>+Q257+S257</f>
        <v>850</v>
      </c>
      <c r="Q257" s="419">
        <v>0</v>
      </c>
      <c r="R257" s="447">
        <v>0</v>
      </c>
      <c r="S257" s="420">
        <v>850</v>
      </c>
      <c r="T257" s="443">
        <f>+U257+W257</f>
        <v>2000</v>
      </c>
      <c r="U257" s="419">
        <v>0</v>
      </c>
      <c r="V257" s="447">
        <v>0</v>
      </c>
      <c r="W257" s="420">
        <v>2000</v>
      </c>
      <c r="X257" s="443">
        <f>+Y257+AA257</f>
        <v>2821.9</v>
      </c>
      <c r="Y257" s="422">
        <v>0</v>
      </c>
      <c r="Z257" s="422">
        <v>0</v>
      </c>
      <c r="AA257" s="420">
        <v>2821.9</v>
      </c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43"/>
    </row>
    <row r="258" spans="1:61" ht="19.5" customHeight="1" x14ac:dyDescent="0.2">
      <c r="A258" s="713"/>
      <c r="B258" s="725"/>
      <c r="C258" s="709"/>
      <c r="D258" s="727"/>
      <c r="E258" s="832"/>
      <c r="F258" s="698"/>
      <c r="G258" s="677"/>
      <c r="H258" s="681"/>
      <c r="I258" s="663"/>
      <c r="J258" s="666"/>
      <c r="K258" s="237" t="s">
        <v>181</v>
      </c>
      <c r="L258" s="550">
        <f>+M258+O258</f>
        <v>0</v>
      </c>
      <c r="M258" s="551">
        <v>0</v>
      </c>
      <c r="N258" s="535">
        <v>0</v>
      </c>
      <c r="O258" s="552">
        <v>0</v>
      </c>
      <c r="P258" s="445">
        <f>+Q258+S258</f>
        <v>0</v>
      </c>
      <c r="Q258" s="460">
        <v>0</v>
      </c>
      <c r="R258" s="458">
        <v>0</v>
      </c>
      <c r="S258" s="459">
        <v>0</v>
      </c>
      <c r="T258" s="550">
        <f>+U258+W258</f>
        <v>0</v>
      </c>
      <c r="U258" s="551">
        <v>0</v>
      </c>
      <c r="V258" s="535">
        <v>0</v>
      </c>
      <c r="W258" s="552">
        <v>0</v>
      </c>
      <c r="X258" s="550">
        <f>+Y258+AA258</f>
        <v>0</v>
      </c>
      <c r="Y258" s="461">
        <v>0</v>
      </c>
      <c r="Z258" s="461">
        <v>0</v>
      </c>
      <c r="AA258" s="459">
        <v>0</v>
      </c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43"/>
    </row>
    <row r="259" spans="1:61" ht="19.5" customHeight="1" thickBot="1" x14ac:dyDescent="0.25">
      <c r="A259" s="713"/>
      <c r="B259" s="725"/>
      <c r="C259" s="709"/>
      <c r="D259" s="727"/>
      <c r="E259" s="832"/>
      <c r="F259" s="698"/>
      <c r="G259" s="677"/>
      <c r="H259" s="681"/>
      <c r="I259" s="663"/>
      <c r="J259" s="666"/>
      <c r="K259" s="174" t="s">
        <v>22</v>
      </c>
      <c r="L259" s="463">
        <f>+M259+O259</f>
        <v>0</v>
      </c>
      <c r="M259" s="448">
        <v>0</v>
      </c>
      <c r="N259" s="448">
        <v>0</v>
      </c>
      <c r="O259" s="549">
        <v>0</v>
      </c>
      <c r="P259" s="426">
        <f>+Q259+S259</f>
        <v>650</v>
      </c>
      <c r="Q259" s="437">
        <v>0</v>
      </c>
      <c r="R259" s="449">
        <v>0</v>
      </c>
      <c r="S259" s="438">
        <v>650</v>
      </c>
      <c r="T259" s="463">
        <f>+U259+W259</f>
        <v>0</v>
      </c>
      <c r="U259" s="448">
        <v>0</v>
      </c>
      <c r="V259" s="448">
        <v>0</v>
      </c>
      <c r="W259" s="549">
        <v>0</v>
      </c>
      <c r="X259" s="463">
        <f>+Y259+AA259</f>
        <v>0</v>
      </c>
      <c r="Y259" s="440">
        <v>0</v>
      </c>
      <c r="Z259" s="440">
        <v>0</v>
      </c>
      <c r="AA259" s="438">
        <v>0</v>
      </c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43"/>
    </row>
    <row r="260" spans="1:61" ht="22.5" customHeight="1" thickBot="1" x14ac:dyDescent="0.25">
      <c r="A260" s="617"/>
      <c r="B260" s="619"/>
      <c r="C260" s="700"/>
      <c r="D260" s="728"/>
      <c r="E260" s="625"/>
      <c r="F260" s="627"/>
      <c r="G260" s="678"/>
      <c r="H260" s="669"/>
      <c r="I260" s="664"/>
      <c r="J260" s="664"/>
      <c r="K260" s="89" t="s">
        <v>11</v>
      </c>
      <c r="L260" s="6">
        <f t="shared" ref="L260:O260" si="86">SUM(L257:L259)</f>
        <v>0</v>
      </c>
      <c r="M260" s="5">
        <f t="shared" si="86"/>
        <v>0</v>
      </c>
      <c r="N260" s="5">
        <f t="shared" si="86"/>
        <v>0</v>
      </c>
      <c r="O260" s="7">
        <f t="shared" si="86"/>
        <v>0</v>
      </c>
      <c r="P260" s="75">
        <f t="shared" ref="P260:AA260" si="87">SUM(P257:P259)</f>
        <v>1500</v>
      </c>
      <c r="Q260" s="3">
        <f t="shared" si="87"/>
        <v>0</v>
      </c>
      <c r="R260" s="3">
        <f t="shared" si="87"/>
        <v>0</v>
      </c>
      <c r="S260" s="19">
        <f t="shared" si="87"/>
        <v>1500</v>
      </c>
      <c r="T260" s="6">
        <f t="shared" si="87"/>
        <v>2000</v>
      </c>
      <c r="U260" s="5">
        <f t="shared" si="87"/>
        <v>0</v>
      </c>
      <c r="V260" s="5">
        <f t="shared" si="87"/>
        <v>0</v>
      </c>
      <c r="W260" s="7">
        <f t="shared" si="87"/>
        <v>2000</v>
      </c>
      <c r="X260" s="8">
        <f t="shared" si="87"/>
        <v>2821.9</v>
      </c>
      <c r="Y260" s="2">
        <f t="shared" si="87"/>
        <v>0</v>
      </c>
      <c r="Z260" s="2">
        <f t="shared" si="87"/>
        <v>0</v>
      </c>
      <c r="AA260" s="7">
        <f t="shared" si="87"/>
        <v>2821.9</v>
      </c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43"/>
    </row>
    <row r="261" spans="1:61" ht="17.25" customHeight="1" x14ac:dyDescent="0.2">
      <c r="A261" s="788" t="s">
        <v>15</v>
      </c>
      <c r="B261" s="618" t="s">
        <v>16</v>
      </c>
      <c r="C261" s="635" t="s">
        <v>25</v>
      </c>
      <c r="D261" s="873" t="s">
        <v>33</v>
      </c>
      <c r="E261" s="624" t="s">
        <v>73</v>
      </c>
      <c r="F261" s="821" t="s">
        <v>264</v>
      </c>
      <c r="G261" s="628" t="s">
        <v>77</v>
      </c>
      <c r="H261" s="848" t="s">
        <v>70</v>
      </c>
      <c r="I261" s="653" t="s">
        <v>31</v>
      </c>
      <c r="J261" s="653" t="s">
        <v>265</v>
      </c>
      <c r="K261" s="142" t="s">
        <v>71</v>
      </c>
      <c r="L261" s="443">
        <f>+M261+O261</f>
        <v>97.7</v>
      </c>
      <c r="M261" s="533">
        <v>47.7</v>
      </c>
      <c r="N261" s="533">
        <v>0</v>
      </c>
      <c r="O261" s="534">
        <v>50</v>
      </c>
      <c r="P261" s="418">
        <f>+Q261+S261</f>
        <v>130</v>
      </c>
      <c r="Q261" s="419">
        <v>50</v>
      </c>
      <c r="R261" s="419">
        <v>0</v>
      </c>
      <c r="S261" s="420">
        <v>80</v>
      </c>
      <c r="T261" s="443">
        <f>+U261+W261</f>
        <v>140</v>
      </c>
      <c r="U261" s="533">
        <v>60</v>
      </c>
      <c r="V261" s="533">
        <v>0</v>
      </c>
      <c r="W261" s="534">
        <v>80</v>
      </c>
      <c r="X261" s="443">
        <f>+Y261+AA261</f>
        <v>150</v>
      </c>
      <c r="Y261" s="419">
        <v>70</v>
      </c>
      <c r="Z261" s="419">
        <v>0</v>
      </c>
      <c r="AA261" s="420">
        <v>80</v>
      </c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43"/>
    </row>
    <row r="262" spans="1:61" ht="18" customHeight="1" thickBot="1" x14ac:dyDescent="0.25">
      <c r="A262" s="860"/>
      <c r="B262" s="725"/>
      <c r="C262" s="812"/>
      <c r="D262" s="874"/>
      <c r="E262" s="654"/>
      <c r="F262" s="822"/>
      <c r="G262" s="677"/>
      <c r="H262" s="849"/>
      <c r="I262" s="672"/>
      <c r="J262" s="672"/>
      <c r="K262" s="174" t="s">
        <v>22</v>
      </c>
      <c r="L262" s="124">
        <f>+M262+O262</f>
        <v>0</v>
      </c>
      <c r="M262" s="78">
        <v>0</v>
      </c>
      <c r="N262" s="78">
        <v>0</v>
      </c>
      <c r="O262" s="79">
        <v>0</v>
      </c>
      <c r="P262" s="124">
        <f>+Q262+S262</f>
        <v>0</v>
      </c>
      <c r="Q262" s="78">
        <v>0</v>
      </c>
      <c r="R262" s="78">
        <v>0</v>
      </c>
      <c r="S262" s="79">
        <v>0</v>
      </c>
      <c r="T262" s="124">
        <f>+U262+W262</f>
        <v>0</v>
      </c>
      <c r="U262" s="78">
        <v>0</v>
      </c>
      <c r="V262" s="78">
        <v>0</v>
      </c>
      <c r="W262" s="79">
        <v>0</v>
      </c>
      <c r="X262" s="172">
        <v>0</v>
      </c>
      <c r="Y262" s="78">
        <v>0</v>
      </c>
      <c r="Z262" s="78">
        <v>0</v>
      </c>
      <c r="AA262" s="79">
        <v>0</v>
      </c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43"/>
    </row>
    <row r="263" spans="1:61" ht="26.25" customHeight="1" thickBot="1" x14ac:dyDescent="0.25">
      <c r="A263" s="789"/>
      <c r="B263" s="619"/>
      <c r="C263" s="621"/>
      <c r="D263" s="623"/>
      <c r="E263" s="625"/>
      <c r="F263" s="823"/>
      <c r="G263" s="678"/>
      <c r="H263" s="847"/>
      <c r="I263" s="633"/>
      <c r="J263" s="633"/>
      <c r="K263" s="89" t="s">
        <v>11</v>
      </c>
      <c r="L263" s="8">
        <f t="shared" ref="L263:O263" si="88">SUM(L261:L262)</f>
        <v>97.7</v>
      </c>
      <c r="M263" s="1">
        <f t="shared" si="88"/>
        <v>47.7</v>
      </c>
      <c r="N263" s="1">
        <f t="shared" si="88"/>
        <v>0</v>
      </c>
      <c r="O263" s="7">
        <f t="shared" si="88"/>
        <v>50</v>
      </c>
      <c r="P263" s="18">
        <f t="shared" ref="P263:AA263" si="89">SUM(P261:P262)</f>
        <v>130</v>
      </c>
      <c r="Q263" s="20">
        <f t="shared" si="89"/>
        <v>50</v>
      </c>
      <c r="R263" s="20">
        <f t="shared" si="89"/>
        <v>0</v>
      </c>
      <c r="S263" s="19">
        <f t="shared" si="89"/>
        <v>80</v>
      </c>
      <c r="T263" s="8">
        <f t="shared" si="89"/>
        <v>140</v>
      </c>
      <c r="U263" s="1">
        <f t="shared" si="89"/>
        <v>60</v>
      </c>
      <c r="V263" s="1">
        <f t="shared" si="89"/>
        <v>0</v>
      </c>
      <c r="W263" s="7">
        <f t="shared" si="89"/>
        <v>80</v>
      </c>
      <c r="X263" s="8">
        <f t="shared" si="89"/>
        <v>150</v>
      </c>
      <c r="Y263" s="1">
        <f t="shared" si="89"/>
        <v>70</v>
      </c>
      <c r="Z263" s="1">
        <f t="shared" si="89"/>
        <v>0</v>
      </c>
      <c r="AA263" s="7">
        <f t="shared" si="89"/>
        <v>80</v>
      </c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43"/>
    </row>
    <row r="264" spans="1:61" ht="18" customHeight="1" x14ac:dyDescent="0.2">
      <c r="A264" s="616" t="s">
        <v>15</v>
      </c>
      <c r="B264" s="618" t="s">
        <v>16</v>
      </c>
      <c r="C264" s="635" t="s">
        <v>25</v>
      </c>
      <c r="D264" s="873" t="s">
        <v>49</v>
      </c>
      <c r="E264" s="624" t="s">
        <v>74</v>
      </c>
      <c r="F264" s="821" t="s">
        <v>264</v>
      </c>
      <c r="G264" s="843" t="s">
        <v>77</v>
      </c>
      <c r="H264" s="845" t="s">
        <v>70</v>
      </c>
      <c r="I264" s="653" t="s">
        <v>31</v>
      </c>
      <c r="J264" s="653" t="s">
        <v>265</v>
      </c>
      <c r="K264" s="142" t="s">
        <v>71</v>
      </c>
      <c r="L264" s="443">
        <f>+M264+O264</f>
        <v>240</v>
      </c>
      <c r="M264" s="533">
        <v>120</v>
      </c>
      <c r="N264" s="533">
        <v>0</v>
      </c>
      <c r="O264" s="534">
        <v>120</v>
      </c>
      <c r="P264" s="418">
        <f>+Q264+S264</f>
        <v>346.8</v>
      </c>
      <c r="Q264" s="419">
        <v>96.8</v>
      </c>
      <c r="R264" s="419">
        <v>0</v>
      </c>
      <c r="S264" s="420">
        <v>250</v>
      </c>
      <c r="T264" s="443">
        <f>+U264+W264</f>
        <v>260</v>
      </c>
      <c r="U264" s="533">
        <v>100</v>
      </c>
      <c r="V264" s="533">
        <v>0</v>
      </c>
      <c r="W264" s="534">
        <v>160</v>
      </c>
      <c r="X264" s="443">
        <f>+Y264+AA264</f>
        <v>270</v>
      </c>
      <c r="Y264" s="419">
        <v>100</v>
      </c>
      <c r="Z264" s="419">
        <v>0</v>
      </c>
      <c r="AA264" s="420">
        <v>170</v>
      </c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43"/>
    </row>
    <row r="265" spans="1:61" ht="21.75" customHeight="1" thickBot="1" x14ac:dyDescent="0.25">
      <c r="A265" s="734"/>
      <c r="B265" s="725"/>
      <c r="C265" s="812"/>
      <c r="D265" s="874"/>
      <c r="E265" s="654"/>
      <c r="F265" s="822"/>
      <c r="G265" s="844"/>
      <c r="H265" s="846"/>
      <c r="I265" s="672"/>
      <c r="J265" s="672"/>
      <c r="K265" s="165" t="s">
        <v>22</v>
      </c>
      <c r="L265" s="88">
        <f>+M265+O265</f>
        <v>0</v>
      </c>
      <c r="M265" s="71">
        <v>0</v>
      </c>
      <c r="N265" s="71">
        <v>0</v>
      </c>
      <c r="O265" s="146">
        <v>0</v>
      </c>
      <c r="P265" s="88">
        <f>+Q265+S265</f>
        <v>0</v>
      </c>
      <c r="Q265" s="71">
        <v>0</v>
      </c>
      <c r="R265" s="71">
        <v>0</v>
      </c>
      <c r="S265" s="146">
        <v>0</v>
      </c>
      <c r="T265" s="88">
        <f>+U265+W265</f>
        <v>0</v>
      </c>
      <c r="U265" s="71">
        <v>0</v>
      </c>
      <c r="V265" s="71">
        <v>0</v>
      </c>
      <c r="W265" s="146">
        <v>0</v>
      </c>
      <c r="X265" s="125">
        <v>0</v>
      </c>
      <c r="Y265" s="71">
        <v>0</v>
      </c>
      <c r="Z265" s="71">
        <v>0</v>
      </c>
      <c r="AA265" s="146">
        <v>0</v>
      </c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43"/>
    </row>
    <row r="266" spans="1:61" ht="24" customHeight="1" thickBot="1" x14ac:dyDescent="0.25">
      <c r="A266" s="702"/>
      <c r="B266" s="619"/>
      <c r="C266" s="621"/>
      <c r="D266" s="623"/>
      <c r="E266" s="625"/>
      <c r="F266" s="823"/>
      <c r="G266" s="678"/>
      <c r="H266" s="847"/>
      <c r="I266" s="633"/>
      <c r="J266" s="633"/>
      <c r="K266" s="89" t="s">
        <v>11</v>
      </c>
      <c r="L266" s="8">
        <f t="shared" ref="L266:O266" si="90">SUM(L264:L265)</f>
        <v>240</v>
      </c>
      <c r="M266" s="1">
        <f t="shared" si="90"/>
        <v>120</v>
      </c>
      <c r="N266" s="1">
        <f t="shared" si="90"/>
        <v>0</v>
      </c>
      <c r="O266" s="7">
        <f t="shared" si="90"/>
        <v>120</v>
      </c>
      <c r="P266" s="18">
        <f t="shared" ref="P266:AA266" si="91">SUM(P264:P265)</f>
        <v>346.8</v>
      </c>
      <c r="Q266" s="20">
        <f t="shared" si="91"/>
        <v>96.8</v>
      </c>
      <c r="R266" s="20">
        <f t="shared" si="91"/>
        <v>0</v>
      </c>
      <c r="S266" s="19">
        <f t="shared" si="91"/>
        <v>250</v>
      </c>
      <c r="T266" s="8">
        <f t="shared" si="91"/>
        <v>260</v>
      </c>
      <c r="U266" s="1">
        <f t="shared" si="91"/>
        <v>100</v>
      </c>
      <c r="V266" s="1">
        <f t="shared" si="91"/>
        <v>0</v>
      </c>
      <c r="W266" s="7">
        <f t="shared" si="91"/>
        <v>160</v>
      </c>
      <c r="X266" s="8">
        <f t="shared" si="91"/>
        <v>270</v>
      </c>
      <c r="Y266" s="1">
        <f t="shared" si="91"/>
        <v>100</v>
      </c>
      <c r="Z266" s="1">
        <f t="shared" si="91"/>
        <v>0</v>
      </c>
      <c r="AA266" s="7">
        <f t="shared" si="91"/>
        <v>170</v>
      </c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43"/>
    </row>
    <row r="267" spans="1:61" ht="30" customHeight="1" thickBot="1" x14ac:dyDescent="0.25">
      <c r="A267" s="616" t="s">
        <v>15</v>
      </c>
      <c r="B267" s="720" t="s">
        <v>16</v>
      </c>
      <c r="C267" s="808" t="s">
        <v>25</v>
      </c>
      <c r="D267" s="810" t="s">
        <v>35</v>
      </c>
      <c r="E267" s="638" t="s">
        <v>75</v>
      </c>
      <c r="F267" s="626" t="s">
        <v>264</v>
      </c>
      <c r="G267" s="628" t="s">
        <v>86</v>
      </c>
      <c r="H267" s="805" t="s">
        <v>19</v>
      </c>
      <c r="I267" s="653" t="s">
        <v>31</v>
      </c>
      <c r="J267" s="653" t="s">
        <v>265</v>
      </c>
      <c r="K267" s="201" t="s">
        <v>26</v>
      </c>
      <c r="L267" s="553">
        <f>+M267+O267</f>
        <v>10</v>
      </c>
      <c r="M267" s="554">
        <v>10</v>
      </c>
      <c r="N267" s="554">
        <v>0</v>
      </c>
      <c r="O267" s="555">
        <v>0</v>
      </c>
      <c r="P267" s="553">
        <f>+Q267+S267</f>
        <v>50</v>
      </c>
      <c r="Q267" s="556">
        <v>10</v>
      </c>
      <c r="R267" s="556">
        <v>0</v>
      </c>
      <c r="S267" s="557">
        <v>40</v>
      </c>
      <c r="T267" s="553">
        <f>+U267+W267</f>
        <v>50</v>
      </c>
      <c r="U267" s="554">
        <v>10</v>
      </c>
      <c r="V267" s="554">
        <v>0</v>
      </c>
      <c r="W267" s="555">
        <v>40</v>
      </c>
      <c r="X267" s="558">
        <f>Y267+AA267</f>
        <v>50</v>
      </c>
      <c r="Y267" s="556">
        <v>10</v>
      </c>
      <c r="Z267" s="556">
        <v>0</v>
      </c>
      <c r="AA267" s="557">
        <v>40</v>
      </c>
      <c r="AK267" s="56"/>
      <c r="AL267" s="56"/>
      <c r="AM267" s="56"/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56"/>
      <c r="AZ267" s="56"/>
      <c r="BA267" s="57"/>
      <c r="BB267" s="48"/>
      <c r="BC267" s="48"/>
      <c r="BD267" s="48"/>
      <c r="BE267" s="48"/>
      <c r="BF267" s="48"/>
      <c r="BG267" s="48"/>
      <c r="BH267" s="48"/>
      <c r="BI267" s="48"/>
    </row>
    <row r="268" spans="1:61" ht="32.25" customHeight="1" thickBot="1" x14ac:dyDescent="0.25">
      <c r="A268" s="702"/>
      <c r="B268" s="704"/>
      <c r="C268" s="809"/>
      <c r="D268" s="811"/>
      <c r="E268" s="625"/>
      <c r="F268" s="627"/>
      <c r="G268" s="678"/>
      <c r="H268" s="807"/>
      <c r="I268" s="633"/>
      <c r="J268" s="633"/>
      <c r="K268" s="89" t="s">
        <v>11</v>
      </c>
      <c r="L268" s="8">
        <f t="shared" ref="L268:O268" si="92">L267</f>
        <v>10</v>
      </c>
      <c r="M268" s="2">
        <f t="shared" si="92"/>
        <v>10</v>
      </c>
      <c r="N268" s="2">
        <f t="shared" si="92"/>
        <v>0</v>
      </c>
      <c r="O268" s="10">
        <f t="shared" si="92"/>
        <v>0</v>
      </c>
      <c r="P268" s="18">
        <f t="shared" ref="P268:AA268" si="93">P267</f>
        <v>50</v>
      </c>
      <c r="Q268" s="3">
        <f t="shared" si="93"/>
        <v>10</v>
      </c>
      <c r="R268" s="3">
        <f t="shared" si="93"/>
        <v>0</v>
      </c>
      <c r="S268" s="21">
        <f t="shared" si="93"/>
        <v>40</v>
      </c>
      <c r="T268" s="8">
        <f t="shared" si="93"/>
        <v>50</v>
      </c>
      <c r="U268" s="2">
        <f t="shared" si="93"/>
        <v>10</v>
      </c>
      <c r="V268" s="2">
        <f t="shared" si="93"/>
        <v>0</v>
      </c>
      <c r="W268" s="10">
        <f t="shared" si="93"/>
        <v>40</v>
      </c>
      <c r="X268" s="6">
        <f t="shared" si="93"/>
        <v>50</v>
      </c>
      <c r="Y268" s="2">
        <f t="shared" si="93"/>
        <v>10</v>
      </c>
      <c r="Z268" s="2">
        <f t="shared" si="93"/>
        <v>0</v>
      </c>
      <c r="AA268" s="10">
        <f t="shared" si="93"/>
        <v>40</v>
      </c>
      <c r="AK268" s="56"/>
      <c r="AL268" s="56"/>
      <c r="AM268" s="56"/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56"/>
      <c r="AZ268" s="56"/>
      <c r="BA268" s="57"/>
      <c r="BB268" s="48"/>
      <c r="BC268" s="48"/>
      <c r="BD268" s="48"/>
      <c r="BE268" s="48"/>
      <c r="BF268" s="48"/>
      <c r="BG268" s="48"/>
      <c r="BH268" s="48"/>
      <c r="BI268" s="48"/>
    </row>
    <row r="269" spans="1:61" ht="19.5" customHeight="1" x14ac:dyDescent="0.2">
      <c r="A269" s="616" t="s">
        <v>15</v>
      </c>
      <c r="B269" s="720" t="s">
        <v>16</v>
      </c>
      <c r="C269" s="808" t="s">
        <v>25</v>
      </c>
      <c r="D269" s="710" t="s">
        <v>38</v>
      </c>
      <c r="E269" s="1020" t="s">
        <v>76</v>
      </c>
      <c r="F269" s="626" t="s">
        <v>264</v>
      </c>
      <c r="G269" s="628" t="s">
        <v>77</v>
      </c>
      <c r="H269" s="805" t="s">
        <v>19</v>
      </c>
      <c r="I269" s="653" t="s">
        <v>31</v>
      </c>
      <c r="J269" s="653" t="s">
        <v>265</v>
      </c>
      <c r="K269" s="83" t="s">
        <v>26</v>
      </c>
      <c r="L269" s="516">
        <f>+M269+O269</f>
        <v>156.9</v>
      </c>
      <c r="M269" s="559">
        <v>0</v>
      </c>
      <c r="N269" s="560">
        <v>0</v>
      </c>
      <c r="O269" s="561">
        <v>156.9</v>
      </c>
      <c r="P269" s="516">
        <f>+Q269+S269</f>
        <v>230</v>
      </c>
      <c r="Q269" s="560">
        <v>0</v>
      </c>
      <c r="R269" s="560">
        <v>0</v>
      </c>
      <c r="S269" s="561">
        <v>230</v>
      </c>
      <c r="T269" s="516">
        <f>+U269+W269</f>
        <v>140</v>
      </c>
      <c r="U269" s="559">
        <v>0</v>
      </c>
      <c r="V269" s="560">
        <v>0</v>
      </c>
      <c r="W269" s="561">
        <v>140</v>
      </c>
      <c r="X269" s="562">
        <f>Y269+AA269</f>
        <v>150</v>
      </c>
      <c r="Y269" s="560">
        <v>0</v>
      </c>
      <c r="Z269" s="560">
        <v>0</v>
      </c>
      <c r="AA269" s="561">
        <v>150</v>
      </c>
      <c r="AK269" s="56"/>
      <c r="AL269" s="56"/>
      <c r="AM269" s="56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56"/>
      <c r="AZ269" s="56"/>
      <c r="BA269" s="57"/>
      <c r="BB269" s="48"/>
      <c r="BC269" s="48"/>
      <c r="BD269" s="48"/>
      <c r="BE269" s="48"/>
      <c r="BF269" s="48"/>
      <c r="BG269" s="48"/>
      <c r="BH269" s="48"/>
      <c r="BI269" s="48"/>
    </row>
    <row r="270" spans="1:61" ht="21" customHeight="1" thickBot="1" x14ac:dyDescent="0.25">
      <c r="A270" s="734"/>
      <c r="B270" s="721"/>
      <c r="C270" s="992"/>
      <c r="D270" s="711"/>
      <c r="E270" s="1021"/>
      <c r="F270" s="698"/>
      <c r="G270" s="677"/>
      <c r="H270" s="806"/>
      <c r="I270" s="672"/>
      <c r="J270" s="672"/>
      <c r="K270" s="164" t="s">
        <v>22</v>
      </c>
      <c r="L270" s="446">
        <f>M270+O270</f>
        <v>35.1</v>
      </c>
      <c r="M270" s="563">
        <v>0</v>
      </c>
      <c r="N270" s="564">
        <v>0</v>
      </c>
      <c r="O270" s="471">
        <v>35.1</v>
      </c>
      <c r="P270" s="446">
        <f>Q270+S270</f>
        <v>0</v>
      </c>
      <c r="Q270" s="564">
        <v>0</v>
      </c>
      <c r="R270" s="564">
        <v>0</v>
      </c>
      <c r="S270" s="471">
        <v>0</v>
      </c>
      <c r="T270" s="446">
        <f>U270+W270</f>
        <v>0</v>
      </c>
      <c r="U270" s="563">
        <v>0</v>
      </c>
      <c r="V270" s="564">
        <v>0</v>
      </c>
      <c r="W270" s="471">
        <v>0</v>
      </c>
      <c r="X270" s="423">
        <f>Y270+AA270</f>
        <v>0</v>
      </c>
      <c r="Y270" s="564">
        <v>0</v>
      </c>
      <c r="Z270" s="564">
        <v>0</v>
      </c>
      <c r="AA270" s="471">
        <v>0</v>
      </c>
      <c r="AK270" s="56"/>
      <c r="AL270" s="56"/>
      <c r="AM270" s="56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56"/>
      <c r="AZ270" s="56"/>
      <c r="BA270" s="57"/>
      <c r="BB270" s="48"/>
      <c r="BC270" s="48"/>
      <c r="BD270" s="48"/>
      <c r="BE270" s="48"/>
      <c r="BF270" s="48"/>
      <c r="BG270" s="48"/>
      <c r="BH270" s="48"/>
      <c r="BI270" s="48"/>
    </row>
    <row r="271" spans="1:61" ht="24" customHeight="1" thickBot="1" x14ac:dyDescent="0.25">
      <c r="A271" s="702"/>
      <c r="B271" s="704"/>
      <c r="C271" s="809"/>
      <c r="D271" s="712"/>
      <c r="E271" s="1022"/>
      <c r="F271" s="627"/>
      <c r="G271" s="678"/>
      <c r="H271" s="807"/>
      <c r="I271" s="633"/>
      <c r="J271" s="633"/>
      <c r="K271" s="89" t="s">
        <v>11</v>
      </c>
      <c r="L271" s="8">
        <f>SUM(L269:L270)</f>
        <v>192</v>
      </c>
      <c r="M271" s="2">
        <f>SUM(M269:M270)</f>
        <v>0</v>
      </c>
      <c r="N271" s="2">
        <f t="shared" ref="N271:AA271" si="94">N269</f>
        <v>0</v>
      </c>
      <c r="O271" s="10">
        <f>SUM(O269:O270)</f>
        <v>192</v>
      </c>
      <c r="P271" s="18">
        <f t="shared" si="94"/>
        <v>230</v>
      </c>
      <c r="Q271" s="3">
        <f t="shared" si="94"/>
        <v>0</v>
      </c>
      <c r="R271" s="3">
        <f t="shared" si="94"/>
        <v>0</v>
      </c>
      <c r="S271" s="21">
        <f t="shared" si="94"/>
        <v>230</v>
      </c>
      <c r="T271" s="8">
        <f t="shared" si="94"/>
        <v>140</v>
      </c>
      <c r="U271" s="2">
        <f t="shared" si="94"/>
        <v>0</v>
      </c>
      <c r="V271" s="2">
        <f t="shared" si="94"/>
        <v>0</v>
      </c>
      <c r="W271" s="10">
        <f t="shared" si="94"/>
        <v>140</v>
      </c>
      <c r="X271" s="6">
        <f t="shared" si="94"/>
        <v>150</v>
      </c>
      <c r="Y271" s="2">
        <f t="shared" si="94"/>
        <v>0</v>
      </c>
      <c r="Z271" s="2">
        <f t="shared" si="94"/>
        <v>0</v>
      </c>
      <c r="AA271" s="10">
        <f t="shared" si="94"/>
        <v>150</v>
      </c>
      <c r="AK271" s="56"/>
      <c r="AL271" s="56"/>
      <c r="AM271" s="56"/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56"/>
      <c r="AZ271" s="56"/>
      <c r="BA271" s="57"/>
      <c r="BB271" s="48"/>
      <c r="BC271" s="48"/>
      <c r="BD271" s="48"/>
      <c r="BE271" s="48"/>
      <c r="BF271" s="48"/>
      <c r="BG271" s="48"/>
      <c r="BH271" s="48"/>
      <c r="BI271" s="48"/>
    </row>
    <row r="272" spans="1:61" ht="19.5" customHeight="1" x14ac:dyDescent="0.2">
      <c r="A272" s="634" t="s">
        <v>15</v>
      </c>
      <c r="B272" s="618" t="s">
        <v>16</v>
      </c>
      <c r="C272" s="824" t="s">
        <v>25</v>
      </c>
      <c r="D272" s="931" t="s">
        <v>42</v>
      </c>
      <c r="E272" s="833" t="s">
        <v>78</v>
      </c>
      <c r="F272" s="685" t="s">
        <v>263</v>
      </c>
      <c r="G272" s="843" t="s">
        <v>213</v>
      </c>
      <c r="H272" s="819" t="s">
        <v>19</v>
      </c>
      <c r="I272" s="653" t="s">
        <v>31</v>
      </c>
      <c r="J272" s="665" t="s">
        <v>304</v>
      </c>
      <c r="K272" s="142" t="s">
        <v>26</v>
      </c>
      <c r="L272" s="106">
        <f>+M272+O272</f>
        <v>0</v>
      </c>
      <c r="M272" s="116">
        <v>0</v>
      </c>
      <c r="N272" s="116">
        <v>0</v>
      </c>
      <c r="O272" s="107">
        <v>0</v>
      </c>
      <c r="P272" s="106">
        <f>+Q272+S272</f>
        <v>0</v>
      </c>
      <c r="Q272" s="116">
        <v>0</v>
      </c>
      <c r="R272" s="116">
        <v>0</v>
      </c>
      <c r="S272" s="238">
        <v>0</v>
      </c>
      <c r="T272" s="106">
        <f>+U272+W272</f>
        <v>0</v>
      </c>
      <c r="U272" s="116">
        <v>0</v>
      </c>
      <c r="V272" s="116">
        <v>0</v>
      </c>
      <c r="W272" s="107">
        <v>0</v>
      </c>
      <c r="X272" s="150">
        <f>Y272+AA272</f>
        <v>0</v>
      </c>
      <c r="Y272" s="116">
        <v>0</v>
      </c>
      <c r="Z272" s="116">
        <v>0</v>
      </c>
      <c r="AA272" s="238">
        <v>0</v>
      </c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5"/>
      <c r="BB272" s="48"/>
      <c r="BC272" s="48"/>
      <c r="BD272" s="48"/>
      <c r="BE272" s="48"/>
      <c r="BF272" s="48"/>
      <c r="BG272" s="48"/>
      <c r="BH272" s="48"/>
      <c r="BI272" s="48"/>
    </row>
    <row r="273" spans="1:61" ht="21" customHeight="1" thickBot="1" x14ac:dyDescent="0.25">
      <c r="A273" s="713"/>
      <c r="B273" s="725"/>
      <c r="C273" s="825"/>
      <c r="D273" s="932"/>
      <c r="E273" s="834"/>
      <c r="F273" s="933"/>
      <c r="G273" s="934"/>
      <c r="H273" s="820"/>
      <c r="I273" s="672"/>
      <c r="J273" s="666"/>
      <c r="K273" s="174" t="s">
        <v>21</v>
      </c>
      <c r="L273" s="127">
        <f>M273+O273</f>
        <v>0</v>
      </c>
      <c r="M273" s="82">
        <v>0</v>
      </c>
      <c r="N273" s="82">
        <v>0</v>
      </c>
      <c r="O273" s="239">
        <v>0</v>
      </c>
      <c r="P273" s="127">
        <f>Q273+S273</f>
        <v>0</v>
      </c>
      <c r="Q273" s="82">
        <v>0</v>
      </c>
      <c r="R273" s="82">
        <v>0</v>
      </c>
      <c r="S273" s="240">
        <v>0</v>
      </c>
      <c r="T273" s="127">
        <f>U273+W273</f>
        <v>0</v>
      </c>
      <c r="U273" s="82">
        <v>0</v>
      </c>
      <c r="V273" s="82">
        <v>0</v>
      </c>
      <c r="W273" s="239">
        <v>0</v>
      </c>
      <c r="X273" s="241">
        <f>Y273+AA273</f>
        <v>0</v>
      </c>
      <c r="Y273" s="82">
        <v>0</v>
      </c>
      <c r="Z273" s="82">
        <v>0</v>
      </c>
      <c r="AA273" s="240">
        <v>0</v>
      </c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5"/>
      <c r="BB273" s="48"/>
      <c r="BC273" s="48"/>
      <c r="BD273" s="48"/>
      <c r="BE273" s="48"/>
      <c r="BF273" s="48"/>
      <c r="BG273" s="48"/>
      <c r="BH273" s="48"/>
      <c r="BI273" s="48"/>
    </row>
    <row r="274" spans="1:61" ht="25.5" customHeight="1" thickBot="1" x14ac:dyDescent="0.25">
      <c r="A274" s="702"/>
      <c r="B274" s="704"/>
      <c r="C274" s="809"/>
      <c r="D274" s="712"/>
      <c r="E274" s="835"/>
      <c r="F274" s="627"/>
      <c r="G274" s="678"/>
      <c r="H274" s="807"/>
      <c r="I274" s="633"/>
      <c r="J274" s="664"/>
      <c r="K274" s="232" t="s">
        <v>11</v>
      </c>
      <c r="L274" s="8">
        <f>SUM(L272:L273)</f>
        <v>0</v>
      </c>
      <c r="M274" s="2">
        <f t="shared" ref="M274:AA274" si="95">SUM(M272:M273)</f>
        <v>0</v>
      </c>
      <c r="N274" s="2">
        <f t="shared" si="95"/>
        <v>0</v>
      </c>
      <c r="O274" s="7">
        <f t="shared" si="95"/>
        <v>0</v>
      </c>
      <c r="P274" s="8">
        <f t="shared" si="95"/>
        <v>0</v>
      </c>
      <c r="Q274" s="2">
        <f t="shared" si="95"/>
        <v>0</v>
      </c>
      <c r="R274" s="2">
        <f t="shared" si="95"/>
        <v>0</v>
      </c>
      <c r="S274" s="7">
        <f t="shared" si="95"/>
        <v>0</v>
      </c>
      <c r="T274" s="8">
        <f t="shared" si="95"/>
        <v>0</v>
      </c>
      <c r="U274" s="2">
        <f t="shared" si="95"/>
        <v>0</v>
      </c>
      <c r="V274" s="2">
        <f t="shared" si="95"/>
        <v>0</v>
      </c>
      <c r="W274" s="7">
        <f t="shared" si="95"/>
        <v>0</v>
      </c>
      <c r="X274" s="8">
        <f t="shared" si="95"/>
        <v>0</v>
      </c>
      <c r="Y274" s="2">
        <f t="shared" si="95"/>
        <v>0</v>
      </c>
      <c r="Z274" s="2">
        <f t="shared" si="95"/>
        <v>0</v>
      </c>
      <c r="AA274" s="7">
        <f t="shared" si="95"/>
        <v>0</v>
      </c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5"/>
      <c r="BB274" s="48"/>
      <c r="BC274" s="48"/>
      <c r="BD274" s="48"/>
      <c r="BE274" s="48"/>
      <c r="BF274" s="48"/>
      <c r="BG274" s="48"/>
      <c r="BH274" s="48"/>
      <c r="BI274" s="48"/>
    </row>
    <row r="275" spans="1:61" ht="19.5" customHeight="1" x14ac:dyDescent="0.2">
      <c r="A275" s="616" t="s">
        <v>15</v>
      </c>
      <c r="B275" s="618" t="s">
        <v>16</v>
      </c>
      <c r="C275" s="635" t="s">
        <v>25</v>
      </c>
      <c r="D275" s="873" t="s">
        <v>44</v>
      </c>
      <c r="E275" s="887" t="s">
        <v>79</v>
      </c>
      <c r="F275" s="821" t="s">
        <v>264</v>
      </c>
      <c r="G275" s="628" t="s">
        <v>173</v>
      </c>
      <c r="H275" s="848" t="s">
        <v>70</v>
      </c>
      <c r="I275" s="653" t="s">
        <v>31</v>
      </c>
      <c r="J275" s="653" t="s">
        <v>290</v>
      </c>
      <c r="K275" s="142" t="s">
        <v>26</v>
      </c>
      <c r="L275" s="418">
        <f>+M275+O275</f>
        <v>0</v>
      </c>
      <c r="M275" s="419">
        <v>0</v>
      </c>
      <c r="N275" s="419">
        <v>0</v>
      </c>
      <c r="O275" s="420">
        <v>0</v>
      </c>
      <c r="P275" s="418">
        <f>+Q275+S275</f>
        <v>248.7</v>
      </c>
      <c r="Q275" s="419">
        <v>0</v>
      </c>
      <c r="R275" s="419">
        <v>0</v>
      </c>
      <c r="S275" s="420">
        <v>248.7</v>
      </c>
      <c r="T275" s="418">
        <f>+U275+W275</f>
        <v>0</v>
      </c>
      <c r="U275" s="419">
        <v>0</v>
      </c>
      <c r="V275" s="419">
        <v>0</v>
      </c>
      <c r="W275" s="420">
        <v>0</v>
      </c>
      <c r="X275" s="443">
        <f>+Y275+AA275</f>
        <v>0</v>
      </c>
      <c r="Y275" s="419">
        <v>0</v>
      </c>
      <c r="Z275" s="419">
        <v>0</v>
      </c>
      <c r="AA275" s="420">
        <v>0</v>
      </c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5"/>
      <c r="BB275" s="48"/>
      <c r="BC275" s="48"/>
      <c r="BD275" s="48"/>
      <c r="BE275" s="48"/>
      <c r="BF275" s="48"/>
      <c r="BG275" s="48"/>
      <c r="BH275" s="48"/>
      <c r="BI275" s="48"/>
    </row>
    <row r="276" spans="1:61" ht="23.25" customHeight="1" thickBot="1" x14ac:dyDescent="0.25">
      <c r="A276" s="734"/>
      <c r="B276" s="725"/>
      <c r="C276" s="812"/>
      <c r="D276" s="874"/>
      <c r="E276" s="888"/>
      <c r="F276" s="822"/>
      <c r="G276" s="677"/>
      <c r="H276" s="849"/>
      <c r="I276" s="672"/>
      <c r="J276" s="672"/>
      <c r="K276" s="174" t="s">
        <v>22</v>
      </c>
      <c r="L276" s="172">
        <f>+M276+O276</f>
        <v>0</v>
      </c>
      <c r="M276" s="207">
        <v>0</v>
      </c>
      <c r="N276" s="207">
        <v>0</v>
      </c>
      <c r="O276" s="173">
        <v>0</v>
      </c>
      <c r="P276" s="124">
        <f>+Q276+S276</f>
        <v>0</v>
      </c>
      <c r="Q276" s="78">
        <v>0</v>
      </c>
      <c r="R276" s="78">
        <v>0</v>
      </c>
      <c r="S276" s="79">
        <v>0</v>
      </c>
      <c r="T276" s="172">
        <f>+U276+W276</f>
        <v>0</v>
      </c>
      <c r="U276" s="207">
        <v>0</v>
      </c>
      <c r="V276" s="207">
        <v>0</v>
      </c>
      <c r="W276" s="173">
        <v>0</v>
      </c>
      <c r="X276" s="172">
        <f>+Y276+AA276</f>
        <v>0</v>
      </c>
      <c r="Y276" s="78">
        <v>0</v>
      </c>
      <c r="Z276" s="78">
        <v>0</v>
      </c>
      <c r="AA276" s="79">
        <v>0</v>
      </c>
      <c r="AK276" s="54"/>
      <c r="AL276" s="54"/>
      <c r="AM276" s="54"/>
      <c r="AN276" s="54"/>
      <c r="AO276" s="54"/>
      <c r="AP276" s="54"/>
      <c r="AQ276" s="54"/>
      <c r="AR276" s="54"/>
      <c r="AS276" s="54"/>
      <c r="AT276" s="54"/>
      <c r="AU276" s="54"/>
      <c r="AV276" s="54"/>
      <c r="AW276" s="54"/>
      <c r="AX276" s="54"/>
      <c r="AY276" s="54"/>
      <c r="AZ276" s="54"/>
      <c r="BA276" s="55"/>
      <c r="BB276" s="48"/>
      <c r="BC276" s="48"/>
      <c r="BD276" s="48"/>
      <c r="BE276" s="48"/>
      <c r="BF276" s="48"/>
      <c r="BG276" s="48"/>
      <c r="BH276" s="48"/>
      <c r="BI276" s="48"/>
    </row>
    <row r="277" spans="1:61" ht="21" customHeight="1" thickBot="1" x14ac:dyDescent="0.25">
      <c r="A277" s="702"/>
      <c r="B277" s="619"/>
      <c r="C277" s="621"/>
      <c r="D277" s="623"/>
      <c r="E277" s="889"/>
      <c r="F277" s="823"/>
      <c r="G277" s="678"/>
      <c r="H277" s="847"/>
      <c r="I277" s="633"/>
      <c r="J277" s="633"/>
      <c r="K277" s="89" t="s">
        <v>11</v>
      </c>
      <c r="L277" s="8">
        <f t="shared" ref="L277:O277" si="96">SUM(L275:L276)</f>
        <v>0</v>
      </c>
      <c r="M277" s="1">
        <f t="shared" si="96"/>
        <v>0</v>
      </c>
      <c r="N277" s="1">
        <f t="shared" si="96"/>
        <v>0</v>
      </c>
      <c r="O277" s="10">
        <f t="shared" si="96"/>
        <v>0</v>
      </c>
      <c r="P277" s="18">
        <f t="shared" ref="P277:AA277" si="97">SUM(P275:P276)</f>
        <v>248.7</v>
      </c>
      <c r="Q277" s="20">
        <f t="shared" si="97"/>
        <v>0</v>
      </c>
      <c r="R277" s="20">
        <f t="shared" si="97"/>
        <v>0</v>
      </c>
      <c r="S277" s="21">
        <f t="shared" si="97"/>
        <v>248.7</v>
      </c>
      <c r="T277" s="8">
        <f t="shared" si="97"/>
        <v>0</v>
      </c>
      <c r="U277" s="1">
        <f t="shared" si="97"/>
        <v>0</v>
      </c>
      <c r="V277" s="1">
        <f t="shared" si="97"/>
        <v>0</v>
      </c>
      <c r="W277" s="10">
        <f t="shared" si="97"/>
        <v>0</v>
      </c>
      <c r="X277" s="8">
        <f t="shared" si="97"/>
        <v>0</v>
      </c>
      <c r="Y277" s="1">
        <f t="shared" si="97"/>
        <v>0</v>
      </c>
      <c r="Z277" s="1">
        <f t="shared" si="97"/>
        <v>0</v>
      </c>
      <c r="AA277" s="10">
        <f t="shared" si="97"/>
        <v>0</v>
      </c>
      <c r="AK277" s="54"/>
      <c r="AL277" s="54"/>
      <c r="AM277" s="54"/>
      <c r="AN277" s="54"/>
      <c r="AO277" s="54"/>
      <c r="AP277" s="54"/>
      <c r="AQ277" s="54"/>
      <c r="AR277" s="54"/>
      <c r="AS277" s="54"/>
      <c r="AT277" s="54"/>
      <c r="AU277" s="54"/>
      <c r="AV277" s="54"/>
      <c r="AW277" s="54"/>
      <c r="AX277" s="54"/>
      <c r="AY277" s="54"/>
      <c r="AZ277" s="54"/>
      <c r="BA277" s="55"/>
      <c r="BB277" s="48"/>
      <c r="BC277" s="48"/>
      <c r="BD277" s="48"/>
      <c r="BE277" s="48"/>
      <c r="BF277" s="48"/>
      <c r="BG277" s="48"/>
      <c r="BH277" s="48"/>
      <c r="BI277" s="48"/>
    </row>
    <row r="278" spans="1:61" ht="15.75" customHeight="1" x14ac:dyDescent="0.2">
      <c r="A278" s="616" t="s">
        <v>15</v>
      </c>
      <c r="B278" s="618" t="s">
        <v>16</v>
      </c>
      <c r="C278" s="635" t="s">
        <v>25</v>
      </c>
      <c r="D278" s="714" t="s">
        <v>51</v>
      </c>
      <c r="E278" s="861" t="s">
        <v>80</v>
      </c>
      <c r="F278" s="821" t="s">
        <v>264</v>
      </c>
      <c r="G278" s="813" t="s">
        <v>220</v>
      </c>
      <c r="H278" s="679" t="s">
        <v>19</v>
      </c>
      <c r="I278" s="662" t="s">
        <v>31</v>
      </c>
      <c r="J278" s="665" t="s">
        <v>290</v>
      </c>
      <c r="K278" s="142" t="s">
        <v>72</v>
      </c>
      <c r="L278" s="103">
        <f>+M278+O278</f>
        <v>0</v>
      </c>
      <c r="M278" s="11">
        <v>0</v>
      </c>
      <c r="N278" s="11">
        <v>0</v>
      </c>
      <c r="O278" s="77">
        <v>0</v>
      </c>
      <c r="P278" s="103">
        <f>+Q278+S278</f>
        <v>0</v>
      </c>
      <c r="Q278" s="11">
        <v>0</v>
      </c>
      <c r="R278" s="11">
        <v>0</v>
      </c>
      <c r="S278" s="77">
        <v>0</v>
      </c>
      <c r="T278" s="103">
        <f>+U278+W278</f>
        <v>0</v>
      </c>
      <c r="U278" s="11">
        <v>0</v>
      </c>
      <c r="V278" s="11">
        <v>0</v>
      </c>
      <c r="W278" s="77">
        <v>0</v>
      </c>
      <c r="X278" s="106">
        <f>+Y278+AA278</f>
        <v>0</v>
      </c>
      <c r="Y278" s="11">
        <v>0</v>
      </c>
      <c r="Z278" s="11">
        <v>0</v>
      </c>
      <c r="AA278" s="77">
        <v>0</v>
      </c>
      <c r="AK278" s="54"/>
      <c r="AL278" s="54"/>
      <c r="AM278" s="54"/>
      <c r="AN278" s="54"/>
      <c r="AO278" s="54"/>
      <c r="AP278" s="54"/>
      <c r="AQ278" s="54"/>
      <c r="AR278" s="54"/>
      <c r="AS278" s="54"/>
      <c r="AT278" s="54"/>
      <c r="AU278" s="54"/>
      <c r="AV278" s="54"/>
      <c r="AW278" s="54"/>
      <c r="AX278" s="54"/>
      <c r="AY278" s="54"/>
      <c r="AZ278" s="54"/>
      <c r="BA278" s="55"/>
      <c r="BB278" s="48"/>
      <c r="BC278" s="48"/>
      <c r="BD278" s="48"/>
      <c r="BE278" s="48"/>
      <c r="BF278" s="48"/>
      <c r="BG278" s="48"/>
      <c r="BH278" s="48"/>
      <c r="BI278" s="48"/>
    </row>
    <row r="279" spans="1:61" ht="16.5" customHeight="1" x14ac:dyDescent="0.2">
      <c r="A279" s="734"/>
      <c r="B279" s="725"/>
      <c r="C279" s="812"/>
      <c r="D279" s="715"/>
      <c r="E279" s="862"/>
      <c r="F279" s="822"/>
      <c r="G279" s="814"/>
      <c r="H279" s="680"/>
      <c r="I279" s="663"/>
      <c r="J279" s="666"/>
      <c r="K279" s="200" t="s">
        <v>26</v>
      </c>
      <c r="L279" s="123">
        <f>+M279+O279</f>
        <v>0</v>
      </c>
      <c r="M279" s="70">
        <v>0</v>
      </c>
      <c r="N279" s="70">
        <v>0</v>
      </c>
      <c r="O279" s="166">
        <v>0</v>
      </c>
      <c r="P279" s="123">
        <f>+Q279+S279</f>
        <v>0</v>
      </c>
      <c r="Q279" s="70">
        <v>0</v>
      </c>
      <c r="R279" s="70">
        <v>0</v>
      </c>
      <c r="S279" s="166">
        <v>0</v>
      </c>
      <c r="T279" s="123">
        <f>+U279+W279</f>
        <v>0</v>
      </c>
      <c r="U279" s="70">
        <v>0</v>
      </c>
      <c r="V279" s="70">
        <v>0</v>
      </c>
      <c r="W279" s="166">
        <v>0</v>
      </c>
      <c r="X279" s="128">
        <f>+Y279+AA279</f>
        <v>0</v>
      </c>
      <c r="Y279" s="70">
        <v>0</v>
      </c>
      <c r="Z279" s="70">
        <v>0</v>
      </c>
      <c r="AA279" s="166">
        <v>0</v>
      </c>
      <c r="AK279" s="54"/>
      <c r="AL279" s="54"/>
      <c r="AM279" s="54"/>
      <c r="AN279" s="54"/>
      <c r="AO279" s="54"/>
      <c r="AP279" s="54"/>
      <c r="AQ279" s="54"/>
      <c r="AR279" s="54"/>
      <c r="AS279" s="54"/>
      <c r="AT279" s="54"/>
      <c r="AU279" s="54"/>
      <c r="AV279" s="54"/>
      <c r="AW279" s="54"/>
      <c r="AX279" s="54"/>
      <c r="AY279" s="54"/>
      <c r="AZ279" s="54"/>
      <c r="BA279" s="55"/>
      <c r="BB279" s="48"/>
      <c r="BC279" s="48"/>
      <c r="BD279" s="48"/>
      <c r="BE279" s="48"/>
      <c r="BF279" s="48"/>
      <c r="BG279" s="48"/>
      <c r="BH279" s="48"/>
      <c r="BI279" s="48"/>
    </row>
    <row r="280" spans="1:61" ht="19.5" customHeight="1" thickBot="1" x14ac:dyDescent="0.25">
      <c r="A280" s="734"/>
      <c r="B280" s="725"/>
      <c r="C280" s="812"/>
      <c r="D280" s="715"/>
      <c r="E280" s="862"/>
      <c r="F280" s="822"/>
      <c r="G280" s="814"/>
      <c r="H280" s="680"/>
      <c r="I280" s="663"/>
      <c r="J280" s="666"/>
      <c r="K280" s="84" t="s">
        <v>22</v>
      </c>
      <c r="L280" s="125">
        <f>+M280+O280</f>
        <v>0</v>
      </c>
      <c r="M280" s="73">
        <v>0</v>
      </c>
      <c r="N280" s="73">
        <v>0</v>
      </c>
      <c r="O280" s="169">
        <v>0</v>
      </c>
      <c r="P280" s="88">
        <f>+Q280+S280</f>
        <v>0</v>
      </c>
      <c r="Q280" s="71">
        <v>0</v>
      </c>
      <c r="R280" s="71">
        <v>0</v>
      </c>
      <c r="S280" s="146">
        <v>0</v>
      </c>
      <c r="T280" s="125">
        <f>+U280+W280</f>
        <v>0</v>
      </c>
      <c r="U280" s="73">
        <v>0</v>
      </c>
      <c r="V280" s="73">
        <v>0</v>
      </c>
      <c r="W280" s="169">
        <v>0</v>
      </c>
      <c r="X280" s="125">
        <f>+Y280+AA280</f>
        <v>0</v>
      </c>
      <c r="Y280" s="71">
        <v>0</v>
      </c>
      <c r="Z280" s="71">
        <v>0</v>
      </c>
      <c r="AA280" s="146">
        <v>0</v>
      </c>
      <c r="AK280" s="54"/>
      <c r="AL280" s="54"/>
      <c r="AM280" s="54"/>
      <c r="AN280" s="54"/>
      <c r="AO280" s="54"/>
      <c r="AP280" s="54"/>
      <c r="AQ280" s="54"/>
      <c r="AR280" s="54"/>
      <c r="AS280" s="54"/>
      <c r="AT280" s="54"/>
      <c r="AU280" s="54"/>
      <c r="AV280" s="54"/>
      <c r="AW280" s="54"/>
      <c r="AX280" s="54"/>
      <c r="AY280" s="54"/>
      <c r="AZ280" s="54"/>
      <c r="BA280" s="55"/>
      <c r="BB280" s="48"/>
      <c r="BC280" s="48"/>
      <c r="BD280" s="48"/>
      <c r="BE280" s="48"/>
      <c r="BF280" s="48"/>
      <c r="BG280" s="48"/>
      <c r="BH280" s="48"/>
      <c r="BI280" s="48"/>
    </row>
    <row r="281" spans="1:61" ht="20.25" customHeight="1" thickBot="1" x14ac:dyDescent="0.25">
      <c r="A281" s="702"/>
      <c r="B281" s="619"/>
      <c r="C281" s="621"/>
      <c r="D281" s="716"/>
      <c r="E281" s="863"/>
      <c r="F281" s="823"/>
      <c r="G281" s="815"/>
      <c r="H281" s="783"/>
      <c r="I281" s="664"/>
      <c r="J281" s="664"/>
      <c r="K281" s="89" t="s">
        <v>11</v>
      </c>
      <c r="L281" s="8">
        <f t="shared" ref="L281:O281" si="98">SUM(L278:L280)</f>
        <v>0</v>
      </c>
      <c r="M281" s="2">
        <f t="shared" si="98"/>
        <v>0</v>
      </c>
      <c r="N281" s="2">
        <f t="shared" si="98"/>
        <v>0</v>
      </c>
      <c r="O281" s="10">
        <f t="shared" si="98"/>
        <v>0</v>
      </c>
      <c r="P281" s="18">
        <f t="shared" ref="P281:Q281" si="99">SUM(P278:P280)</f>
        <v>0</v>
      </c>
      <c r="Q281" s="3">
        <f t="shared" si="99"/>
        <v>0</v>
      </c>
      <c r="R281" s="3">
        <f>SUM(R278)</f>
        <v>0</v>
      </c>
      <c r="S281" s="19">
        <f t="shared" ref="S281:AA281" si="100">SUM(S278:S280)</f>
        <v>0</v>
      </c>
      <c r="T281" s="8">
        <f t="shared" si="100"/>
        <v>0</v>
      </c>
      <c r="U281" s="2">
        <f t="shared" si="100"/>
        <v>0</v>
      </c>
      <c r="V281" s="2">
        <f t="shared" si="100"/>
        <v>0</v>
      </c>
      <c r="W281" s="10">
        <f t="shared" si="100"/>
        <v>0</v>
      </c>
      <c r="X281" s="8">
        <f t="shared" si="100"/>
        <v>0</v>
      </c>
      <c r="Y281" s="2">
        <f t="shared" si="100"/>
        <v>0</v>
      </c>
      <c r="Z281" s="2">
        <f t="shared" si="100"/>
        <v>0</v>
      </c>
      <c r="AA281" s="10">
        <f t="shared" si="100"/>
        <v>0</v>
      </c>
      <c r="AK281" s="54"/>
      <c r="AL281" s="54"/>
      <c r="AM281" s="54"/>
      <c r="AN281" s="54"/>
      <c r="AO281" s="54"/>
      <c r="AP281" s="54"/>
      <c r="AQ281" s="54"/>
      <c r="AR281" s="54"/>
      <c r="AS281" s="54"/>
      <c r="AT281" s="54"/>
      <c r="AU281" s="54"/>
      <c r="AV281" s="54"/>
      <c r="AW281" s="54"/>
      <c r="AX281" s="54"/>
      <c r="AY281" s="54"/>
      <c r="AZ281" s="54"/>
      <c r="BA281" s="55"/>
      <c r="BB281" s="48"/>
      <c r="BC281" s="48"/>
      <c r="BD281" s="48"/>
      <c r="BE281" s="48"/>
      <c r="BF281" s="48"/>
      <c r="BG281" s="48"/>
      <c r="BH281" s="48"/>
      <c r="BI281" s="48"/>
    </row>
    <row r="282" spans="1:61" ht="19.5" customHeight="1" x14ac:dyDescent="0.2">
      <c r="A282" s="634" t="s">
        <v>15</v>
      </c>
      <c r="B282" s="618" t="s">
        <v>16</v>
      </c>
      <c r="C282" s="635" t="s">
        <v>25</v>
      </c>
      <c r="D282" s="726" t="s">
        <v>53</v>
      </c>
      <c r="E282" s="638" t="s">
        <v>81</v>
      </c>
      <c r="F282" s="685" t="s">
        <v>264</v>
      </c>
      <c r="G282" s="628" t="s">
        <v>122</v>
      </c>
      <c r="H282" s="679" t="s">
        <v>19</v>
      </c>
      <c r="I282" s="632" t="s">
        <v>31</v>
      </c>
      <c r="J282" s="653" t="s">
        <v>290</v>
      </c>
      <c r="K282" s="142" t="s">
        <v>26</v>
      </c>
      <c r="L282" s="443">
        <f>+M282+O282</f>
        <v>0</v>
      </c>
      <c r="M282" s="533">
        <v>0</v>
      </c>
      <c r="N282" s="565">
        <v>0</v>
      </c>
      <c r="O282" s="534">
        <v>0</v>
      </c>
      <c r="P282" s="418">
        <f>+Q282+S282</f>
        <v>50</v>
      </c>
      <c r="Q282" s="419">
        <v>50</v>
      </c>
      <c r="R282" s="447">
        <v>0</v>
      </c>
      <c r="S282" s="420">
        <v>0</v>
      </c>
      <c r="T282" s="443">
        <f>+U282+W282</f>
        <v>0</v>
      </c>
      <c r="U282" s="533">
        <v>0</v>
      </c>
      <c r="V282" s="565">
        <v>0</v>
      </c>
      <c r="W282" s="534">
        <v>0</v>
      </c>
      <c r="X282" s="443">
        <f>+Y282+AA282</f>
        <v>0</v>
      </c>
      <c r="Y282" s="422">
        <v>0</v>
      </c>
      <c r="Z282" s="422">
        <v>0</v>
      </c>
      <c r="AA282" s="420">
        <v>0</v>
      </c>
      <c r="AK282" s="54"/>
      <c r="AL282" s="54"/>
      <c r="AM282" s="54"/>
      <c r="AN282" s="54"/>
      <c r="AO282" s="54"/>
      <c r="AP282" s="54"/>
      <c r="AQ282" s="54"/>
      <c r="AR282" s="54"/>
      <c r="AS282" s="54"/>
      <c r="AT282" s="54"/>
      <c r="AU282" s="54"/>
      <c r="AV282" s="54"/>
      <c r="AW282" s="54"/>
      <c r="AX282" s="54"/>
      <c r="AY282" s="54"/>
      <c r="AZ282" s="54"/>
      <c r="BA282" s="55"/>
      <c r="BB282" s="48"/>
      <c r="BC282" s="48"/>
      <c r="BD282" s="48"/>
      <c r="BE282" s="48"/>
      <c r="BF282" s="48"/>
      <c r="BG282" s="48"/>
      <c r="BH282" s="48"/>
      <c r="BI282" s="48"/>
    </row>
    <row r="283" spans="1:61" ht="21" customHeight="1" thickBot="1" x14ac:dyDescent="0.25">
      <c r="A283" s="713"/>
      <c r="B283" s="725"/>
      <c r="C283" s="709"/>
      <c r="D283" s="727"/>
      <c r="E283" s="832"/>
      <c r="F283" s="686"/>
      <c r="G283" s="677"/>
      <c r="H283" s="681"/>
      <c r="I283" s="645"/>
      <c r="J283" s="672"/>
      <c r="K283" s="174" t="s">
        <v>22</v>
      </c>
      <c r="L283" s="172">
        <f>+M283+O283</f>
        <v>0</v>
      </c>
      <c r="M283" s="175">
        <v>0</v>
      </c>
      <c r="N283" s="175">
        <v>0</v>
      </c>
      <c r="O283" s="176">
        <v>0</v>
      </c>
      <c r="P283" s="124">
        <f>+Q283+S283</f>
        <v>0</v>
      </c>
      <c r="Q283" s="120">
        <v>0</v>
      </c>
      <c r="R283" s="177">
        <v>0</v>
      </c>
      <c r="S283" s="176">
        <v>0</v>
      </c>
      <c r="T283" s="172">
        <f>+U283+W283</f>
        <v>0</v>
      </c>
      <c r="U283" s="175">
        <v>0</v>
      </c>
      <c r="V283" s="175">
        <v>0</v>
      </c>
      <c r="W283" s="176">
        <v>0</v>
      </c>
      <c r="X283" s="172">
        <f>+Y283+AA283</f>
        <v>0</v>
      </c>
      <c r="Y283" s="175">
        <v>0</v>
      </c>
      <c r="Z283" s="175">
        <v>0</v>
      </c>
      <c r="AA283" s="176">
        <v>0</v>
      </c>
      <c r="AK283" s="54"/>
      <c r="AL283" s="54"/>
      <c r="AM283" s="54"/>
      <c r="AN283" s="54"/>
      <c r="AO283" s="54"/>
      <c r="AP283" s="54"/>
      <c r="AQ283" s="54"/>
      <c r="AR283" s="54"/>
      <c r="AS283" s="54"/>
      <c r="AT283" s="54"/>
      <c r="AU283" s="54"/>
      <c r="AV283" s="54"/>
      <c r="AW283" s="54"/>
      <c r="AX283" s="54"/>
      <c r="AY283" s="54"/>
      <c r="AZ283" s="54"/>
      <c r="BA283" s="55"/>
      <c r="BB283" s="48"/>
      <c r="BC283" s="48"/>
      <c r="BD283" s="48"/>
      <c r="BE283" s="48"/>
      <c r="BF283" s="48"/>
      <c r="BG283" s="48"/>
      <c r="BH283" s="48"/>
      <c r="BI283" s="48"/>
    </row>
    <row r="284" spans="1:61" ht="23.25" customHeight="1" thickBot="1" x14ac:dyDescent="0.25">
      <c r="A284" s="617"/>
      <c r="B284" s="619"/>
      <c r="C284" s="700"/>
      <c r="D284" s="728"/>
      <c r="E284" s="625"/>
      <c r="F284" s="627"/>
      <c r="G284" s="678"/>
      <c r="H284" s="669"/>
      <c r="I284" s="646"/>
      <c r="J284" s="633"/>
      <c r="K284" s="89" t="s">
        <v>11</v>
      </c>
      <c r="L284" s="6">
        <f t="shared" ref="L284:O284" si="101">SUM(L282:L283)</f>
        <v>0</v>
      </c>
      <c r="M284" s="5">
        <f t="shared" si="101"/>
        <v>0</v>
      </c>
      <c r="N284" s="5">
        <f t="shared" si="101"/>
        <v>0</v>
      </c>
      <c r="O284" s="7">
        <f t="shared" si="101"/>
        <v>0</v>
      </c>
      <c r="P284" s="75">
        <f t="shared" ref="P284:AA284" si="102">SUM(P282:P283)</f>
        <v>50</v>
      </c>
      <c r="Q284" s="3">
        <f t="shared" si="102"/>
        <v>50</v>
      </c>
      <c r="R284" s="3">
        <f t="shared" si="102"/>
        <v>0</v>
      </c>
      <c r="S284" s="19">
        <f t="shared" si="102"/>
        <v>0</v>
      </c>
      <c r="T284" s="6">
        <f t="shared" si="102"/>
        <v>0</v>
      </c>
      <c r="U284" s="5">
        <f t="shared" si="102"/>
        <v>0</v>
      </c>
      <c r="V284" s="5">
        <f t="shared" si="102"/>
        <v>0</v>
      </c>
      <c r="W284" s="7">
        <f t="shared" si="102"/>
        <v>0</v>
      </c>
      <c r="X284" s="8">
        <f t="shared" si="102"/>
        <v>0</v>
      </c>
      <c r="Y284" s="2">
        <f t="shared" si="102"/>
        <v>0</v>
      </c>
      <c r="Z284" s="2">
        <f t="shared" si="102"/>
        <v>0</v>
      </c>
      <c r="AA284" s="7">
        <f t="shared" si="102"/>
        <v>0</v>
      </c>
      <c r="AK284" s="54"/>
      <c r="AL284" s="54"/>
      <c r="AM284" s="54"/>
      <c r="AN284" s="54"/>
      <c r="AO284" s="54"/>
      <c r="AP284" s="54"/>
      <c r="AQ284" s="54"/>
      <c r="AR284" s="54"/>
      <c r="AS284" s="54"/>
      <c r="AT284" s="54"/>
      <c r="AU284" s="54"/>
      <c r="AV284" s="54"/>
      <c r="AW284" s="54"/>
      <c r="AX284" s="54"/>
      <c r="AY284" s="54"/>
      <c r="AZ284" s="54"/>
      <c r="BA284" s="55"/>
      <c r="BB284" s="48"/>
      <c r="BC284" s="48"/>
      <c r="BD284" s="48"/>
      <c r="BE284" s="48"/>
      <c r="BF284" s="48"/>
      <c r="BG284" s="48"/>
      <c r="BH284" s="48"/>
      <c r="BI284" s="48"/>
    </row>
    <row r="285" spans="1:61" ht="17.25" customHeight="1" x14ac:dyDescent="0.2">
      <c r="A285" s="634" t="s">
        <v>15</v>
      </c>
      <c r="B285" s="618" t="s">
        <v>16</v>
      </c>
      <c r="C285" s="635" t="s">
        <v>25</v>
      </c>
      <c r="D285" s="726" t="s">
        <v>55</v>
      </c>
      <c r="E285" s="816" t="s">
        <v>101</v>
      </c>
      <c r="F285" s="685" t="s">
        <v>263</v>
      </c>
      <c r="G285" s="628" t="s">
        <v>133</v>
      </c>
      <c r="H285" s="679" t="s">
        <v>19</v>
      </c>
      <c r="I285" s="662" t="s">
        <v>20</v>
      </c>
      <c r="J285" s="665" t="s">
        <v>292</v>
      </c>
      <c r="K285" s="142" t="s">
        <v>26</v>
      </c>
      <c r="L285" s="443">
        <f>+M285+O285</f>
        <v>53.9</v>
      </c>
      <c r="M285" s="533">
        <v>0</v>
      </c>
      <c r="N285" s="565">
        <v>0</v>
      </c>
      <c r="O285" s="534">
        <v>53.9</v>
      </c>
      <c r="P285" s="418">
        <f>+Q285+S285</f>
        <v>0</v>
      </c>
      <c r="Q285" s="419">
        <v>0</v>
      </c>
      <c r="R285" s="447">
        <v>0</v>
      </c>
      <c r="S285" s="420">
        <v>0</v>
      </c>
      <c r="T285" s="443">
        <f>+U285+W285</f>
        <v>0</v>
      </c>
      <c r="U285" s="533">
        <v>0</v>
      </c>
      <c r="V285" s="565">
        <v>0</v>
      </c>
      <c r="W285" s="534">
        <v>0</v>
      </c>
      <c r="X285" s="443">
        <f>+Y285+AA285</f>
        <v>0</v>
      </c>
      <c r="Y285" s="422">
        <v>0</v>
      </c>
      <c r="Z285" s="422">
        <v>0</v>
      </c>
      <c r="AA285" s="420">
        <v>0</v>
      </c>
      <c r="AK285" s="54"/>
      <c r="AL285" s="54"/>
      <c r="AM285" s="54"/>
      <c r="AN285" s="54"/>
      <c r="AO285" s="54"/>
      <c r="AP285" s="54"/>
      <c r="AQ285" s="54"/>
      <c r="AR285" s="54"/>
      <c r="AS285" s="54"/>
      <c r="AT285" s="54"/>
      <c r="AU285" s="54"/>
      <c r="AV285" s="54"/>
      <c r="AW285" s="54"/>
      <c r="AX285" s="54"/>
      <c r="AY285" s="54"/>
      <c r="AZ285" s="54"/>
      <c r="BA285" s="55"/>
      <c r="BB285" s="48"/>
      <c r="BC285" s="48"/>
      <c r="BD285" s="48"/>
      <c r="BE285" s="48"/>
      <c r="BF285" s="48"/>
      <c r="BG285" s="48"/>
      <c r="BH285" s="48"/>
      <c r="BI285" s="48"/>
    </row>
    <row r="286" spans="1:61" ht="17.25" customHeight="1" x14ac:dyDescent="0.2">
      <c r="A286" s="713"/>
      <c r="B286" s="725"/>
      <c r="C286" s="709"/>
      <c r="D286" s="727"/>
      <c r="E286" s="817"/>
      <c r="F286" s="686"/>
      <c r="G286" s="677"/>
      <c r="H286" s="681"/>
      <c r="I286" s="663"/>
      <c r="J286" s="666"/>
      <c r="K286" s="200" t="s">
        <v>22</v>
      </c>
      <c r="L286" s="444">
        <f>M286+O286</f>
        <v>0</v>
      </c>
      <c r="M286" s="566">
        <v>0</v>
      </c>
      <c r="N286" s="535">
        <v>0</v>
      </c>
      <c r="O286" s="536">
        <v>0</v>
      </c>
      <c r="P286" s="435">
        <f>Q286+S286</f>
        <v>0</v>
      </c>
      <c r="Q286" s="436">
        <v>0</v>
      </c>
      <c r="R286" s="462">
        <v>0</v>
      </c>
      <c r="S286" s="434">
        <v>0</v>
      </c>
      <c r="T286" s="444">
        <f>U286+W286</f>
        <v>0</v>
      </c>
      <c r="U286" s="566">
        <v>0</v>
      </c>
      <c r="V286" s="535">
        <v>0</v>
      </c>
      <c r="W286" s="536">
        <v>0</v>
      </c>
      <c r="X286" s="444">
        <f>Y286+AA286</f>
        <v>0</v>
      </c>
      <c r="Y286" s="433">
        <v>0</v>
      </c>
      <c r="Z286" s="433">
        <v>0</v>
      </c>
      <c r="AA286" s="434">
        <v>0</v>
      </c>
      <c r="AK286" s="54"/>
      <c r="AL286" s="54"/>
      <c r="AM286" s="54"/>
      <c r="AN286" s="54"/>
      <c r="AO286" s="54"/>
      <c r="AP286" s="54"/>
      <c r="AQ286" s="54"/>
      <c r="AR286" s="54"/>
      <c r="AS286" s="54"/>
      <c r="AT286" s="54"/>
      <c r="AU286" s="54"/>
      <c r="AV286" s="54"/>
      <c r="AW286" s="54"/>
      <c r="AX286" s="54"/>
      <c r="AY286" s="54"/>
      <c r="AZ286" s="54"/>
      <c r="BA286" s="55"/>
      <c r="BB286" s="48"/>
      <c r="BC286" s="48"/>
      <c r="BD286" s="48"/>
      <c r="BE286" s="48"/>
      <c r="BF286" s="48"/>
      <c r="BG286" s="48"/>
      <c r="BH286" s="48"/>
      <c r="BI286" s="48"/>
    </row>
    <row r="287" spans="1:61" ht="17.25" customHeight="1" thickBot="1" x14ac:dyDescent="0.25">
      <c r="A287" s="713"/>
      <c r="B287" s="725"/>
      <c r="C287" s="709"/>
      <c r="D287" s="727"/>
      <c r="E287" s="817"/>
      <c r="F287" s="686"/>
      <c r="G287" s="677"/>
      <c r="H287" s="681"/>
      <c r="I287" s="663"/>
      <c r="J287" s="666"/>
      <c r="K287" s="174" t="s">
        <v>23</v>
      </c>
      <c r="L287" s="463">
        <f>+M287+O287</f>
        <v>0</v>
      </c>
      <c r="M287" s="440">
        <v>0</v>
      </c>
      <c r="N287" s="440">
        <v>0</v>
      </c>
      <c r="O287" s="438">
        <v>0</v>
      </c>
      <c r="P287" s="426">
        <f>+Q287+S287</f>
        <v>25</v>
      </c>
      <c r="Q287" s="437">
        <v>0</v>
      </c>
      <c r="R287" s="449">
        <v>0</v>
      </c>
      <c r="S287" s="438">
        <v>25</v>
      </c>
      <c r="T287" s="463">
        <f>+U287+W287</f>
        <v>0</v>
      </c>
      <c r="U287" s="440">
        <v>0</v>
      </c>
      <c r="V287" s="440">
        <v>0</v>
      </c>
      <c r="W287" s="438">
        <v>0</v>
      </c>
      <c r="X287" s="463">
        <f>+Y287+AA287</f>
        <v>0</v>
      </c>
      <c r="Y287" s="440">
        <v>0</v>
      </c>
      <c r="Z287" s="440">
        <v>0</v>
      </c>
      <c r="AA287" s="438">
        <v>0</v>
      </c>
      <c r="AK287" s="54"/>
      <c r="AL287" s="54"/>
      <c r="AM287" s="54"/>
      <c r="AN287" s="54"/>
      <c r="AO287" s="54"/>
      <c r="AP287" s="54"/>
      <c r="AQ287" s="54"/>
      <c r="AR287" s="54"/>
      <c r="AS287" s="54"/>
      <c r="AT287" s="54"/>
      <c r="AU287" s="54"/>
      <c r="AV287" s="54"/>
      <c r="AW287" s="54"/>
      <c r="AX287" s="54"/>
      <c r="AY287" s="54"/>
      <c r="AZ287" s="54"/>
      <c r="BA287" s="55"/>
      <c r="BB287" s="48"/>
      <c r="BC287" s="48"/>
      <c r="BD287" s="48"/>
      <c r="BE287" s="48"/>
      <c r="BF287" s="48"/>
      <c r="BG287" s="48"/>
      <c r="BH287" s="48"/>
      <c r="BI287" s="48"/>
    </row>
    <row r="288" spans="1:61" ht="20.25" customHeight="1" thickBot="1" x14ac:dyDescent="0.25">
      <c r="A288" s="617"/>
      <c r="B288" s="619"/>
      <c r="C288" s="700"/>
      <c r="D288" s="728"/>
      <c r="E288" s="818"/>
      <c r="F288" s="627"/>
      <c r="G288" s="678"/>
      <c r="H288" s="669"/>
      <c r="I288" s="664"/>
      <c r="J288" s="664"/>
      <c r="K288" s="89" t="s">
        <v>11</v>
      </c>
      <c r="L288" s="6">
        <f t="shared" ref="L288:O288" si="103">SUM(L285:L287)</f>
        <v>53.9</v>
      </c>
      <c r="M288" s="5">
        <f t="shared" si="103"/>
        <v>0</v>
      </c>
      <c r="N288" s="5">
        <f t="shared" si="103"/>
        <v>0</v>
      </c>
      <c r="O288" s="7">
        <f t="shared" si="103"/>
        <v>53.9</v>
      </c>
      <c r="P288" s="75">
        <f t="shared" ref="P288:AA288" si="104">SUM(P285:P287)</f>
        <v>25</v>
      </c>
      <c r="Q288" s="3">
        <f t="shared" si="104"/>
        <v>0</v>
      </c>
      <c r="R288" s="3">
        <f t="shared" si="104"/>
        <v>0</v>
      </c>
      <c r="S288" s="19">
        <f t="shared" si="104"/>
        <v>25</v>
      </c>
      <c r="T288" s="6">
        <f t="shared" si="104"/>
        <v>0</v>
      </c>
      <c r="U288" s="5">
        <f t="shared" si="104"/>
        <v>0</v>
      </c>
      <c r="V288" s="5">
        <f t="shared" si="104"/>
        <v>0</v>
      </c>
      <c r="W288" s="7">
        <f t="shared" si="104"/>
        <v>0</v>
      </c>
      <c r="X288" s="8">
        <f t="shared" si="104"/>
        <v>0</v>
      </c>
      <c r="Y288" s="2">
        <f t="shared" si="104"/>
        <v>0</v>
      </c>
      <c r="Z288" s="2">
        <f t="shared" si="104"/>
        <v>0</v>
      </c>
      <c r="AA288" s="7">
        <f t="shared" si="104"/>
        <v>0</v>
      </c>
      <c r="AK288" s="54"/>
      <c r="AL288" s="54"/>
      <c r="AM288" s="54"/>
      <c r="AN288" s="54"/>
      <c r="AO288" s="54"/>
      <c r="AP288" s="54"/>
      <c r="AQ288" s="54"/>
      <c r="AR288" s="54"/>
      <c r="AS288" s="54"/>
      <c r="AT288" s="54"/>
      <c r="AU288" s="54"/>
      <c r="AV288" s="54"/>
      <c r="AW288" s="54"/>
      <c r="AX288" s="54"/>
      <c r="AY288" s="54"/>
      <c r="AZ288" s="54"/>
      <c r="BA288" s="55"/>
      <c r="BB288" s="48"/>
      <c r="BC288" s="48"/>
      <c r="BD288" s="48"/>
      <c r="BE288" s="48"/>
      <c r="BF288" s="48"/>
      <c r="BG288" s="48"/>
      <c r="BH288" s="48"/>
      <c r="BI288" s="48"/>
    </row>
    <row r="289" spans="1:61" ht="17.25" customHeight="1" x14ac:dyDescent="0.2">
      <c r="A289" s="634" t="s">
        <v>15</v>
      </c>
      <c r="B289" s="618" t="s">
        <v>16</v>
      </c>
      <c r="C289" s="635" t="s">
        <v>25</v>
      </c>
      <c r="D289" s="726" t="s">
        <v>56</v>
      </c>
      <c r="E289" s="638" t="s">
        <v>341</v>
      </c>
      <c r="F289" s="685" t="s">
        <v>263</v>
      </c>
      <c r="G289" s="628" t="s">
        <v>213</v>
      </c>
      <c r="H289" s="679" t="s">
        <v>19</v>
      </c>
      <c r="I289" s="662" t="s">
        <v>31</v>
      </c>
      <c r="J289" s="665" t="s">
        <v>305</v>
      </c>
      <c r="K289" s="233" t="s">
        <v>26</v>
      </c>
      <c r="L289" s="106">
        <f>+M289+O289</f>
        <v>0</v>
      </c>
      <c r="M289" s="187">
        <v>0</v>
      </c>
      <c r="N289" s="208">
        <v>0</v>
      </c>
      <c r="O289" s="145">
        <v>0</v>
      </c>
      <c r="P289" s="104">
        <f>+Q289+S289</f>
        <v>0</v>
      </c>
      <c r="Q289" s="11">
        <v>0</v>
      </c>
      <c r="R289" s="143">
        <v>0</v>
      </c>
      <c r="S289" s="144">
        <v>0</v>
      </c>
      <c r="T289" s="106">
        <f>+U289+W289</f>
        <v>0</v>
      </c>
      <c r="U289" s="187">
        <v>0</v>
      </c>
      <c r="V289" s="208">
        <v>0</v>
      </c>
      <c r="W289" s="145">
        <v>0</v>
      </c>
      <c r="X289" s="106">
        <f>+Y289+AA289</f>
        <v>0</v>
      </c>
      <c r="Y289" s="144">
        <v>0</v>
      </c>
      <c r="Z289" s="144">
        <v>0</v>
      </c>
      <c r="AA289" s="77">
        <v>0</v>
      </c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  <c r="AX289" s="54"/>
      <c r="AY289" s="54"/>
      <c r="AZ289" s="54"/>
      <c r="BA289" s="55"/>
      <c r="BB289" s="48"/>
      <c r="BC289" s="48"/>
      <c r="BD289" s="48"/>
      <c r="BE289" s="48"/>
      <c r="BF289" s="48"/>
      <c r="BG289" s="48"/>
      <c r="BH289" s="48"/>
      <c r="BI289" s="48"/>
    </row>
    <row r="290" spans="1:61" ht="17.25" customHeight="1" x14ac:dyDescent="0.2">
      <c r="A290" s="713"/>
      <c r="B290" s="725"/>
      <c r="C290" s="709"/>
      <c r="D290" s="727"/>
      <c r="E290" s="832"/>
      <c r="F290" s="686"/>
      <c r="G290" s="677"/>
      <c r="H290" s="681"/>
      <c r="I290" s="663"/>
      <c r="J290" s="666"/>
      <c r="K290" s="234" t="s">
        <v>22</v>
      </c>
      <c r="L290" s="128">
        <f>M290+O290</f>
        <v>0</v>
      </c>
      <c r="M290" s="153">
        <v>0</v>
      </c>
      <c r="N290" s="69">
        <v>0</v>
      </c>
      <c r="O290" s="167">
        <v>0</v>
      </c>
      <c r="P290" s="94">
        <f>Q290+S290</f>
        <v>0</v>
      </c>
      <c r="Q290" s="70">
        <v>0</v>
      </c>
      <c r="R290" s="148">
        <v>0</v>
      </c>
      <c r="S290" s="147">
        <v>0</v>
      </c>
      <c r="T290" s="128">
        <f>U290+W290</f>
        <v>0</v>
      </c>
      <c r="U290" s="153">
        <v>0</v>
      </c>
      <c r="V290" s="69">
        <v>0</v>
      </c>
      <c r="W290" s="167">
        <v>0</v>
      </c>
      <c r="X290" s="128">
        <f>Y290+AA290</f>
        <v>0</v>
      </c>
      <c r="Y290" s="147">
        <v>0</v>
      </c>
      <c r="Z290" s="147">
        <v>0</v>
      </c>
      <c r="AA290" s="166">
        <v>0</v>
      </c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  <c r="AX290" s="54"/>
      <c r="AY290" s="54"/>
      <c r="AZ290" s="54"/>
      <c r="BA290" s="55"/>
      <c r="BB290" s="48"/>
      <c r="BC290" s="48"/>
      <c r="BD290" s="48"/>
      <c r="BE290" s="48"/>
      <c r="BF290" s="48"/>
      <c r="BG290" s="48"/>
      <c r="BH290" s="48"/>
      <c r="BI290" s="48"/>
    </row>
    <row r="291" spans="1:61" ht="19.5" customHeight="1" thickBot="1" x14ac:dyDescent="0.25">
      <c r="A291" s="713"/>
      <c r="B291" s="725"/>
      <c r="C291" s="709"/>
      <c r="D291" s="727"/>
      <c r="E291" s="832"/>
      <c r="F291" s="686"/>
      <c r="G291" s="677"/>
      <c r="H291" s="681"/>
      <c r="I291" s="663"/>
      <c r="J291" s="666"/>
      <c r="K291" s="235" t="s">
        <v>72</v>
      </c>
      <c r="L291" s="113">
        <f>+M291+O291</f>
        <v>0</v>
      </c>
      <c r="M291" s="175">
        <v>0</v>
      </c>
      <c r="N291" s="175">
        <v>0</v>
      </c>
      <c r="O291" s="176">
        <v>0</v>
      </c>
      <c r="P291" s="111">
        <f>+Q291+S291</f>
        <v>0</v>
      </c>
      <c r="Q291" s="120">
        <v>0</v>
      </c>
      <c r="R291" s="177">
        <v>0</v>
      </c>
      <c r="S291" s="175">
        <v>0</v>
      </c>
      <c r="T291" s="113">
        <f>+U291+W291</f>
        <v>0</v>
      </c>
      <c r="U291" s="175">
        <v>0</v>
      </c>
      <c r="V291" s="175">
        <v>0</v>
      </c>
      <c r="W291" s="176">
        <v>0</v>
      </c>
      <c r="X291" s="113">
        <f>+Y291+AA291</f>
        <v>0</v>
      </c>
      <c r="Y291" s="175">
        <v>0</v>
      </c>
      <c r="Z291" s="175">
        <v>0</v>
      </c>
      <c r="AA291" s="176">
        <v>0</v>
      </c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  <c r="AX291" s="54"/>
      <c r="AY291" s="54"/>
      <c r="AZ291" s="54"/>
      <c r="BA291" s="55"/>
      <c r="BB291" s="48"/>
      <c r="BC291" s="48"/>
      <c r="BD291" s="48"/>
      <c r="BE291" s="48"/>
      <c r="BF291" s="48"/>
      <c r="BG291" s="48"/>
      <c r="BH291" s="48"/>
      <c r="BI291" s="48"/>
    </row>
    <row r="292" spans="1:61" ht="23.25" customHeight="1" thickBot="1" x14ac:dyDescent="0.25">
      <c r="A292" s="617"/>
      <c r="B292" s="619"/>
      <c r="C292" s="700"/>
      <c r="D292" s="728"/>
      <c r="E292" s="625"/>
      <c r="F292" s="627"/>
      <c r="G292" s="678"/>
      <c r="H292" s="669"/>
      <c r="I292" s="664"/>
      <c r="J292" s="664"/>
      <c r="K292" s="89" t="s">
        <v>11</v>
      </c>
      <c r="L292" s="6">
        <f t="shared" ref="L292:AA292" si="105">SUM(L289:L291)</f>
        <v>0</v>
      </c>
      <c r="M292" s="5">
        <f t="shared" si="105"/>
        <v>0</v>
      </c>
      <c r="N292" s="5">
        <f t="shared" si="105"/>
        <v>0</v>
      </c>
      <c r="O292" s="7">
        <f t="shared" si="105"/>
        <v>0</v>
      </c>
      <c r="P292" s="75">
        <f t="shared" si="105"/>
        <v>0</v>
      </c>
      <c r="Q292" s="3">
        <f t="shared" si="105"/>
        <v>0</v>
      </c>
      <c r="R292" s="3">
        <f t="shared" si="105"/>
        <v>0</v>
      </c>
      <c r="S292" s="19">
        <f t="shared" si="105"/>
        <v>0</v>
      </c>
      <c r="T292" s="6">
        <f t="shared" si="105"/>
        <v>0</v>
      </c>
      <c r="U292" s="5">
        <f t="shared" si="105"/>
        <v>0</v>
      </c>
      <c r="V292" s="5">
        <f t="shared" si="105"/>
        <v>0</v>
      </c>
      <c r="W292" s="7">
        <f t="shared" si="105"/>
        <v>0</v>
      </c>
      <c r="X292" s="8">
        <f t="shared" si="105"/>
        <v>0</v>
      </c>
      <c r="Y292" s="2">
        <f t="shared" si="105"/>
        <v>0</v>
      </c>
      <c r="Z292" s="2">
        <f t="shared" si="105"/>
        <v>0</v>
      </c>
      <c r="AA292" s="7">
        <f t="shared" si="105"/>
        <v>0</v>
      </c>
      <c r="AK292" s="54"/>
      <c r="AL292" s="54"/>
      <c r="AM292" s="54"/>
      <c r="AN292" s="54"/>
      <c r="AO292" s="54"/>
      <c r="AP292" s="54"/>
      <c r="AQ292" s="54"/>
      <c r="AR292" s="54"/>
      <c r="AS292" s="54"/>
      <c r="AT292" s="54"/>
      <c r="AU292" s="54"/>
      <c r="AV292" s="54"/>
      <c r="AW292" s="54"/>
      <c r="AX292" s="54"/>
      <c r="AY292" s="54"/>
      <c r="AZ292" s="54"/>
      <c r="BA292" s="55"/>
      <c r="BB292" s="48"/>
      <c r="BC292" s="48"/>
      <c r="BD292" s="48"/>
      <c r="BE292" s="48"/>
      <c r="BF292" s="48"/>
      <c r="BG292" s="48"/>
      <c r="BH292" s="48"/>
      <c r="BI292" s="48"/>
    </row>
    <row r="293" spans="1:61" ht="20.25" customHeight="1" x14ac:dyDescent="0.2">
      <c r="A293" s="634" t="s">
        <v>15</v>
      </c>
      <c r="B293" s="618" t="s">
        <v>16</v>
      </c>
      <c r="C293" s="635" t="s">
        <v>25</v>
      </c>
      <c r="D293" s="726" t="s">
        <v>57</v>
      </c>
      <c r="E293" s="638" t="s">
        <v>82</v>
      </c>
      <c r="F293" s="685" t="s">
        <v>263</v>
      </c>
      <c r="G293" s="628" t="s">
        <v>211</v>
      </c>
      <c r="H293" s="679" t="s">
        <v>19</v>
      </c>
      <c r="I293" s="632" t="s">
        <v>31</v>
      </c>
      <c r="J293" s="653" t="s">
        <v>306</v>
      </c>
      <c r="K293" s="142" t="s">
        <v>26</v>
      </c>
      <c r="L293" s="106">
        <f>+M293+O293</f>
        <v>0</v>
      </c>
      <c r="M293" s="187">
        <v>0</v>
      </c>
      <c r="N293" s="208">
        <v>0</v>
      </c>
      <c r="O293" s="145">
        <v>0</v>
      </c>
      <c r="P293" s="103">
        <f>+Q293+S293</f>
        <v>0</v>
      </c>
      <c r="Q293" s="11">
        <v>0</v>
      </c>
      <c r="R293" s="143">
        <v>0</v>
      </c>
      <c r="S293" s="77">
        <v>0</v>
      </c>
      <c r="T293" s="106">
        <f>+U293+W293</f>
        <v>0</v>
      </c>
      <c r="U293" s="187">
        <v>0</v>
      </c>
      <c r="V293" s="208">
        <v>0</v>
      </c>
      <c r="W293" s="145">
        <v>0</v>
      </c>
      <c r="X293" s="106">
        <f>+Y293+AA293</f>
        <v>0</v>
      </c>
      <c r="Y293" s="144">
        <v>0</v>
      </c>
      <c r="Z293" s="144">
        <v>0</v>
      </c>
      <c r="AA293" s="77">
        <v>0</v>
      </c>
      <c r="AK293" s="54"/>
      <c r="AL293" s="54"/>
      <c r="AM293" s="54"/>
      <c r="AN293" s="54"/>
      <c r="AO293" s="54"/>
      <c r="AP293" s="54"/>
      <c r="AQ293" s="54"/>
      <c r="AR293" s="54"/>
      <c r="AS293" s="54"/>
      <c r="AT293" s="54"/>
      <c r="AU293" s="54"/>
      <c r="AV293" s="54"/>
      <c r="AW293" s="54"/>
      <c r="AX293" s="54"/>
      <c r="AY293" s="54"/>
      <c r="AZ293" s="54"/>
      <c r="BA293" s="55"/>
      <c r="BB293" s="48"/>
      <c r="BC293" s="48"/>
      <c r="BD293" s="48"/>
      <c r="BE293" s="48"/>
      <c r="BF293" s="48"/>
      <c r="BG293" s="48"/>
      <c r="BH293" s="48"/>
      <c r="BI293" s="48"/>
    </row>
    <row r="294" spans="1:61" ht="23.25" customHeight="1" thickBot="1" x14ac:dyDescent="0.25">
      <c r="A294" s="713"/>
      <c r="B294" s="725"/>
      <c r="C294" s="709"/>
      <c r="D294" s="727"/>
      <c r="E294" s="832"/>
      <c r="F294" s="686"/>
      <c r="G294" s="677"/>
      <c r="H294" s="681"/>
      <c r="I294" s="645"/>
      <c r="J294" s="672"/>
      <c r="K294" s="165" t="s">
        <v>22</v>
      </c>
      <c r="L294" s="125">
        <f>M294+O294</f>
        <v>0</v>
      </c>
      <c r="M294" s="12">
        <v>0</v>
      </c>
      <c r="N294" s="12">
        <v>0</v>
      </c>
      <c r="O294" s="74">
        <v>0</v>
      </c>
      <c r="P294" s="88">
        <f>+Q294+S294</f>
        <v>0</v>
      </c>
      <c r="Q294" s="13">
        <v>0</v>
      </c>
      <c r="R294" s="14">
        <v>0</v>
      </c>
      <c r="S294" s="74">
        <v>0</v>
      </c>
      <c r="T294" s="125">
        <f>U294+W294</f>
        <v>0</v>
      </c>
      <c r="U294" s="12">
        <v>0</v>
      </c>
      <c r="V294" s="12">
        <v>0</v>
      </c>
      <c r="W294" s="74">
        <v>0</v>
      </c>
      <c r="X294" s="125">
        <f>+Y294+AA294</f>
        <v>0</v>
      </c>
      <c r="Y294" s="12">
        <v>0</v>
      </c>
      <c r="Z294" s="12">
        <v>0</v>
      </c>
      <c r="AA294" s="74">
        <v>0</v>
      </c>
      <c r="AK294" s="54"/>
      <c r="AL294" s="54"/>
      <c r="AM294" s="54"/>
      <c r="AN294" s="54"/>
      <c r="AO294" s="54"/>
      <c r="AP294" s="54"/>
      <c r="AQ294" s="54"/>
      <c r="AR294" s="54"/>
      <c r="AS294" s="54"/>
      <c r="AT294" s="54"/>
      <c r="AU294" s="54"/>
      <c r="AV294" s="54"/>
      <c r="AW294" s="54"/>
      <c r="AX294" s="54"/>
      <c r="AY294" s="54"/>
      <c r="AZ294" s="54"/>
      <c r="BA294" s="55"/>
      <c r="BB294" s="48"/>
      <c r="BC294" s="48"/>
      <c r="BD294" s="48"/>
      <c r="BE294" s="48"/>
      <c r="BF294" s="48"/>
      <c r="BG294" s="48"/>
      <c r="BH294" s="48"/>
      <c r="BI294" s="48"/>
    </row>
    <row r="295" spans="1:61" ht="23.25" customHeight="1" thickBot="1" x14ac:dyDescent="0.25">
      <c r="A295" s="617"/>
      <c r="B295" s="619"/>
      <c r="C295" s="700"/>
      <c r="D295" s="728"/>
      <c r="E295" s="625"/>
      <c r="F295" s="627"/>
      <c r="G295" s="678"/>
      <c r="H295" s="669"/>
      <c r="I295" s="646"/>
      <c r="J295" s="633"/>
      <c r="K295" s="89" t="s">
        <v>11</v>
      </c>
      <c r="L295" s="6">
        <f t="shared" ref="L295:AA295" si="106">SUM(L293:L294)</f>
        <v>0</v>
      </c>
      <c r="M295" s="5">
        <f t="shared" si="106"/>
        <v>0</v>
      </c>
      <c r="N295" s="5">
        <f t="shared" si="106"/>
        <v>0</v>
      </c>
      <c r="O295" s="7">
        <f t="shared" si="106"/>
        <v>0</v>
      </c>
      <c r="P295" s="75">
        <f t="shared" si="106"/>
        <v>0</v>
      </c>
      <c r="Q295" s="3">
        <f t="shared" si="106"/>
        <v>0</v>
      </c>
      <c r="R295" s="3">
        <f t="shared" si="106"/>
        <v>0</v>
      </c>
      <c r="S295" s="19">
        <f t="shared" si="106"/>
        <v>0</v>
      </c>
      <c r="T295" s="6">
        <f t="shared" si="106"/>
        <v>0</v>
      </c>
      <c r="U295" s="5">
        <f t="shared" si="106"/>
        <v>0</v>
      </c>
      <c r="V295" s="5">
        <f t="shared" si="106"/>
        <v>0</v>
      </c>
      <c r="W295" s="7">
        <f t="shared" si="106"/>
        <v>0</v>
      </c>
      <c r="X295" s="8">
        <f t="shared" si="106"/>
        <v>0</v>
      </c>
      <c r="Y295" s="2">
        <f t="shared" si="106"/>
        <v>0</v>
      </c>
      <c r="Z295" s="2">
        <f t="shared" si="106"/>
        <v>0</v>
      </c>
      <c r="AA295" s="7">
        <f t="shared" si="106"/>
        <v>0</v>
      </c>
      <c r="AK295" s="54"/>
      <c r="AL295" s="54"/>
      <c r="AM295" s="54"/>
      <c r="AN295" s="54"/>
      <c r="AO295" s="54"/>
      <c r="AP295" s="54"/>
      <c r="AQ295" s="54"/>
      <c r="AR295" s="54"/>
      <c r="AS295" s="54"/>
      <c r="AT295" s="54"/>
      <c r="AU295" s="54"/>
      <c r="AV295" s="54"/>
      <c r="AW295" s="54"/>
      <c r="AX295" s="54"/>
      <c r="AY295" s="54"/>
      <c r="AZ295" s="54"/>
      <c r="BA295" s="55"/>
      <c r="BB295" s="48"/>
      <c r="BC295" s="48"/>
      <c r="BD295" s="48"/>
      <c r="BE295" s="48"/>
      <c r="BF295" s="48"/>
      <c r="BG295" s="48"/>
      <c r="BH295" s="48"/>
      <c r="BI295" s="48"/>
    </row>
    <row r="296" spans="1:61" ht="19.5" customHeight="1" x14ac:dyDescent="0.2">
      <c r="A296" s="634" t="s">
        <v>15</v>
      </c>
      <c r="B296" s="618" t="s">
        <v>16</v>
      </c>
      <c r="C296" s="635" t="s">
        <v>25</v>
      </c>
      <c r="D296" s="726" t="s">
        <v>58</v>
      </c>
      <c r="E296" s="638" t="s">
        <v>260</v>
      </c>
      <c r="F296" s="685" t="s">
        <v>263</v>
      </c>
      <c r="G296" s="628" t="s">
        <v>122</v>
      </c>
      <c r="H296" s="679" t="s">
        <v>19</v>
      </c>
      <c r="I296" s="632" t="s">
        <v>31</v>
      </c>
      <c r="J296" s="653" t="s">
        <v>298</v>
      </c>
      <c r="K296" s="142" t="s">
        <v>26</v>
      </c>
      <c r="L296" s="106">
        <f>+M296+O296</f>
        <v>0</v>
      </c>
      <c r="M296" s="187">
        <v>0</v>
      </c>
      <c r="N296" s="208">
        <v>0</v>
      </c>
      <c r="O296" s="145">
        <v>0</v>
      </c>
      <c r="P296" s="103">
        <f>+Q296+S296</f>
        <v>0</v>
      </c>
      <c r="Q296" s="11">
        <v>0</v>
      </c>
      <c r="R296" s="143">
        <v>0</v>
      </c>
      <c r="S296" s="77">
        <v>0</v>
      </c>
      <c r="T296" s="106">
        <f>+U296+W296</f>
        <v>0</v>
      </c>
      <c r="U296" s="187">
        <v>0</v>
      </c>
      <c r="V296" s="208">
        <v>0</v>
      </c>
      <c r="W296" s="145">
        <v>0</v>
      </c>
      <c r="X296" s="106">
        <f>+Y296+AA296</f>
        <v>0</v>
      </c>
      <c r="Y296" s="144">
        <v>0</v>
      </c>
      <c r="Z296" s="144">
        <v>0</v>
      </c>
      <c r="AA296" s="77">
        <v>0</v>
      </c>
      <c r="AK296" s="54"/>
      <c r="AL296" s="54"/>
      <c r="AM296" s="54"/>
      <c r="AN296" s="54"/>
      <c r="AO296" s="54"/>
      <c r="AP296" s="54"/>
      <c r="AQ296" s="54"/>
      <c r="AR296" s="54"/>
      <c r="AS296" s="54"/>
      <c r="AT296" s="54"/>
      <c r="AU296" s="54"/>
      <c r="AV296" s="54"/>
      <c r="AW296" s="54"/>
      <c r="AX296" s="54"/>
      <c r="AY296" s="54"/>
      <c r="AZ296" s="54"/>
      <c r="BA296" s="55"/>
      <c r="BB296" s="48"/>
      <c r="BC296" s="48"/>
      <c r="BD296" s="48"/>
      <c r="BE296" s="48"/>
      <c r="BF296" s="48"/>
      <c r="BG296" s="48"/>
      <c r="BH296" s="48"/>
      <c r="BI296" s="48"/>
    </row>
    <row r="297" spans="1:61" ht="19.5" customHeight="1" thickBot="1" x14ac:dyDescent="0.25">
      <c r="A297" s="713"/>
      <c r="B297" s="725"/>
      <c r="C297" s="709"/>
      <c r="D297" s="727"/>
      <c r="E297" s="832"/>
      <c r="F297" s="686"/>
      <c r="G297" s="677"/>
      <c r="H297" s="681"/>
      <c r="I297" s="645"/>
      <c r="J297" s="672"/>
      <c r="K297" s="174" t="s">
        <v>22</v>
      </c>
      <c r="L297" s="172">
        <v>0</v>
      </c>
      <c r="M297" s="175">
        <v>0</v>
      </c>
      <c r="N297" s="175">
        <v>0</v>
      </c>
      <c r="O297" s="176">
        <v>0</v>
      </c>
      <c r="P297" s="124">
        <f>+Q297+S297</f>
        <v>0</v>
      </c>
      <c r="Q297" s="120">
        <v>0</v>
      </c>
      <c r="R297" s="177">
        <v>0</v>
      </c>
      <c r="S297" s="176">
        <v>0</v>
      </c>
      <c r="T297" s="172">
        <f>U297+W297</f>
        <v>0</v>
      </c>
      <c r="U297" s="175">
        <v>0</v>
      </c>
      <c r="V297" s="175">
        <v>0</v>
      </c>
      <c r="W297" s="176">
        <v>0</v>
      </c>
      <c r="X297" s="172">
        <f>+Y297+AA297</f>
        <v>0</v>
      </c>
      <c r="Y297" s="175">
        <v>0</v>
      </c>
      <c r="Z297" s="175">
        <v>0</v>
      </c>
      <c r="AA297" s="176">
        <v>0</v>
      </c>
      <c r="AK297" s="54"/>
      <c r="AL297" s="54"/>
      <c r="AM297" s="54"/>
      <c r="AN297" s="54"/>
      <c r="AO297" s="54"/>
      <c r="AP297" s="54"/>
      <c r="AQ297" s="54"/>
      <c r="AR297" s="54"/>
      <c r="AS297" s="54"/>
      <c r="AT297" s="54"/>
      <c r="AU297" s="54"/>
      <c r="AV297" s="54"/>
      <c r="AW297" s="54"/>
      <c r="AX297" s="54"/>
      <c r="AY297" s="54"/>
      <c r="AZ297" s="54"/>
      <c r="BA297" s="55"/>
      <c r="BB297" s="48"/>
      <c r="BC297" s="48"/>
      <c r="BD297" s="48"/>
      <c r="BE297" s="48"/>
      <c r="BF297" s="48"/>
      <c r="BG297" s="48"/>
      <c r="BH297" s="48"/>
      <c r="BI297" s="48"/>
    </row>
    <row r="298" spans="1:61" ht="23.25" customHeight="1" thickBot="1" x14ac:dyDescent="0.25">
      <c r="A298" s="617"/>
      <c r="B298" s="619"/>
      <c r="C298" s="700"/>
      <c r="D298" s="728"/>
      <c r="E298" s="625"/>
      <c r="F298" s="627"/>
      <c r="G298" s="678"/>
      <c r="H298" s="669"/>
      <c r="I298" s="646"/>
      <c r="J298" s="633"/>
      <c r="K298" s="89" t="s">
        <v>11</v>
      </c>
      <c r="L298" s="6">
        <f t="shared" ref="L298:AA298" si="107">SUM(L296:L297)</f>
        <v>0</v>
      </c>
      <c r="M298" s="5">
        <f t="shared" si="107"/>
        <v>0</v>
      </c>
      <c r="N298" s="5">
        <f t="shared" si="107"/>
        <v>0</v>
      </c>
      <c r="O298" s="7">
        <f t="shared" si="107"/>
        <v>0</v>
      </c>
      <c r="P298" s="75">
        <f t="shared" si="107"/>
        <v>0</v>
      </c>
      <c r="Q298" s="3">
        <f t="shared" si="107"/>
        <v>0</v>
      </c>
      <c r="R298" s="3">
        <f t="shared" si="107"/>
        <v>0</v>
      </c>
      <c r="S298" s="19">
        <f t="shared" si="107"/>
        <v>0</v>
      </c>
      <c r="T298" s="6">
        <f t="shared" si="107"/>
        <v>0</v>
      </c>
      <c r="U298" s="5">
        <f t="shared" si="107"/>
        <v>0</v>
      </c>
      <c r="V298" s="5">
        <f t="shared" si="107"/>
        <v>0</v>
      </c>
      <c r="W298" s="7">
        <f t="shared" si="107"/>
        <v>0</v>
      </c>
      <c r="X298" s="8">
        <f t="shared" si="107"/>
        <v>0</v>
      </c>
      <c r="Y298" s="2">
        <f t="shared" si="107"/>
        <v>0</v>
      </c>
      <c r="Z298" s="2">
        <f t="shared" si="107"/>
        <v>0</v>
      </c>
      <c r="AA298" s="7">
        <f t="shared" si="107"/>
        <v>0</v>
      </c>
      <c r="AK298" s="54"/>
      <c r="AL298" s="54"/>
      <c r="AM298" s="54"/>
      <c r="AN298" s="54"/>
      <c r="AO298" s="54"/>
      <c r="AP298" s="54"/>
      <c r="AQ298" s="54"/>
      <c r="AR298" s="54"/>
      <c r="AS298" s="54"/>
      <c r="AT298" s="54"/>
      <c r="AU298" s="54"/>
      <c r="AV298" s="54"/>
      <c r="AW298" s="54"/>
      <c r="AX298" s="54"/>
      <c r="AY298" s="54"/>
      <c r="AZ298" s="54"/>
      <c r="BA298" s="55"/>
      <c r="BB298" s="48"/>
      <c r="BC298" s="48"/>
      <c r="BD298" s="48"/>
      <c r="BE298" s="48"/>
      <c r="BF298" s="48"/>
      <c r="BG298" s="48"/>
      <c r="BH298" s="48"/>
      <c r="BI298" s="48"/>
    </row>
    <row r="299" spans="1:61" ht="27" customHeight="1" thickBot="1" x14ac:dyDescent="0.25">
      <c r="A299" s="634" t="s">
        <v>15</v>
      </c>
      <c r="B299" s="618" t="s">
        <v>16</v>
      </c>
      <c r="C299" s="635" t="s">
        <v>25</v>
      </c>
      <c r="D299" s="726" t="s">
        <v>59</v>
      </c>
      <c r="E299" s="638" t="s">
        <v>127</v>
      </c>
      <c r="F299" s="685" t="s">
        <v>264</v>
      </c>
      <c r="G299" s="628" t="s">
        <v>77</v>
      </c>
      <c r="H299" s="679" t="s">
        <v>19</v>
      </c>
      <c r="I299" s="632" t="s">
        <v>31</v>
      </c>
      <c r="J299" s="653" t="s">
        <v>265</v>
      </c>
      <c r="K299" s="201" t="s">
        <v>26</v>
      </c>
      <c r="L299" s="202">
        <f>+M299+O299</f>
        <v>0</v>
      </c>
      <c r="M299" s="210">
        <v>0</v>
      </c>
      <c r="N299" s="211">
        <v>0</v>
      </c>
      <c r="O299" s="212">
        <v>0</v>
      </c>
      <c r="P299" s="206">
        <f>+Q299+S299</f>
        <v>0</v>
      </c>
      <c r="Q299" s="213">
        <v>0</v>
      </c>
      <c r="R299" s="214">
        <v>0</v>
      </c>
      <c r="S299" s="215">
        <v>0</v>
      </c>
      <c r="T299" s="202">
        <f>+U299+W299</f>
        <v>0</v>
      </c>
      <c r="U299" s="210">
        <v>0</v>
      </c>
      <c r="V299" s="211">
        <v>0</v>
      </c>
      <c r="W299" s="212">
        <v>0</v>
      </c>
      <c r="X299" s="202">
        <f>+Y299+AA299</f>
        <v>0</v>
      </c>
      <c r="Y299" s="216">
        <v>0</v>
      </c>
      <c r="Z299" s="216">
        <v>0</v>
      </c>
      <c r="AA299" s="215">
        <v>0</v>
      </c>
      <c r="AK299" s="54"/>
      <c r="AL299" s="54"/>
      <c r="AM299" s="54"/>
      <c r="AN299" s="54"/>
      <c r="AO299" s="54"/>
      <c r="AP299" s="54"/>
      <c r="AQ299" s="54"/>
      <c r="AR299" s="54"/>
      <c r="AS299" s="54"/>
      <c r="AT299" s="54"/>
      <c r="AU299" s="54"/>
      <c r="AV299" s="54"/>
      <c r="AW299" s="54"/>
      <c r="AX299" s="54"/>
      <c r="AY299" s="54"/>
      <c r="AZ299" s="54"/>
      <c r="BA299" s="55"/>
      <c r="BB299" s="48"/>
      <c r="BC299" s="48"/>
      <c r="BD299" s="48"/>
      <c r="BE299" s="48"/>
      <c r="BF299" s="48"/>
      <c r="BG299" s="48"/>
      <c r="BH299" s="48"/>
      <c r="BI299" s="48"/>
    </row>
    <row r="300" spans="1:61" ht="31.5" customHeight="1" thickBot="1" x14ac:dyDescent="0.25">
      <c r="A300" s="617"/>
      <c r="B300" s="619"/>
      <c r="C300" s="700"/>
      <c r="D300" s="728"/>
      <c r="E300" s="625"/>
      <c r="F300" s="627"/>
      <c r="G300" s="678"/>
      <c r="H300" s="669"/>
      <c r="I300" s="646"/>
      <c r="J300" s="633"/>
      <c r="K300" s="89" t="s">
        <v>11</v>
      </c>
      <c r="L300" s="6">
        <f t="shared" ref="L300:AA300" si="108">SUM(L299:L299)</f>
        <v>0</v>
      </c>
      <c r="M300" s="5">
        <f t="shared" si="108"/>
        <v>0</v>
      </c>
      <c r="N300" s="5">
        <f t="shared" si="108"/>
        <v>0</v>
      </c>
      <c r="O300" s="7">
        <f t="shared" si="108"/>
        <v>0</v>
      </c>
      <c r="P300" s="75">
        <f t="shared" si="108"/>
        <v>0</v>
      </c>
      <c r="Q300" s="3">
        <f t="shared" si="108"/>
        <v>0</v>
      </c>
      <c r="R300" s="3">
        <f t="shared" si="108"/>
        <v>0</v>
      </c>
      <c r="S300" s="19">
        <f t="shared" si="108"/>
        <v>0</v>
      </c>
      <c r="T300" s="6">
        <f t="shared" si="108"/>
        <v>0</v>
      </c>
      <c r="U300" s="5">
        <f t="shared" si="108"/>
        <v>0</v>
      </c>
      <c r="V300" s="5">
        <f t="shared" si="108"/>
        <v>0</v>
      </c>
      <c r="W300" s="7">
        <f t="shared" si="108"/>
        <v>0</v>
      </c>
      <c r="X300" s="8">
        <f t="shared" si="108"/>
        <v>0</v>
      </c>
      <c r="Y300" s="2">
        <f t="shared" si="108"/>
        <v>0</v>
      </c>
      <c r="Z300" s="2">
        <f t="shared" si="108"/>
        <v>0</v>
      </c>
      <c r="AA300" s="7">
        <f t="shared" si="108"/>
        <v>0</v>
      </c>
      <c r="AK300" s="54"/>
      <c r="AL300" s="54"/>
      <c r="AM300" s="54"/>
      <c r="AN300" s="54"/>
      <c r="AO300" s="54"/>
      <c r="AP300" s="54"/>
      <c r="AQ300" s="54"/>
      <c r="AR300" s="54"/>
      <c r="AS300" s="54"/>
      <c r="AT300" s="54"/>
      <c r="AU300" s="54"/>
      <c r="AV300" s="54"/>
      <c r="AW300" s="54"/>
      <c r="AX300" s="54"/>
      <c r="AY300" s="54"/>
      <c r="AZ300" s="54"/>
      <c r="BA300" s="55"/>
      <c r="BB300" s="48"/>
      <c r="BC300" s="48"/>
      <c r="BD300" s="48"/>
      <c r="BE300" s="48"/>
      <c r="BF300" s="48"/>
      <c r="BG300" s="48"/>
      <c r="BH300" s="48"/>
      <c r="BI300" s="48"/>
    </row>
    <row r="301" spans="1:61" ht="31.5" customHeight="1" thickBot="1" x14ac:dyDescent="0.25">
      <c r="A301" s="634" t="s">
        <v>15</v>
      </c>
      <c r="B301" s="618" t="s">
        <v>16</v>
      </c>
      <c r="C301" s="635" t="s">
        <v>25</v>
      </c>
      <c r="D301" s="726" t="s">
        <v>60</v>
      </c>
      <c r="E301" s="794" t="s">
        <v>134</v>
      </c>
      <c r="F301" s="685" t="s">
        <v>263</v>
      </c>
      <c r="G301" s="628" t="s">
        <v>130</v>
      </c>
      <c r="H301" s="679" t="s">
        <v>19</v>
      </c>
      <c r="I301" s="632" t="s">
        <v>31</v>
      </c>
      <c r="J301" s="665" t="s">
        <v>304</v>
      </c>
      <c r="K301" s="201" t="s">
        <v>26</v>
      </c>
      <c r="L301" s="206">
        <f>+M301+O301</f>
        <v>0</v>
      </c>
      <c r="M301" s="213">
        <v>0</v>
      </c>
      <c r="N301" s="214">
        <v>0</v>
      </c>
      <c r="O301" s="215">
        <v>0</v>
      </c>
      <c r="P301" s="206">
        <f>+Q301+S301</f>
        <v>0</v>
      </c>
      <c r="Q301" s="213">
        <v>0</v>
      </c>
      <c r="R301" s="214">
        <v>0</v>
      </c>
      <c r="S301" s="215">
        <v>0</v>
      </c>
      <c r="T301" s="206">
        <f>+U301+W301</f>
        <v>0</v>
      </c>
      <c r="U301" s="213">
        <v>0</v>
      </c>
      <c r="V301" s="214">
        <v>0</v>
      </c>
      <c r="W301" s="215">
        <v>0</v>
      </c>
      <c r="X301" s="206">
        <f>+Y301+AA301</f>
        <v>0</v>
      </c>
      <c r="Y301" s="216">
        <v>0</v>
      </c>
      <c r="Z301" s="216">
        <v>0</v>
      </c>
      <c r="AA301" s="215">
        <v>0</v>
      </c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5"/>
      <c r="BB301" s="48"/>
      <c r="BC301" s="48"/>
      <c r="BD301" s="48"/>
      <c r="BE301" s="48"/>
      <c r="BF301" s="48"/>
      <c r="BG301" s="48"/>
      <c r="BH301" s="48"/>
      <c r="BI301" s="48"/>
    </row>
    <row r="302" spans="1:61" ht="31.5" customHeight="1" thickBot="1" x14ac:dyDescent="0.25">
      <c r="A302" s="617"/>
      <c r="B302" s="619"/>
      <c r="C302" s="700"/>
      <c r="D302" s="728"/>
      <c r="E302" s="740"/>
      <c r="F302" s="627"/>
      <c r="G302" s="678"/>
      <c r="H302" s="669"/>
      <c r="I302" s="646"/>
      <c r="J302" s="664"/>
      <c r="K302" s="91" t="s">
        <v>11</v>
      </c>
      <c r="L302" s="75">
        <f t="shared" ref="L302:AA302" si="109">SUM(L301:L301)</f>
        <v>0</v>
      </c>
      <c r="M302" s="118">
        <f t="shared" si="109"/>
        <v>0</v>
      </c>
      <c r="N302" s="118">
        <f t="shared" si="109"/>
        <v>0</v>
      </c>
      <c r="O302" s="19">
        <f t="shared" si="109"/>
        <v>0</v>
      </c>
      <c r="P302" s="75">
        <f t="shared" si="109"/>
        <v>0</v>
      </c>
      <c r="Q302" s="3">
        <f t="shared" si="109"/>
        <v>0</v>
      </c>
      <c r="R302" s="3">
        <f t="shared" si="109"/>
        <v>0</v>
      </c>
      <c r="S302" s="19">
        <f t="shared" si="109"/>
        <v>0</v>
      </c>
      <c r="T302" s="75">
        <f t="shared" si="109"/>
        <v>0</v>
      </c>
      <c r="U302" s="118">
        <f t="shared" si="109"/>
        <v>0</v>
      </c>
      <c r="V302" s="118">
        <f t="shared" si="109"/>
        <v>0</v>
      </c>
      <c r="W302" s="19">
        <f t="shared" si="109"/>
        <v>0</v>
      </c>
      <c r="X302" s="18">
        <f t="shared" si="109"/>
        <v>0</v>
      </c>
      <c r="Y302" s="3">
        <f t="shared" si="109"/>
        <v>0</v>
      </c>
      <c r="Z302" s="3">
        <f t="shared" si="109"/>
        <v>0</v>
      </c>
      <c r="AA302" s="19">
        <f t="shared" si="109"/>
        <v>0</v>
      </c>
      <c r="AK302" s="54"/>
      <c r="AL302" s="54"/>
      <c r="AM302" s="54"/>
      <c r="AN302" s="54"/>
      <c r="AO302" s="54"/>
      <c r="AP302" s="54"/>
      <c r="AQ302" s="54"/>
      <c r="AR302" s="54"/>
      <c r="AS302" s="54"/>
      <c r="AT302" s="54"/>
      <c r="AU302" s="54"/>
      <c r="AV302" s="54"/>
      <c r="AW302" s="54"/>
      <c r="AX302" s="54"/>
      <c r="AY302" s="54"/>
      <c r="AZ302" s="54"/>
      <c r="BA302" s="55"/>
      <c r="BB302" s="48"/>
      <c r="BC302" s="48"/>
      <c r="BD302" s="48"/>
      <c r="BE302" s="48"/>
      <c r="BF302" s="48"/>
      <c r="BG302" s="48"/>
      <c r="BH302" s="48"/>
      <c r="BI302" s="48"/>
    </row>
    <row r="303" spans="1:61" ht="24.75" customHeight="1" x14ac:dyDescent="0.2">
      <c r="A303" s="634" t="s">
        <v>15</v>
      </c>
      <c r="B303" s="618" t="s">
        <v>16</v>
      </c>
      <c r="C303" s="635" t="s">
        <v>25</v>
      </c>
      <c r="D303" s="726" t="s">
        <v>61</v>
      </c>
      <c r="E303" s="794" t="s">
        <v>155</v>
      </c>
      <c r="F303" s="685" t="s">
        <v>263</v>
      </c>
      <c r="G303" s="628" t="s">
        <v>158</v>
      </c>
      <c r="H303" s="679" t="s">
        <v>19</v>
      </c>
      <c r="I303" s="632" t="s">
        <v>31</v>
      </c>
      <c r="J303" s="653" t="s">
        <v>273</v>
      </c>
      <c r="K303" s="142" t="s">
        <v>26</v>
      </c>
      <c r="L303" s="103">
        <f>+M303+O303</f>
        <v>0</v>
      </c>
      <c r="M303" s="11">
        <v>0</v>
      </c>
      <c r="N303" s="143">
        <v>0</v>
      </c>
      <c r="O303" s="77">
        <v>0</v>
      </c>
      <c r="P303" s="103">
        <f>+Q303+S303</f>
        <v>0</v>
      </c>
      <c r="Q303" s="11">
        <v>0</v>
      </c>
      <c r="R303" s="143">
        <v>0</v>
      </c>
      <c r="S303" s="77">
        <v>0</v>
      </c>
      <c r="T303" s="103">
        <f>+U303+W303</f>
        <v>0</v>
      </c>
      <c r="U303" s="11">
        <v>0</v>
      </c>
      <c r="V303" s="143">
        <v>0</v>
      </c>
      <c r="W303" s="77">
        <v>0</v>
      </c>
      <c r="X303" s="103">
        <f>+Y303+AA303</f>
        <v>0</v>
      </c>
      <c r="Y303" s="144">
        <v>0</v>
      </c>
      <c r="Z303" s="144">
        <v>0</v>
      </c>
      <c r="AA303" s="77">
        <v>0</v>
      </c>
      <c r="AK303" s="54"/>
      <c r="AL303" s="54"/>
      <c r="AM303" s="54"/>
      <c r="AN303" s="54"/>
      <c r="AO303" s="54"/>
      <c r="AP303" s="54"/>
      <c r="AQ303" s="54"/>
      <c r="AR303" s="54"/>
      <c r="AS303" s="54"/>
      <c r="AT303" s="54"/>
      <c r="AU303" s="54"/>
      <c r="AV303" s="54"/>
      <c r="AW303" s="54"/>
      <c r="AX303" s="54"/>
      <c r="AY303" s="54"/>
      <c r="AZ303" s="54"/>
      <c r="BA303" s="55"/>
      <c r="BB303" s="48"/>
      <c r="BC303" s="48"/>
      <c r="BD303" s="48"/>
      <c r="BE303" s="48"/>
      <c r="BF303" s="48"/>
      <c r="BG303" s="48"/>
      <c r="BH303" s="48"/>
      <c r="BI303" s="48"/>
    </row>
    <row r="304" spans="1:61" ht="21" customHeight="1" thickBot="1" x14ac:dyDescent="0.25">
      <c r="A304" s="713"/>
      <c r="B304" s="725"/>
      <c r="C304" s="709"/>
      <c r="D304" s="727"/>
      <c r="E304" s="872"/>
      <c r="F304" s="686"/>
      <c r="G304" s="677"/>
      <c r="H304" s="681"/>
      <c r="I304" s="645"/>
      <c r="J304" s="672"/>
      <c r="K304" s="164" t="s">
        <v>72</v>
      </c>
      <c r="L304" s="124">
        <f>M304+O304</f>
        <v>0</v>
      </c>
      <c r="M304" s="78">
        <v>0</v>
      </c>
      <c r="N304" s="78">
        <v>0</v>
      </c>
      <c r="O304" s="79">
        <v>0</v>
      </c>
      <c r="P304" s="124">
        <f>Q304+S304</f>
        <v>0</v>
      </c>
      <c r="Q304" s="78">
        <v>0</v>
      </c>
      <c r="R304" s="78">
        <v>0</v>
      </c>
      <c r="S304" s="79">
        <v>0</v>
      </c>
      <c r="T304" s="124">
        <f>U304+W304</f>
        <v>0</v>
      </c>
      <c r="U304" s="78">
        <v>0</v>
      </c>
      <c r="V304" s="78">
        <v>0</v>
      </c>
      <c r="W304" s="79">
        <v>0</v>
      </c>
      <c r="X304" s="124">
        <f>Y304+AA304</f>
        <v>0</v>
      </c>
      <c r="Y304" s="78">
        <v>0</v>
      </c>
      <c r="Z304" s="78">
        <v>0</v>
      </c>
      <c r="AA304" s="79">
        <v>0</v>
      </c>
      <c r="AK304" s="54"/>
      <c r="AL304" s="54"/>
      <c r="AM304" s="54"/>
      <c r="AN304" s="54"/>
      <c r="AO304" s="54"/>
      <c r="AP304" s="54"/>
      <c r="AQ304" s="54"/>
      <c r="AR304" s="54"/>
      <c r="AS304" s="54"/>
      <c r="AT304" s="54"/>
      <c r="AU304" s="54"/>
      <c r="AV304" s="54"/>
      <c r="AW304" s="54"/>
      <c r="AX304" s="54"/>
      <c r="AY304" s="54"/>
      <c r="AZ304" s="54"/>
      <c r="BA304" s="55"/>
      <c r="BB304" s="48"/>
      <c r="BC304" s="48"/>
      <c r="BD304" s="48"/>
      <c r="BE304" s="48"/>
      <c r="BF304" s="48"/>
      <c r="BG304" s="48"/>
      <c r="BH304" s="48"/>
      <c r="BI304" s="48"/>
    </row>
    <row r="305" spans="1:61" ht="24.75" customHeight="1" thickBot="1" x14ac:dyDescent="0.25">
      <c r="A305" s="617"/>
      <c r="B305" s="619"/>
      <c r="C305" s="700"/>
      <c r="D305" s="728"/>
      <c r="E305" s="740"/>
      <c r="F305" s="627"/>
      <c r="G305" s="678"/>
      <c r="H305" s="669"/>
      <c r="I305" s="646"/>
      <c r="J305" s="633"/>
      <c r="K305" s="91" t="s">
        <v>11</v>
      </c>
      <c r="L305" s="209">
        <f t="shared" ref="L305:AA305" si="110">SUM(L303:L303)</f>
        <v>0</v>
      </c>
      <c r="M305" s="92">
        <f t="shared" si="110"/>
        <v>0</v>
      </c>
      <c r="N305" s="92">
        <f t="shared" si="110"/>
        <v>0</v>
      </c>
      <c r="O305" s="194">
        <f t="shared" si="110"/>
        <v>0</v>
      </c>
      <c r="P305" s="209">
        <f t="shared" si="110"/>
        <v>0</v>
      </c>
      <c r="Q305" s="93">
        <f t="shared" si="110"/>
        <v>0</v>
      </c>
      <c r="R305" s="93">
        <f t="shared" si="110"/>
        <v>0</v>
      </c>
      <c r="S305" s="194">
        <f t="shared" si="110"/>
        <v>0</v>
      </c>
      <c r="T305" s="209">
        <f t="shared" si="110"/>
        <v>0</v>
      </c>
      <c r="U305" s="92">
        <f t="shared" si="110"/>
        <v>0</v>
      </c>
      <c r="V305" s="92">
        <f t="shared" si="110"/>
        <v>0</v>
      </c>
      <c r="W305" s="194">
        <f t="shared" si="110"/>
        <v>0</v>
      </c>
      <c r="X305" s="193">
        <f t="shared" si="110"/>
        <v>0</v>
      </c>
      <c r="Y305" s="93">
        <f t="shared" si="110"/>
        <v>0</v>
      </c>
      <c r="Z305" s="93">
        <f t="shared" si="110"/>
        <v>0</v>
      </c>
      <c r="AA305" s="194">
        <f t="shared" si="110"/>
        <v>0</v>
      </c>
      <c r="AK305" s="54"/>
      <c r="AL305" s="54"/>
      <c r="AM305" s="54"/>
      <c r="AN305" s="54"/>
      <c r="AO305" s="54"/>
      <c r="AP305" s="54"/>
      <c r="AQ305" s="54"/>
      <c r="AR305" s="54"/>
      <c r="AS305" s="54"/>
      <c r="AT305" s="54"/>
      <c r="AU305" s="54"/>
      <c r="AV305" s="54"/>
      <c r="AW305" s="54"/>
      <c r="AX305" s="54"/>
      <c r="AY305" s="54"/>
      <c r="AZ305" s="54"/>
      <c r="BA305" s="55"/>
      <c r="BB305" s="48"/>
      <c r="BC305" s="48"/>
      <c r="BD305" s="48"/>
      <c r="BE305" s="48"/>
      <c r="BF305" s="48"/>
      <c r="BG305" s="48"/>
      <c r="BH305" s="48"/>
      <c r="BI305" s="48"/>
    </row>
    <row r="306" spans="1:61" ht="29.25" customHeight="1" thickBot="1" x14ac:dyDescent="0.25">
      <c r="A306" s="634" t="s">
        <v>15</v>
      </c>
      <c r="B306" s="618" t="s">
        <v>16</v>
      </c>
      <c r="C306" s="635" t="s">
        <v>25</v>
      </c>
      <c r="D306" s="870" t="s">
        <v>353</v>
      </c>
      <c r="E306" s="850" t="s">
        <v>354</v>
      </c>
      <c r="F306" s="852" t="s">
        <v>263</v>
      </c>
      <c r="G306" s="836" t="s">
        <v>173</v>
      </c>
      <c r="H306" s="908" t="s">
        <v>19</v>
      </c>
      <c r="I306" s="906" t="s">
        <v>31</v>
      </c>
      <c r="J306" s="650" t="s">
        <v>290</v>
      </c>
      <c r="K306" s="182" t="s">
        <v>26</v>
      </c>
      <c r="L306" s="480">
        <f>+M306+O306</f>
        <v>100.6</v>
      </c>
      <c r="M306" s="482">
        <v>0</v>
      </c>
      <c r="N306" s="567">
        <v>0</v>
      </c>
      <c r="O306" s="484">
        <v>100.6</v>
      </c>
      <c r="P306" s="480">
        <f>+Q306+S306</f>
        <v>0</v>
      </c>
      <c r="Q306" s="482">
        <v>0</v>
      </c>
      <c r="R306" s="567">
        <v>0</v>
      </c>
      <c r="S306" s="484">
        <v>0</v>
      </c>
      <c r="T306" s="480">
        <f>+U306+W306</f>
        <v>0</v>
      </c>
      <c r="U306" s="482">
        <v>0</v>
      </c>
      <c r="V306" s="567">
        <v>0</v>
      </c>
      <c r="W306" s="484">
        <v>0</v>
      </c>
      <c r="X306" s="480">
        <f>+Y306+AA306</f>
        <v>0</v>
      </c>
      <c r="Y306" s="481">
        <v>0</v>
      </c>
      <c r="Z306" s="481">
        <v>0</v>
      </c>
      <c r="AA306" s="484">
        <v>0</v>
      </c>
      <c r="AK306" s="54"/>
      <c r="AL306" s="54"/>
      <c r="AM306" s="54"/>
      <c r="AN306" s="54"/>
      <c r="AO306" s="54"/>
      <c r="AP306" s="54"/>
      <c r="AQ306" s="54"/>
      <c r="AR306" s="54"/>
      <c r="AS306" s="54"/>
      <c r="AT306" s="54"/>
      <c r="AU306" s="54"/>
      <c r="AV306" s="54"/>
      <c r="AW306" s="54"/>
      <c r="AX306" s="54"/>
      <c r="AY306" s="54"/>
      <c r="AZ306" s="54"/>
      <c r="BA306" s="55"/>
      <c r="BB306" s="48"/>
      <c r="BC306" s="48"/>
      <c r="BD306" s="48"/>
      <c r="BE306" s="48"/>
      <c r="BF306" s="48"/>
      <c r="BG306" s="48"/>
      <c r="BH306" s="48"/>
      <c r="BI306" s="48"/>
    </row>
    <row r="307" spans="1:61" ht="30" customHeight="1" thickBot="1" x14ac:dyDescent="0.25">
      <c r="A307" s="617"/>
      <c r="B307" s="619"/>
      <c r="C307" s="700"/>
      <c r="D307" s="871"/>
      <c r="E307" s="851"/>
      <c r="F307" s="649"/>
      <c r="G307" s="694"/>
      <c r="H307" s="697"/>
      <c r="I307" s="691"/>
      <c r="J307" s="652"/>
      <c r="K307" s="91" t="s">
        <v>11</v>
      </c>
      <c r="L307" s="209">
        <f t="shared" ref="L307:AA307" si="111">SUM(L306:L306)</f>
        <v>100.6</v>
      </c>
      <c r="M307" s="92">
        <f t="shared" si="111"/>
        <v>0</v>
      </c>
      <c r="N307" s="92">
        <f t="shared" si="111"/>
        <v>0</v>
      </c>
      <c r="O307" s="194">
        <f t="shared" si="111"/>
        <v>100.6</v>
      </c>
      <c r="P307" s="209">
        <f t="shared" si="111"/>
        <v>0</v>
      </c>
      <c r="Q307" s="93">
        <f t="shared" si="111"/>
        <v>0</v>
      </c>
      <c r="R307" s="93">
        <f t="shared" si="111"/>
        <v>0</v>
      </c>
      <c r="S307" s="194">
        <f t="shared" si="111"/>
        <v>0</v>
      </c>
      <c r="T307" s="209">
        <f t="shared" si="111"/>
        <v>0</v>
      </c>
      <c r="U307" s="92">
        <f t="shared" si="111"/>
        <v>0</v>
      </c>
      <c r="V307" s="92">
        <f t="shared" si="111"/>
        <v>0</v>
      </c>
      <c r="W307" s="194">
        <f t="shared" si="111"/>
        <v>0</v>
      </c>
      <c r="X307" s="193">
        <f t="shared" si="111"/>
        <v>0</v>
      </c>
      <c r="Y307" s="93">
        <f t="shared" si="111"/>
        <v>0</v>
      </c>
      <c r="Z307" s="93">
        <f t="shared" si="111"/>
        <v>0</v>
      </c>
      <c r="AA307" s="194">
        <f t="shared" si="111"/>
        <v>0</v>
      </c>
      <c r="AK307" s="54"/>
      <c r="AL307" s="54"/>
      <c r="AM307" s="54"/>
      <c r="AN307" s="54"/>
      <c r="AO307" s="54"/>
      <c r="AP307" s="54"/>
      <c r="AQ307" s="54"/>
      <c r="AR307" s="54"/>
      <c r="AS307" s="54"/>
      <c r="AT307" s="54"/>
      <c r="AU307" s="54"/>
      <c r="AV307" s="54"/>
      <c r="AW307" s="54"/>
      <c r="AX307" s="54"/>
      <c r="AY307" s="54"/>
      <c r="AZ307" s="54"/>
      <c r="BA307" s="55"/>
      <c r="BB307" s="48"/>
      <c r="BC307" s="48"/>
      <c r="BD307" s="48"/>
      <c r="BE307" s="48"/>
      <c r="BF307" s="48"/>
      <c r="BG307" s="48"/>
      <c r="BH307" s="48"/>
      <c r="BI307" s="48"/>
    </row>
    <row r="308" spans="1:61" ht="28.5" customHeight="1" thickBot="1" x14ac:dyDescent="0.25">
      <c r="A308" s="634" t="s">
        <v>15</v>
      </c>
      <c r="B308" s="618" t="s">
        <v>16</v>
      </c>
      <c r="C308" s="635" t="s">
        <v>25</v>
      </c>
      <c r="D308" s="870" t="s">
        <v>179</v>
      </c>
      <c r="E308" s="850" t="s">
        <v>180</v>
      </c>
      <c r="F308" s="852" t="s">
        <v>263</v>
      </c>
      <c r="G308" s="836" t="s">
        <v>77</v>
      </c>
      <c r="H308" s="908" t="s">
        <v>19</v>
      </c>
      <c r="I308" s="906" t="s">
        <v>31</v>
      </c>
      <c r="J308" s="650" t="s">
        <v>265</v>
      </c>
      <c r="K308" s="182" t="s">
        <v>26</v>
      </c>
      <c r="L308" s="480">
        <f>+M308+O308</f>
        <v>5</v>
      </c>
      <c r="M308" s="482">
        <v>0</v>
      </c>
      <c r="N308" s="567">
        <v>0</v>
      </c>
      <c r="O308" s="484">
        <v>5</v>
      </c>
      <c r="P308" s="480">
        <f>+Q308+S308</f>
        <v>150</v>
      </c>
      <c r="Q308" s="482">
        <v>0</v>
      </c>
      <c r="R308" s="567">
        <v>0</v>
      </c>
      <c r="S308" s="484">
        <v>150</v>
      </c>
      <c r="T308" s="480">
        <f>+U308+W308</f>
        <v>0</v>
      </c>
      <c r="U308" s="482">
        <v>0</v>
      </c>
      <c r="V308" s="567">
        <v>0</v>
      </c>
      <c r="W308" s="484">
        <v>0</v>
      </c>
      <c r="X308" s="480">
        <f>+Y308+AA308</f>
        <v>0</v>
      </c>
      <c r="Y308" s="481">
        <v>0</v>
      </c>
      <c r="Z308" s="481">
        <v>0</v>
      </c>
      <c r="AA308" s="484">
        <v>0</v>
      </c>
      <c r="AK308" s="54"/>
      <c r="AL308" s="54"/>
      <c r="AM308" s="54"/>
      <c r="AN308" s="54"/>
      <c r="AO308" s="54"/>
      <c r="AP308" s="54"/>
      <c r="AQ308" s="54"/>
      <c r="AR308" s="54"/>
      <c r="AS308" s="54"/>
      <c r="AT308" s="54"/>
      <c r="AU308" s="54"/>
      <c r="AV308" s="54"/>
      <c r="AW308" s="54"/>
      <c r="AX308" s="54"/>
      <c r="AY308" s="54"/>
      <c r="AZ308" s="54"/>
      <c r="BA308" s="55"/>
      <c r="BB308" s="48"/>
      <c r="BC308" s="48"/>
      <c r="BD308" s="48"/>
      <c r="BE308" s="48"/>
      <c r="BF308" s="48"/>
      <c r="BG308" s="48"/>
      <c r="BH308" s="48"/>
      <c r="BI308" s="48"/>
    </row>
    <row r="309" spans="1:61" ht="33" customHeight="1" thickBot="1" x14ac:dyDescent="0.25">
      <c r="A309" s="617"/>
      <c r="B309" s="619"/>
      <c r="C309" s="700"/>
      <c r="D309" s="871"/>
      <c r="E309" s="851"/>
      <c r="F309" s="649"/>
      <c r="G309" s="694"/>
      <c r="H309" s="697"/>
      <c r="I309" s="691"/>
      <c r="J309" s="652"/>
      <c r="K309" s="91" t="s">
        <v>11</v>
      </c>
      <c r="L309" s="209">
        <f t="shared" ref="L309:AA309" si="112">SUM(L308:L308)</f>
        <v>5</v>
      </c>
      <c r="M309" s="92">
        <f t="shared" si="112"/>
        <v>0</v>
      </c>
      <c r="N309" s="92">
        <f t="shared" si="112"/>
        <v>0</v>
      </c>
      <c r="O309" s="194">
        <f t="shared" si="112"/>
        <v>5</v>
      </c>
      <c r="P309" s="209">
        <f t="shared" si="112"/>
        <v>150</v>
      </c>
      <c r="Q309" s="93">
        <f t="shared" si="112"/>
        <v>0</v>
      </c>
      <c r="R309" s="93">
        <f t="shared" si="112"/>
        <v>0</v>
      </c>
      <c r="S309" s="194">
        <f t="shared" si="112"/>
        <v>150</v>
      </c>
      <c r="T309" s="209">
        <f t="shared" si="112"/>
        <v>0</v>
      </c>
      <c r="U309" s="92">
        <f t="shared" si="112"/>
        <v>0</v>
      </c>
      <c r="V309" s="92">
        <f t="shared" si="112"/>
        <v>0</v>
      </c>
      <c r="W309" s="194">
        <f t="shared" si="112"/>
        <v>0</v>
      </c>
      <c r="X309" s="193">
        <f t="shared" si="112"/>
        <v>0</v>
      </c>
      <c r="Y309" s="93">
        <f t="shared" si="112"/>
        <v>0</v>
      </c>
      <c r="Z309" s="93">
        <f t="shared" si="112"/>
        <v>0</v>
      </c>
      <c r="AA309" s="194">
        <f t="shared" si="112"/>
        <v>0</v>
      </c>
      <c r="AK309" s="54"/>
      <c r="AL309" s="54"/>
      <c r="AM309" s="54"/>
      <c r="AN309" s="54"/>
      <c r="AO309" s="54"/>
      <c r="AP309" s="54"/>
      <c r="AQ309" s="54"/>
      <c r="AR309" s="54"/>
      <c r="AS309" s="54"/>
      <c r="AT309" s="54"/>
      <c r="AU309" s="54"/>
      <c r="AV309" s="54"/>
      <c r="AW309" s="54"/>
      <c r="AX309" s="54"/>
      <c r="AY309" s="54"/>
      <c r="AZ309" s="54"/>
      <c r="BA309" s="55"/>
      <c r="BB309" s="48"/>
      <c r="BC309" s="48"/>
      <c r="BD309" s="48"/>
      <c r="BE309" s="48"/>
      <c r="BF309" s="48"/>
      <c r="BG309" s="48"/>
      <c r="BH309" s="48"/>
      <c r="BI309" s="48"/>
    </row>
    <row r="310" spans="1:61" ht="28.5" customHeight="1" thickBot="1" x14ac:dyDescent="0.25">
      <c r="A310" s="634" t="s">
        <v>15</v>
      </c>
      <c r="B310" s="618" t="s">
        <v>16</v>
      </c>
      <c r="C310" s="635" t="s">
        <v>25</v>
      </c>
      <c r="D310" s="870" t="s">
        <v>245</v>
      </c>
      <c r="E310" s="850" t="s">
        <v>246</v>
      </c>
      <c r="F310" s="852" t="s">
        <v>263</v>
      </c>
      <c r="G310" s="836" t="s">
        <v>247</v>
      </c>
      <c r="H310" s="908" t="s">
        <v>19</v>
      </c>
      <c r="I310" s="906" t="s">
        <v>31</v>
      </c>
      <c r="J310" s="650" t="s">
        <v>307</v>
      </c>
      <c r="K310" s="182" t="s">
        <v>26</v>
      </c>
      <c r="L310" s="480">
        <f>+M310+O310</f>
        <v>0</v>
      </c>
      <c r="M310" s="482">
        <v>0</v>
      </c>
      <c r="N310" s="567">
        <v>0</v>
      </c>
      <c r="O310" s="484">
        <v>0</v>
      </c>
      <c r="P310" s="480">
        <f>+Q310+S310</f>
        <v>600</v>
      </c>
      <c r="Q310" s="482">
        <v>0</v>
      </c>
      <c r="R310" s="567">
        <v>0</v>
      </c>
      <c r="S310" s="484">
        <v>600</v>
      </c>
      <c r="T310" s="480">
        <f>+U310+W310</f>
        <v>0</v>
      </c>
      <c r="U310" s="482">
        <v>0</v>
      </c>
      <c r="V310" s="567">
        <v>0</v>
      </c>
      <c r="W310" s="484">
        <v>0</v>
      </c>
      <c r="X310" s="480">
        <f>+Y310+AA310</f>
        <v>0</v>
      </c>
      <c r="Y310" s="481">
        <v>0</v>
      </c>
      <c r="Z310" s="481">
        <v>0</v>
      </c>
      <c r="AA310" s="484">
        <v>0</v>
      </c>
      <c r="AK310" s="54"/>
      <c r="AL310" s="54"/>
      <c r="AM310" s="54"/>
      <c r="AN310" s="54"/>
      <c r="AO310" s="54"/>
      <c r="AP310" s="54"/>
      <c r="AQ310" s="54"/>
      <c r="AR310" s="54"/>
      <c r="AS310" s="54"/>
      <c r="AT310" s="54"/>
      <c r="AU310" s="54"/>
      <c r="AV310" s="54"/>
      <c r="AW310" s="54"/>
      <c r="AX310" s="54"/>
      <c r="AY310" s="54"/>
      <c r="AZ310" s="54"/>
      <c r="BA310" s="55"/>
      <c r="BB310" s="48"/>
      <c r="BC310" s="48"/>
      <c r="BD310" s="48"/>
      <c r="BE310" s="48"/>
      <c r="BF310" s="48"/>
      <c r="BG310" s="48"/>
      <c r="BH310" s="48"/>
      <c r="BI310" s="48"/>
    </row>
    <row r="311" spans="1:61" ht="34.5" customHeight="1" thickBot="1" x14ac:dyDescent="0.25">
      <c r="A311" s="617"/>
      <c r="B311" s="619"/>
      <c r="C311" s="700"/>
      <c r="D311" s="871"/>
      <c r="E311" s="851"/>
      <c r="F311" s="649"/>
      <c r="G311" s="694"/>
      <c r="H311" s="697"/>
      <c r="I311" s="691"/>
      <c r="J311" s="652"/>
      <c r="K311" s="91" t="s">
        <v>11</v>
      </c>
      <c r="L311" s="209">
        <f t="shared" ref="L311:AA311" si="113">SUM(L310:L310)</f>
        <v>0</v>
      </c>
      <c r="M311" s="92">
        <f t="shared" si="113"/>
        <v>0</v>
      </c>
      <c r="N311" s="92">
        <f t="shared" si="113"/>
        <v>0</v>
      </c>
      <c r="O311" s="194">
        <f t="shared" si="113"/>
        <v>0</v>
      </c>
      <c r="P311" s="209">
        <f t="shared" si="113"/>
        <v>600</v>
      </c>
      <c r="Q311" s="93">
        <f t="shared" si="113"/>
        <v>0</v>
      </c>
      <c r="R311" s="93">
        <f t="shared" si="113"/>
        <v>0</v>
      </c>
      <c r="S311" s="194">
        <f t="shared" si="113"/>
        <v>600</v>
      </c>
      <c r="T311" s="209">
        <f t="shared" si="113"/>
        <v>0</v>
      </c>
      <c r="U311" s="92">
        <f t="shared" si="113"/>
        <v>0</v>
      </c>
      <c r="V311" s="92">
        <f t="shared" si="113"/>
        <v>0</v>
      </c>
      <c r="W311" s="194">
        <f t="shared" si="113"/>
        <v>0</v>
      </c>
      <c r="X311" s="193">
        <f t="shared" si="113"/>
        <v>0</v>
      </c>
      <c r="Y311" s="93">
        <f t="shared" si="113"/>
        <v>0</v>
      </c>
      <c r="Z311" s="93">
        <f t="shared" si="113"/>
        <v>0</v>
      </c>
      <c r="AA311" s="194">
        <f t="shared" si="113"/>
        <v>0</v>
      </c>
      <c r="AK311" s="54"/>
      <c r="AL311" s="54"/>
      <c r="AM311" s="54"/>
      <c r="AN311" s="54"/>
      <c r="AO311" s="54"/>
      <c r="AP311" s="54"/>
      <c r="AQ311" s="54"/>
      <c r="AR311" s="54"/>
      <c r="AS311" s="54"/>
      <c r="AT311" s="54"/>
      <c r="AU311" s="54"/>
      <c r="AV311" s="54"/>
      <c r="AW311" s="54"/>
      <c r="AX311" s="54"/>
      <c r="AY311" s="54"/>
      <c r="AZ311" s="54"/>
      <c r="BA311" s="55"/>
      <c r="BB311" s="48"/>
      <c r="BC311" s="48"/>
      <c r="BD311" s="48"/>
      <c r="BE311" s="48"/>
      <c r="BF311" s="48"/>
      <c r="BG311" s="48"/>
      <c r="BH311" s="48"/>
      <c r="BI311" s="48"/>
    </row>
    <row r="312" spans="1:61" ht="21.75" customHeight="1" thickBot="1" x14ac:dyDescent="0.25">
      <c r="A312" s="244" t="s">
        <v>15</v>
      </c>
      <c r="B312" s="28" t="s">
        <v>16</v>
      </c>
      <c r="C312" s="32" t="s">
        <v>25</v>
      </c>
      <c r="D312" s="27"/>
      <c r="E312" s="947" t="s">
        <v>259</v>
      </c>
      <c r="F312" s="947"/>
      <c r="G312" s="947"/>
      <c r="H312" s="947"/>
      <c r="I312" s="947"/>
      <c r="J312" s="948"/>
      <c r="K312" s="948"/>
      <c r="L312" s="29">
        <f>L247+L251+L253+L260+L263+L266+L268+L271+L274+L277+L281+L284+L288+L292+L295+L298+L300+L302+L305+L309+L311+L307+L256</f>
        <v>1266.5999999999999</v>
      </c>
      <c r="M312" s="30">
        <f t="shared" ref="M312:AA312" si="114">M247+M251+M253+M260+M263+M266+M268+M271+M274+M277+M281+M284+M288+M292+M295+M298+M300+M302+M305+M309+M311+M307+M256</f>
        <v>189.5</v>
      </c>
      <c r="N312" s="30">
        <f t="shared" si="114"/>
        <v>0</v>
      </c>
      <c r="O312" s="31">
        <f t="shared" si="114"/>
        <v>1077.0999999999999</v>
      </c>
      <c r="P312" s="29">
        <f t="shared" si="114"/>
        <v>3410.7</v>
      </c>
      <c r="Q312" s="30">
        <f t="shared" si="114"/>
        <v>219</v>
      </c>
      <c r="R312" s="30">
        <f t="shared" si="114"/>
        <v>0</v>
      </c>
      <c r="S312" s="31">
        <f t="shared" si="114"/>
        <v>3191.7</v>
      </c>
      <c r="T312" s="29">
        <f t="shared" si="114"/>
        <v>2600</v>
      </c>
      <c r="U312" s="30">
        <f t="shared" si="114"/>
        <v>180</v>
      </c>
      <c r="V312" s="30">
        <f t="shared" si="114"/>
        <v>0</v>
      </c>
      <c r="W312" s="31">
        <f t="shared" si="114"/>
        <v>2420</v>
      </c>
      <c r="X312" s="29">
        <f t="shared" si="114"/>
        <v>3452.9</v>
      </c>
      <c r="Y312" s="30">
        <f t="shared" si="114"/>
        <v>191</v>
      </c>
      <c r="Z312" s="30">
        <f t="shared" si="114"/>
        <v>0</v>
      </c>
      <c r="AA312" s="31">
        <f t="shared" si="114"/>
        <v>3261.9</v>
      </c>
      <c r="AK312" s="54"/>
      <c r="AL312" s="54"/>
      <c r="AM312" s="54"/>
      <c r="AN312" s="54"/>
      <c r="AO312" s="54"/>
      <c r="AP312" s="54"/>
      <c r="AQ312" s="54"/>
      <c r="AR312" s="54"/>
      <c r="AS312" s="54"/>
      <c r="AT312" s="54"/>
      <c r="AU312" s="54"/>
      <c r="AV312" s="54"/>
      <c r="AW312" s="54"/>
      <c r="AX312" s="54"/>
      <c r="AY312" s="54"/>
      <c r="AZ312" s="54"/>
      <c r="BA312" s="55"/>
      <c r="BB312" s="48"/>
      <c r="BC312" s="48"/>
      <c r="BD312" s="48"/>
      <c r="BE312" s="48"/>
      <c r="BF312" s="48"/>
      <c r="BG312" s="48"/>
      <c r="BH312" s="48"/>
      <c r="BI312" s="48"/>
    </row>
    <row r="313" spans="1:61" ht="21" customHeight="1" thickBot="1" x14ac:dyDescent="0.25">
      <c r="A313" s="252" t="s">
        <v>15</v>
      </c>
      <c r="B313" s="28" t="s">
        <v>16</v>
      </c>
      <c r="C313" s="32" t="s">
        <v>28</v>
      </c>
      <c r="D313" s="949" t="s">
        <v>83</v>
      </c>
      <c r="E313" s="950"/>
      <c r="F313" s="950"/>
      <c r="G313" s="950"/>
      <c r="H313" s="950"/>
      <c r="I313" s="950"/>
      <c r="J313" s="950"/>
      <c r="K313" s="950"/>
      <c r="L313" s="951"/>
      <c r="M313" s="951"/>
      <c r="N313" s="951"/>
      <c r="O313" s="951"/>
      <c r="P313" s="951"/>
      <c r="Q313" s="951"/>
      <c r="R313" s="951"/>
      <c r="S313" s="951"/>
      <c r="T313" s="951"/>
      <c r="U313" s="951"/>
      <c r="V313" s="951"/>
      <c r="W313" s="951"/>
      <c r="X313" s="951"/>
      <c r="Y313" s="951"/>
      <c r="Z313" s="951"/>
      <c r="AA313" s="951"/>
      <c r="AK313" s="54"/>
      <c r="AL313" s="54"/>
      <c r="AM313" s="54"/>
      <c r="AN313" s="54"/>
      <c r="AO313" s="54"/>
      <c r="AP313" s="54"/>
      <c r="AQ313" s="54"/>
      <c r="AR313" s="54"/>
      <c r="AS313" s="54"/>
      <c r="AT313" s="54"/>
      <c r="AU313" s="54"/>
      <c r="AV313" s="54"/>
      <c r="AW313" s="54"/>
      <c r="AX313" s="54"/>
      <c r="AY313" s="54"/>
      <c r="AZ313" s="54"/>
      <c r="BA313" s="55"/>
      <c r="BB313" s="48"/>
      <c r="BC313" s="48"/>
      <c r="BD313" s="48"/>
      <c r="BE313" s="48"/>
      <c r="BF313" s="48"/>
      <c r="BG313" s="48"/>
      <c r="BH313" s="48"/>
      <c r="BI313" s="48"/>
    </row>
    <row r="314" spans="1:61" ht="16.5" customHeight="1" x14ac:dyDescent="0.2">
      <c r="A314" s="616" t="s">
        <v>15</v>
      </c>
      <c r="B314" s="618" t="s">
        <v>16</v>
      </c>
      <c r="C314" s="635" t="s">
        <v>28</v>
      </c>
      <c r="D314" s="714" t="s">
        <v>25</v>
      </c>
      <c r="E314" s="840" t="s">
        <v>261</v>
      </c>
      <c r="F314" s="821" t="s">
        <v>263</v>
      </c>
      <c r="G314" s="628" t="s">
        <v>221</v>
      </c>
      <c r="H314" s="679" t="s">
        <v>19</v>
      </c>
      <c r="I314" s="662" t="s">
        <v>31</v>
      </c>
      <c r="J314" s="665" t="s">
        <v>308</v>
      </c>
      <c r="K314" s="142" t="s">
        <v>182</v>
      </c>
      <c r="L314" s="443">
        <f>+M314+O314</f>
        <v>0</v>
      </c>
      <c r="M314" s="560">
        <v>0</v>
      </c>
      <c r="N314" s="568">
        <v>0</v>
      </c>
      <c r="O314" s="467">
        <v>0</v>
      </c>
      <c r="P314" s="418">
        <f>+Q314+S314</f>
        <v>0</v>
      </c>
      <c r="Q314" s="568">
        <v>0</v>
      </c>
      <c r="R314" s="568">
        <v>0</v>
      </c>
      <c r="S314" s="467">
        <v>0</v>
      </c>
      <c r="T314" s="418">
        <f>+U314+W314</f>
        <v>0</v>
      </c>
      <c r="U314" s="568">
        <v>0</v>
      </c>
      <c r="V314" s="568">
        <v>0</v>
      </c>
      <c r="W314" s="569">
        <v>0</v>
      </c>
      <c r="X314" s="516">
        <f>+Y314+AA314</f>
        <v>0</v>
      </c>
      <c r="Y314" s="568">
        <v>0</v>
      </c>
      <c r="Z314" s="568">
        <v>0</v>
      </c>
      <c r="AA314" s="467">
        <v>0</v>
      </c>
      <c r="AK314" s="54"/>
      <c r="AL314" s="54"/>
      <c r="AM314" s="54"/>
      <c r="AN314" s="54"/>
      <c r="AO314" s="54"/>
      <c r="AP314" s="54"/>
      <c r="AQ314" s="54"/>
      <c r="AR314" s="54"/>
      <c r="AS314" s="54"/>
      <c r="AT314" s="54"/>
      <c r="AU314" s="54"/>
      <c r="AV314" s="54"/>
      <c r="AW314" s="54"/>
      <c r="AX314" s="54"/>
      <c r="AY314" s="54"/>
      <c r="AZ314" s="54"/>
      <c r="BA314" s="55"/>
      <c r="BB314" s="48"/>
      <c r="BC314" s="48"/>
      <c r="BD314" s="48"/>
      <c r="BE314" s="48"/>
      <c r="BF314" s="48"/>
      <c r="BG314" s="48"/>
      <c r="BH314" s="48"/>
      <c r="BI314" s="48"/>
    </row>
    <row r="315" spans="1:61" ht="17.25" customHeight="1" x14ac:dyDescent="0.2">
      <c r="A315" s="734"/>
      <c r="B315" s="725"/>
      <c r="C315" s="812"/>
      <c r="D315" s="715"/>
      <c r="E315" s="841"/>
      <c r="F315" s="822"/>
      <c r="G315" s="677"/>
      <c r="H315" s="681"/>
      <c r="I315" s="663"/>
      <c r="J315" s="666"/>
      <c r="K315" s="163" t="s">
        <v>26</v>
      </c>
      <c r="L315" s="444">
        <f>+M315+O315</f>
        <v>135.80000000000001</v>
      </c>
      <c r="M315" s="570">
        <v>0</v>
      </c>
      <c r="N315" s="571">
        <v>0</v>
      </c>
      <c r="O315" s="469">
        <v>135.80000000000001</v>
      </c>
      <c r="P315" s="435">
        <f>+Q315+S315</f>
        <v>150</v>
      </c>
      <c r="Q315" s="570">
        <v>0</v>
      </c>
      <c r="R315" s="570">
        <v>0</v>
      </c>
      <c r="S315" s="469">
        <v>150</v>
      </c>
      <c r="T315" s="435">
        <f>+U315+W315</f>
        <v>0</v>
      </c>
      <c r="U315" s="571">
        <v>0</v>
      </c>
      <c r="V315" s="572">
        <v>0</v>
      </c>
      <c r="W315" s="469">
        <v>0</v>
      </c>
      <c r="X315" s="456">
        <f>+Y315+AA315</f>
        <v>0</v>
      </c>
      <c r="Y315" s="571">
        <v>0</v>
      </c>
      <c r="Z315" s="571">
        <v>0</v>
      </c>
      <c r="AA315" s="469">
        <v>0</v>
      </c>
      <c r="AK315" s="54"/>
      <c r="AL315" s="54"/>
      <c r="AM315" s="54"/>
      <c r="AN315" s="54"/>
      <c r="AO315" s="54"/>
      <c r="AP315" s="54"/>
      <c r="AQ315" s="54"/>
      <c r="AR315" s="54"/>
      <c r="AS315" s="54"/>
      <c r="AT315" s="54"/>
      <c r="AU315" s="54"/>
      <c r="AV315" s="54"/>
      <c r="AW315" s="54"/>
      <c r="AX315" s="54"/>
      <c r="AY315" s="54"/>
      <c r="AZ315" s="54"/>
      <c r="BA315" s="55"/>
      <c r="BB315" s="48"/>
      <c r="BC315" s="48"/>
      <c r="BD315" s="48"/>
      <c r="BE315" s="48"/>
      <c r="BF315" s="48"/>
      <c r="BG315" s="48"/>
      <c r="BH315" s="48"/>
      <c r="BI315" s="48"/>
    </row>
    <row r="316" spans="1:61" ht="17.25" customHeight="1" thickBot="1" x14ac:dyDescent="0.25">
      <c r="A316" s="734"/>
      <c r="B316" s="725"/>
      <c r="C316" s="812"/>
      <c r="D316" s="715"/>
      <c r="E316" s="841"/>
      <c r="F316" s="822"/>
      <c r="G316" s="677"/>
      <c r="H316" s="681"/>
      <c r="I316" s="663"/>
      <c r="J316" s="666"/>
      <c r="K316" s="165" t="s">
        <v>22</v>
      </c>
      <c r="L316" s="456">
        <f>+M316+O316</f>
        <v>228.5</v>
      </c>
      <c r="M316" s="573">
        <v>0</v>
      </c>
      <c r="N316" s="574">
        <v>0</v>
      </c>
      <c r="O316" s="575">
        <v>228.5</v>
      </c>
      <c r="P316" s="450">
        <f>+Q316+S316</f>
        <v>0</v>
      </c>
      <c r="Q316" s="573">
        <v>0</v>
      </c>
      <c r="R316" s="573">
        <v>0</v>
      </c>
      <c r="S316" s="575">
        <v>0</v>
      </c>
      <c r="T316" s="450">
        <f>+U316+W316</f>
        <v>0</v>
      </c>
      <c r="U316" s="574">
        <v>0</v>
      </c>
      <c r="V316" s="576">
        <v>0</v>
      </c>
      <c r="W316" s="575">
        <v>0</v>
      </c>
      <c r="X316" s="456">
        <f>+Y316+AA316</f>
        <v>0</v>
      </c>
      <c r="Y316" s="574">
        <v>0</v>
      </c>
      <c r="Z316" s="574">
        <v>0</v>
      </c>
      <c r="AA316" s="575">
        <v>0</v>
      </c>
      <c r="AK316" s="54"/>
      <c r="AL316" s="54"/>
      <c r="AM316" s="54"/>
      <c r="AN316" s="54"/>
      <c r="AO316" s="54"/>
      <c r="AP316" s="54"/>
      <c r="AQ316" s="54"/>
      <c r="AR316" s="54"/>
      <c r="AS316" s="54"/>
      <c r="AT316" s="54"/>
      <c r="AU316" s="54"/>
      <c r="AV316" s="54"/>
      <c r="AW316" s="54"/>
      <c r="AX316" s="54"/>
      <c r="AY316" s="54"/>
      <c r="AZ316" s="54"/>
      <c r="BA316" s="55"/>
      <c r="BB316" s="48"/>
      <c r="BC316" s="48"/>
      <c r="BD316" s="48"/>
      <c r="BE316" s="48"/>
      <c r="BF316" s="48"/>
      <c r="BG316" s="48"/>
      <c r="BH316" s="48"/>
      <c r="BI316" s="48"/>
    </row>
    <row r="317" spans="1:61" ht="21" customHeight="1" thickBot="1" x14ac:dyDescent="0.25">
      <c r="A317" s="702"/>
      <c r="B317" s="619"/>
      <c r="C317" s="621"/>
      <c r="D317" s="716"/>
      <c r="E317" s="842"/>
      <c r="F317" s="823"/>
      <c r="G317" s="678"/>
      <c r="H317" s="669"/>
      <c r="I317" s="664"/>
      <c r="J317" s="664"/>
      <c r="K317" s="89" t="s">
        <v>11</v>
      </c>
      <c r="L317" s="8">
        <f>SUM(L314:L316)</f>
        <v>364.3</v>
      </c>
      <c r="M317" s="1">
        <f t="shared" ref="M317:AA317" si="115">M314+M315+M316</f>
        <v>0</v>
      </c>
      <c r="N317" s="1">
        <f t="shared" si="115"/>
        <v>0</v>
      </c>
      <c r="O317" s="7">
        <f t="shared" si="115"/>
        <v>364.3</v>
      </c>
      <c r="P317" s="18">
        <f t="shared" si="115"/>
        <v>150</v>
      </c>
      <c r="Q317" s="20">
        <f t="shared" si="115"/>
        <v>0</v>
      </c>
      <c r="R317" s="20">
        <f t="shared" si="115"/>
        <v>0</v>
      </c>
      <c r="S317" s="19">
        <f t="shared" si="115"/>
        <v>150</v>
      </c>
      <c r="T317" s="8">
        <f t="shared" si="115"/>
        <v>0</v>
      </c>
      <c r="U317" s="1">
        <f t="shared" si="115"/>
        <v>0</v>
      </c>
      <c r="V317" s="1">
        <f t="shared" si="115"/>
        <v>0</v>
      </c>
      <c r="W317" s="10">
        <f t="shared" si="115"/>
        <v>0</v>
      </c>
      <c r="X317" s="8">
        <f t="shared" si="115"/>
        <v>0</v>
      </c>
      <c r="Y317" s="1">
        <f t="shared" si="115"/>
        <v>0</v>
      </c>
      <c r="Z317" s="1">
        <f t="shared" si="115"/>
        <v>0</v>
      </c>
      <c r="AA317" s="7">
        <f t="shared" si="115"/>
        <v>0</v>
      </c>
      <c r="AJ317" s="48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5"/>
      <c r="BB317" s="48"/>
      <c r="BC317" s="48"/>
      <c r="BD317" s="48"/>
      <c r="BE317" s="48"/>
      <c r="BF317" s="48"/>
      <c r="BG317" s="48"/>
      <c r="BH317" s="48"/>
      <c r="BI317" s="48"/>
    </row>
    <row r="318" spans="1:61" ht="20.25" customHeight="1" x14ac:dyDescent="0.2">
      <c r="A318" s="616" t="s">
        <v>15</v>
      </c>
      <c r="B318" s="618" t="s">
        <v>16</v>
      </c>
      <c r="C318" s="635" t="s">
        <v>28</v>
      </c>
      <c r="D318" s="873" t="s">
        <v>27</v>
      </c>
      <c r="E318" s="867" t="s">
        <v>156</v>
      </c>
      <c r="F318" s="821" t="s">
        <v>264</v>
      </c>
      <c r="G318" s="628" t="s">
        <v>221</v>
      </c>
      <c r="H318" s="679" t="s">
        <v>19</v>
      </c>
      <c r="I318" s="653" t="s">
        <v>31</v>
      </c>
      <c r="J318" s="653" t="s">
        <v>309</v>
      </c>
      <c r="K318" s="163" t="s">
        <v>32</v>
      </c>
      <c r="L318" s="126">
        <f>+M318+O318</f>
        <v>0</v>
      </c>
      <c r="M318" s="96">
        <v>0</v>
      </c>
      <c r="N318" s="96">
        <v>0</v>
      </c>
      <c r="O318" s="97">
        <v>0</v>
      </c>
      <c r="P318" s="121">
        <f>+Q318+S318</f>
        <v>0</v>
      </c>
      <c r="Q318" s="96">
        <v>0</v>
      </c>
      <c r="R318" s="96">
        <v>0</v>
      </c>
      <c r="S318" s="97">
        <v>0</v>
      </c>
      <c r="T318" s="121">
        <f>+U318+W318</f>
        <v>0</v>
      </c>
      <c r="U318" s="96">
        <v>0</v>
      </c>
      <c r="V318" s="96">
        <v>0</v>
      </c>
      <c r="W318" s="97">
        <v>0</v>
      </c>
      <c r="X318" s="126">
        <f>+Y318+AA318</f>
        <v>0</v>
      </c>
      <c r="Y318" s="96">
        <v>0</v>
      </c>
      <c r="Z318" s="96">
        <v>0</v>
      </c>
      <c r="AA318" s="97">
        <v>0</v>
      </c>
      <c r="AJ318" s="48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5"/>
      <c r="BB318" s="48"/>
      <c r="BC318" s="48"/>
      <c r="BD318" s="48"/>
      <c r="BE318" s="48"/>
      <c r="BF318" s="48"/>
      <c r="BG318" s="48"/>
      <c r="BH318" s="48"/>
      <c r="BI318" s="48"/>
    </row>
    <row r="319" spans="1:61" s="52" customFormat="1" ht="18.75" customHeight="1" thickBot="1" x14ac:dyDescent="0.25">
      <c r="A319" s="734"/>
      <c r="B319" s="725"/>
      <c r="C319" s="812"/>
      <c r="D319" s="874"/>
      <c r="E319" s="868"/>
      <c r="F319" s="822"/>
      <c r="G319" s="677"/>
      <c r="H319" s="681"/>
      <c r="I319" s="672"/>
      <c r="J319" s="672"/>
      <c r="K319" s="165" t="s">
        <v>26</v>
      </c>
      <c r="L319" s="125">
        <f>+M319+O319</f>
        <v>0</v>
      </c>
      <c r="M319" s="95">
        <v>0</v>
      </c>
      <c r="N319" s="95">
        <v>0</v>
      </c>
      <c r="O319" s="87">
        <v>0</v>
      </c>
      <c r="P319" s="88">
        <f>+Q319+S319</f>
        <v>0</v>
      </c>
      <c r="Q319" s="86">
        <v>0</v>
      </c>
      <c r="R319" s="86">
        <v>0</v>
      </c>
      <c r="S319" s="87">
        <v>0</v>
      </c>
      <c r="T319" s="125">
        <f>+U319+W319</f>
        <v>0</v>
      </c>
      <c r="U319" s="85">
        <v>0</v>
      </c>
      <c r="V319" s="80">
        <v>0</v>
      </c>
      <c r="W319" s="90">
        <v>0</v>
      </c>
      <c r="X319" s="125">
        <f>+Y319+AA319</f>
        <v>0</v>
      </c>
      <c r="Y319" s="86">
        <v>0</v>
      </c>
      <c r="Z319" s="95">
        <v>0</v>
      </c>
      <c r="AA319" s="87">
        <v>0</v>
      </c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50"/>
      <c r="BB319" s="49"/>
      <c r="BC319" s="49"/>
      <c r="BD319" s="49"/>
      <c r="BE319" s="49"/>
      <c r="BF319" s="49"/>
      <c r="BG319" s="49"/>
      <c r="BH319" s="49"/>
      <c r="BI319" s="49"/>
    </row>
    <row r="320" spans="1:61" s="58" customFormat="1" ht="22.5" customHeight="1" thickBot="1" x14ac:dyDescent="0.25">
      <c r="A320" s="702"/>
      <c r="B320" s="619"/>
      <c r="C320" s="621"/>
      <c r="D320" s="623"/>
      <c r="E320" s="869"/>
      <c r="F320" s="823"/>
      <c r="G320" s="678"/>
      <c r="H320" s="669"/>
      <c r="I320" s="633"/>
      <c r="J320" s="633"/>
      <c r="K320" s="89" t="s">
        <v>11</v>
      </c>
      <c r="L320" s="8">
        <f t="shared" ref="L320:AA320" si="116">L318+L319</f>
        <v>0</v>
      </c>
      <c r="M320" s="1">
        <f t="shared" si="116"/>
        <v>0</v>
      </c>
      <c r="N320" s="1">
        <f t="shared" si="116"/>
        <v>0</v>
      </c>
      <c r="O320" s="7">
        <f t="shared" si="116"/>
        <v>0</v>
      </c>
      <c r="P320" s="18">
        <f t="shared" si="116"/>
        <v>0</v>
      </c>
      <c r="Q320" s="20">
        <f t="shared" si="116"/>
        <v>0</v>
      </c>
      <c r="R320" s="20">
        <f t="shared" si="116"/>
        <v>0</v>
      </c>
      <c r="S320" s="19">
        <f t="shared" si="116"/>
        <v>0</v>
      </c>
      <c r="T320" s="8">
        <f t="shared" si="116"/>
        <v>0</v>
      </c>
      <c r="U320" s="1">
        <f t="shared" si="116"/>
        <v>0</v>
      </c>
      <c r="V320" s="1">
        <f t="shared" si="116"/>
        <v>0</v>
      </c>
      <c r="W320" s="10">
        <f t="shared" si="116"/>
        <v>0</v>
      </c>
      <c r="X320" s="8">
        <f t="shared" si="116"/>
        <v>0</v>
      </c>
      <c r="Y320" s="1">
        <f t="shared" si="116"/>
        <v>0</v>
      </c>
      <c r="Z320" s="1">
        <f t="shared" si="116"/>
        <v>0</v>
      </c>
      <c r="AA320" s="7">
        <f t="shared" si="116"/>
        <v>0</v>
      </c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60"/>
      <c r="BB320" s="59"/>
      <c r="BC320" s="59"/>
      <c r="BD320" s="59"/>
      <c r="BE320" s="59"/>
      <c r="BF320" s="59"/>
      <c r="BG320" s="59"/>
      <c r="BH320" s="59"/>
      <c r="BI320" s="59"/>
    </row>
    <row r="321" spans="1:1013" s="58" customFormat="1" ht="22.5" customHeight="1" x14ac:dyDescent="0.2">
      <c r="A321" s="616" t="s">
        <v>15</v>
      </c>
      <c r="B321" s="635" t="s">
        <v>16</v>
      </c>
      <c r="C321" s="635" t="s">
        <v>28</v>
      </c>
      <c r="D321" s="938" t="s">
        <v>15</v>
      </c>
      <c r="E321" s="864" t="s">
        <v>102</v>
      </c>
      <c r="F321" s="853" t="s">
        <v>263</v>
      </c>
      <c r="G321" s="836" t="s">
        <v>221</v>
      </c>
      <c r="H321" s="908" t="s">
        <v>19</v>
      </c>
      <c r="I321" s="650" t="s">
        <v>31</v>
      </c>
      <c r="J321" s="673" t="s">
        <v>310</v>
      </c>
      <c r="K321" s="178" t="s">
        <v>22</v>
      </c>
      <c r="L321" s="537">
        <f>+M321+O321</f>
        <v>560.79999999999995</v>
      </c>
      <c r="M321" s="577">
        <v>0</v>
      </c>
      <c r="N321" s="577">
        <v>0</v>
      </c>
      <c r="O321" s="578">
        <v>560.79999999999995</v>
      </c>
      <c r="P321" s="524">
        <f>+Q321+S321</f>
        <v>0</v>
      </c>
      <c r="Q321" s="577">
        <v>0</v>
      </c>
      <c r="R321" s="577">
        <v>0</v>
      </c>
      <c r="S321" s="578">
        <v>0</v>
      </c>
      <c r="T321" s="524">
        <f>+U321+W321</f>
        <v>0</v>
      </c>
      <c r="U321" s="577">
        <v>0</v>
      </c>
      <c r="V321" s="577">
        <v>0</v>
      </c>
      <c r="W321" s="578">
        <v>0</v>
      </c>
      <c r="X321" s="537">
        <f>+Y321+AA321</f>
        <v>0</v>
      </c>
      <c r="Y321" s="577">
        <v>0</v>
      </c>
      <c r="Z321" s="577">
        <v>0</v>
      </c>
      <c r="AA321" s="578">
        <v>0</v>
      </c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60"/>
      <c r="BB321" s="59"/>
      <c r="BC321" s="59"/>
      <c r="BD321" s="59"/>
      <c r="BE321" s="59"/>
      <c r="BF321" s="59"/>
      <c r="BG321" s="59"/>
      <c r="BH321" s="59"/>
      <c r="BI321" s="59"/>
    </row>
    <row r="322" spans="1:1013" s="58" customFormat="1" ht="22.5" customHeight="1" thickBot="1" x14ac:dyDescent="0.25">
      <c r="A322" s="734"/>
      <c r="B322" s="812"/>
      <c r="C322" s="812"/>
      <c r="D322" s="975"/>
      <c r="E322" s="865"/>
      <c r="F322" s="945"/>
      <c r="G322" s="929"/>
      <c r="H322" s="909"/>
      <c r="I322" s="651"/>
      <c r="J322" s="674"/>
      <c r="K322" s="199" t="s">
        <v>26</v>
      </c>
      <c r="L322" s="541">
        <f>+M322+O322</f>
        <v>108.4</v>
      </c>
      <c r="M322" s="579">
        <v>0</v>
      </c>
      <c r="N322" s="579">
        <v>0</v>
      </c>
      <c r="O322" s="580">
        <v>108.4</v>
      </c>
      <c r="P322" s="525">
        <f>+Q322+S322</f>
        <v>703.9</v>
      </c>
      <c r="Q322" s="581">
        <v>0</v>
      </c>
      <c r="R322" s="581">
        <v>0</v>
      </c>
      <c r="S322" s="580">
        <v>703.9</v>
      </c>
      <c r="T322" s="541">
        <f>+U322+W322</f>
        <v>0</v>
      </c>
      <c r="U322" s="582">
        <v>0</v>
      </c>
      <c r="V322" s="583">
        <v>0</v>
      </c>
      <c r="W322" s="584">
        <v>0</v>
      </c>
      <c r="X322" s="541">
        <f>+Y322+AA322</f>
        <v>0</v>
      </c>
      <c r="Y322" s="581">
        <v>0</v>
      </c>
      <c r="Z322" s="579">
        <v>0</v>
      </c>
      <c r="AA322" s="580">
        <v>0</v>
      </c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60"/>
      <c r="BB322" s="59"/>
      <c r="BC322" s="59"/>
      <c r="BD322" s="59"/>
      <c r="BE322" s="59"/>
      <c r="BF322" s="59"/>
      <c r="BG322" s="59"/>
      <c r="BH322" s="59"/>
      <c r="BI322" s="59"/>
    </row>
    <row r="323" spans="1:1013" s="58" customFormat="1" ht="22.5" customHeight="1" thickBot="1" x14ac:dyDescent="0.25">
      <c r="A323" s="702"/>
      <c r="B323" s="621"/>
      <c r="C323" s="621"/>
      <c r="D323" s="939"/>
      <c r="E323" s="866"/>
      <c r="F323" s="854"/>
      <c r="G323" s="694"/>
      <c r="H323" s="697"/>
      <c r="I323" s="652"/>
      <c r="J323" s="675"/>
      <c r="K323" s="89" t="s">
        <v>11</v>
      </c>
      <c r="L323" s="8">
        <f t="shared" ref="L323:AA323" si="117">L321+L322</f>
        <v>669.19999999999993</v>
      </c>
      <c r="M323" s="1">
        <f t="shared" si="117"/>
        <v>0</v>
      </c>
      <c r="N323" s="1">
        <f t="shared" si="117"/>
        <v>0</v>
      </c>
      <c r="O323" s="7">
        <f t="shared" si="117"/>
        <v>669.19999999999993</v>
      </c>
      <c r="P323" s="18">
        <f t="shared" si="117"/>
        <v>703.9</v>
      </c>
      <c r="Q323" s="20">
        <f t="shared" si="117"/>
        <v>0</v>
      </c>
      <c r="R323" s="20">
        <f t="shared" si="117"/>
        <v>0</v>
      </c>
      <c r="S323" s="19">
        <f t="shared" si="117"/>
        <v>703.9</v>
      </c>
      <c r="T323" s="8">
        <f t="shared" si="117"/>
        <v>0</v>
      </c>
      <c r="U323" s="1">
        <f t="shared" si="117"/>
        <v>0</v>
      </c>
      <c r="V323" s="1">
        <f t="shared" si="117"/>
        <v>0</v>
      </c>
      <c r="W323" s="10">
        <f t="shared" si="117"/>
        <v>0</v>
      </c>
      <c r="X323" s="8">
        <f t="shared" si="117"/>
        <v>0</v>
      </c>
      <c r="Y323" s="1">
        <f t="shared" si="117"/>
        <v>0</v>
      </c>
      <c r="Z323" s="1">
        <f t="shared" si="117"/>
        <v>0</v>
      </c>
      <c r="AA323" s="7">
        <f t="shared" si="117"/>
        <v>0</v>
      </c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60"/>
      <c r="BB323" s="59"/>
      <c r="BC323" s="59"/>
      <c r="BD323" s="59"/>
      <c r="BE323" s="59"/>
      <c r="BF323" s="59"/>
      <c r="BG323" s="59"/>
      <c r="BH323" s="59"/>
      <c r="BI323" s="59"/>
    </row>
    <row r="324" spans="1:1013" s="58" customFormat="1" ht="30.75" customHeight="1" thickBot="1" x14ac:dyDescent="0.25">
      <c r="A324" s="616" t="s">
        <v>15</v>
      </c>
      <c r="B324" s="635" t="s">
        <v>16</v>
      </c>
      <c r="C324" s="635" t="s">
        <v>28</v>
      </c>
      <c r="D324" s="938" t="s">
        <v>30</v>
      </c>
      <c r="E324" s="864" t="s">
        <v>126</v>
      </c>
      <c r="F324" s="853" t="s">
        <v>264</v>
      </c>
      <c r="G324" s="836" t="s">
        <v>221</v>
      </c>
      <c r="H324" s="908" t="s">
        <v>19</v>
      </c>
      <c r="I324" s="650" t="s">
        <v>31</v>
      </c>
      <c r="J324" s="650" t="s">
        <v>309</v>
      </c>
      <c r="K324" s="178" t="s">
        <v>26</v>
      </c>
      <c r="L324" s="195">
        <f>+M324+O324</f>
        <v>0</v>
      </c>
      <c r="M324" s="196">
        <v>0</v>
      </c>
      <c r="N324" s="196">
        <v>0</v>
      </c>
      <c r="O324" s="197">
        <v>0</v>
      </c>
      <c r="P324" s="181">
        <f>+Q324+S324</f>
        <v>0</v>
      </c>
      <c r="Q324" s="196">
        <v>0</v>
      </c>
      <c r="R324" s="196">
        <v>0</v>
      </c>
      <c r="S324" s="197">
        <v>0</v>
      </c>
      <c r="T324" s="181">
        <f>+U324+W324</f>
        <v>0</v>
      </c>
      <c r="U324" s="196">
        <v>0</v>
      </c>
      <c r="V324" s="196">
        <v>0</v>
      </c>
      <c r="W324" s="197">
        <v>0</v>
      </c>
      <c r="X324" s="195">
        <f>+Y324+AA324</f>
        <v>0</v>
      </c>
      <c r="Y324" s="196">
        <v>0</v>
      </c>
      <c r="Z324" s="196">
        <v>0</v>
      </c>
      <c r="AA324" s="197">
        <v>0</v>
      </c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60"/>
      <c r="BB324" s="59"/>
      <c r="BC324" s="59"/>
      <c r="BD324" s="59"/>
      <c r="BE324" s="59"/>
      <c r="BF324" s="59"/>
      <c r="BG324" s="59"/>
      <c r="BH324" s="59"/>
      <c r="BI324" s="59"/>
    </row>
    <row r="325" spans="1:1013" ht="31.5" customHeight="1" thickBot="1" x14ac:dyDescent="0.25">
      <c r="A325" s="702"/>
      <c r="B325" s="621"/>
      <c r="C325" s="621"/>
      <c r="D325" s="939"/>
      <c r="E325" s="866"/>
      <c r="F325" s="854"/>
      <c r="G325" s="694"/>
      <c r="H325" s="697"/>
      <c r="I325" s="652"/>
      <c r="J325" s="652"/>
      <c r="K325" s="89" t="s">
        <v>11</v>
      </c>
      <c r="L325" s="8">
        <f>SUM(L324)</f>
        <v>0</v>
      </c>
      <c r="M325" s="1">
        <f t="shared" ref="M325:AA325" si="118">SUM(M324)</f>
        <v>0</v>
      </c>
      <c r="N325" s="1">
        <f t="shared" si="118"/>
        <v>0</v>
      </c>
      <c r="O325" s="10">
        <f t="shared" si="118"/>
        <v>0</v>
      </c>
      <c r="P325" s="8">
        <f t="shared" si="118"/>
        <v>0</v>
      </c>
      <c r="Q325" s="1">
        <f t="shared" si="118"/>
        <v>0</v>
      </c>
      <c r="R325" s="1">
        <f t="shared" si="118"/>
        <v>0</v>
      </c>
      <c r="S325" s="10">
        <f t="shared" si="118"/>
        <v>0</v>
      </c>
      <c r="T325" s="8">
        <f t="shared" si="118"/>
        <v>0</v>
      </c>
      <c r="U325" s="1">
        <f t="shared" si="118"/>
        <v>0</v>
      </c>
      <c r="V325" s="1">
        <f t="shared" si="118"/>
        <v>0</v>
      </c>
      <c r="W325" s="10">
        <f t="shared" si="118"/>
        <v>0</v>
      </c>
      <c r="X325" s="8">
        <f t="shared" si="118"/>
        <v>0</v>
      </c>
      <c r="Y325" s="1">
        <f t="shared" si="118"/>
        <v>0</v>
      </c>
      <c r="Z325" s="1">
        <f t="shared" si="118"/>
        <v>0</v>
      </c>
      <c r="AA325" s="10">
        <f t="shared" si="118"/>
        <v>0</v>
      </c>
      <c r="AB325" s="33"/>
      <c r="AC325" s="33"/>
      <c r="AD325" s="33"/>
      <c r="AE325" s="33"/>
      <c r="AF325" s="33"/>
      <c r="AG325" s="33"/>
      <c r="AH325" s="33"/>
      <c r="AI325" s="33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  <c r="CA325" s="33"/>
      <c r="CB325" s="33"/>
      <c r="CC325" s="33"/>
      <c r="CD325" s="33"/>
      <c r="CE325" s="33"/>
      <c r="CF325" s="33"/>
      <c r="CG325" s="33"/>
      <c r="CH325" s="33"/>
      <c r="CI325" s="33"/>
      <c r="CJ325" s="33"/>
      <c r="CK325" s="33"/>
      <c r="CL325" s="33"/>
      <c r="CM325" s="33"/>
      <c r="CN325" s="33"/>
      <c r="CO325" s="33"/>
      <c r="CP325" s="33"/>
      <c r="CQ325" s="33"/>
      <c r="CR325" s="33"/>
      <c r="CS325" s="33"/>
      <c r="CT325" s="33"/>
      <c r="CU325" s="33"/>
      <c r="CV325" s="33"/>
      <c r="CW325" s="33"/>
      <c r="CX325" s="33"/>
      <c r="CY325" s="33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/>
      <c r="DK325" s="33"/>
      <c r="DL325" s="33"/>
      <c r="DM325" s="33"/>
      <c r="DN325" s="33"/>
      <c r="DO325" s="33"/>
      <c r="DP325" s="33"/>
      <c r="DQ325" s="33"/>
      <c r="DR325" s="33"/>
      <c r="DS325" s="33"/>
      <c r="DT325" s="33"/>
      <c r="DU325" s="33"/>
      <c r="DV325" s="33"/>
      <c r="DW325" s="33"/>
      <c r="DX325" s="33"/>
      <c r="DY325" s="33"/>
      <c r="DZ325" s="33"/>
      <c r="EA325" s="33"/>
      <c r="EB325" s="33"/>
      <c r="EC325" s="33"/>
      <c r="ED325" s="33"/>
      <c r="EE325" s="33"/>
      <c r="EF325" s="33"/>
      <c r="EG325" s="33"/>
      <c r="EH325" s="33"/>
      <c r="EI325" s="33"/>
      <c r="EJ325" s="33"/>
      <c r="EK325" s="33"/>
      <c r="EL325" s="33"/>
      <c r="EM325" s="33"/>
      <c r="EN325" s="33"/>
      <c r="EO325" s="33"/>
      <c r="EP325" s="33"/>
      <c r="EQ325" s="33"/>
      <c r="ER325" s="33"/>
      <c r="ES325" s="33"/>
      <c r="ET325" s="33"/>
      <c r="EU325" s="33"/>
      <c r="EV325" s="33"/>
      <c r="EW325" s="33"/>
      <c r="EX325" s="33"/>
      <c r="EY325" s="33"/>
      <c r="EZ325" s="33"/>
      <c r="FA325" s="33"/>
      <c r="FB325" s="33"/>
      <c r="FC325" s="33"/>
      <c r="FD325" s="33"/>
      <c r="FE325" s="33"/>
      <c r="FF325" s="33"/>
      <c r="FG325" s="33"/>
      <c r="FH325" s="33"/>
      <c r="FI325" s="33"/>
      <c r="FJ325" s="33"/>
      <c r="FK325" s="33"/>
      <c r="FL325" s="33"/>
      <c r="FM325" s="33"/>
      <c r="FN325" s="33"/>
      <c r="FO325" s="33"/>
      <c r="FP325" s="33"/>
      <c r="FQ325" s="33"/>
      <c r="FR325" s="33"/>
      <c r="FS325" s="33"/>
      <c r="FT325" s="33"/>
      <c r="FU325" s="33"/>
      <c r="FV325" s="33"/>
      <c r="FW325" s="33"/>
      <c r="FX325" s="33"/>
      <c r="FY325" s="33"/>
      <c r="FZ325" s="33"/>
      <c r="GA325" s="33"/>
      <c r="GB325" s="33"/>
      <c r="GC325" s="33"/>
      <c r="GD325" s="33"/>
      <c r="GE325" s="33"/>
      <c r="GF325" s="33"/>
      <c r="GG325" s="33"/>
      <c r="GH325" s="33"/>
      <c r="GI325" s="33"/>
      <c r="GJ325" s="33"/>
      <c r="GK325" s="33"/>
      <c r="GL325" s="33"/>
      <c r="GM325" s="33"/>
      <c r="GN325" s="33"/>
      <c r="GO325" s="33"/>
      <c r="GP325" s="33"/>
      <c r="GQ325" s="33"/>
      <c r="GR325" s="33"/>
      <c r="GS325" s="33"/>
      <c r="GT325" s="33"/>
      <c r="GU325" s="33"/>
      <c r="GV325" s="33"/>
      <c r="GW325" s="33"/>
      <c r="GX325" s="33"/>
      <c r="GY325" s="33"/>
      <c r="GZ325" s="33"/>
      <c r="HA325" s="33"/>
      <c r="HB325" s="33"/>
      <c r="HC325" s="33"/>
      <c r="HD325" s="33"/>
      <c r="HE325" s="33"/>
      <c r="HF325" s="33"/>
      <c r="HG325" s="33"/>
      <c r="HH325" s="33"/>
      <c r="HI325" s="33"/>
      <c r="HJ325" s="33"/>
      <c r="HK325" s="33"/>
      <c r="HL325" s="33"/>
      <c r="HM325" s="33"/>
      <c r="HN325" s="33"/>
      <c r="HO325" s="33"/>
      <c r="HP325" s="33"/>
      <c r="HQ325" s="33"/>
      <c r="HR325" s="33"/>
      <c r="HS325" s="33"/>
      <c r="HT325" s="33"/>
      <c r="HU325" s="33"/>
      <c r="HV325" s="33"/>
      <c r="HW325" s="33"/>
      <c r="HX325" s="33"/>
      <c r="HY325" s="33"/>
      <c r="HZ325" s="33"/>
      <c r="IA325" s="33"/>
      <c r="IB325" s="33"/>
      <c r="IC325" s="33"/>
      <c r="ID325" s="33"/>
      <c r="IE325" s="33"/>
      <c r="IF325" s="33"/>
      <c r="IG325" s="33"/>
      <c r="IH325" s="33"/>
      <c r="II325" s="33"/>
      <c r="IJ325" s="33"/>
      <c r="IK325" s="33"/>
      <c r="IL325" s="33"/>
      <c r="IM325" s="33"/>
      <c r="IN325" s="33"/>
      <c r="IO325" s="33"/>
      <c r="IP325" s="33"/>
      <c r="IQ325" s="33"/>
      <c r="IR325" s="33"/>
      <c r="IS325" s="33"/>
      <c r="IT325" s="33"/>
      <c r="IU325" s="33"/>
      <c r="IV325" s="33"/>
      <c r="IW325" s="33"/>
      <c r="IX325" s="33"/>
      <c r="IY325" s="33"/>
      <c r="IZ325" s="33"/>
      <c r="JA325" s="33"/>
      <c r="JB325" s="33"/>
      <c r="JC325" s="33"/>
      <c r="JD325" s="33"/>
      <c r="JE325" s="33"/>
      <c r="JF325" s="33"/>
      <c r="JG325" s="33"/>
      <c r="JH325" s="33"/>
      <c r="JI325" s="33"/>
      <c r="JJ325" s="33"/>
      <c r="JK325" s="33"/>
      <c r="JL325" s="33"/>
      <c r="JM325" s="33"/>
      <c r="JN325" s="33"/>
      <c r="JO325" s="33"/>
      <c r="JP325" s="33"/>
      <c r="JQ325" s="33"/>
      <c r="JR325" s="33"/>
      <c r="JS325" s="33"/>
      <c r="JT325" s="33"/>
      <c r="JU325" s="33"/>
      <c r="JV325" s="33"/>
      <c r="JW325" s="33"/>
      <c r="JX325" s="33"/>
      <c r="JY325" s="33"/>
      <c r="JZ325" s="33"/>
      <c r="KA325" s="33"/>
      <c r="KB325" s="33"/>
      <c r="KC325" s="33"/>
      <c r="KD325" s="33"/>
      <c r="KE325" s="33"/>
      <c r="KF325" s="33"/>
      <c r="KG325" s="33"/>
      <c r="KH325" s="33"/>
      <c r="KI325" s="33"/>
      <c r="KJ325" s="33"/>
      <c r="KK325" s="33"/>
      <c r="KL325" s="33"/>
      <c r="KM325" s="33"/>
      <c r="KN325" s="33"/>
      <c r="KO325" s="33"/>
      <c r="KP325" s="33"/>
      <c r="KQ325" s="33"/>
      <c r="KR325" s="33"/>
      <c r="KS325" s="33"/>
      <c r="KT325" s="33"/>
      <c r="KU325" s="33"/>
      <c r="KV325" s="33"/>
      <c r="KW325" s="33"/>
      <c r="KX325" s="33"/>
      <c r="KY325" s="33"/>
      <c r="KZ325" s="33"/>
      <c r="LA325" s="33"/>
      <c r="LB325" s="33"/>
      <c r="LC325" s="33"/>
      <c r="LD325" s="33"/>
      <c r="LE325" s="33"/>
      <c r="LF325" s="33"/>
      <c r="LG325" s="33"/>
      <c r="LH325" s="33"/>
      <c r="LI325" s="33"/>
      <c r="LJ325" s="33"/>
      <c r="LK325" s="33"/>
      <c r="LL325" s="33"/>
      <c r="LM325" s="33"/>
      <c r="LN325" s="33"/>
      <c r="LO325" s="33"/>
      <c r="LP325" s="33"/>
      <c r="LQ325" s="33"/>
      <c r="LR325" s="33"/>
      <c r="LS325" s="33"/>
      <c r="LT325" s="33"/>
      <c r="LU325" s="33"/>
      <c r="LV325" s="33"/>
      <c r="LW325" s="33"/>
      <c r="LX325" s="33"/>
      <c r="LY325" s="33"/>
      <c r="LZ325" s="33"/>
      <c r="MA325" s="33"/>
      <c r="MB325" s="33"/>
      <c r="MC325" s="33"/>
      <c r="MD325" s="33"/>
      <c r="ME325" s="33"/>
      <c r="MF325" s="33"/>
      <c r="MG325" s="33"/>
      <c r="MH325" s="33"/>
      <c r="MI325" s="33"/>
      <c r="MJ325" s="33"/>
      <c r="MK325" s="33"/>
      <c r="ML325" s="33"/>
      <c r="MM325" s="33"/>
      <c r="MN325" s="33"/>
      <c r="MO325" s="33"/>
      <c r="MP325" s="33"/>
      <c r="MQ325" s="33"/>
      <c r="MR325" s="33"/>
      <c r="MS325" s="33"/>
      <c r="MT325" s="33"/>
      <c r="MU325" s="33"/>
      <c r="MV325" s="33"/>
      <c r="MW325" s="33"/>
      <c r="MX325" s="33"/>
      <c r="MY325" s="33"/>
      <c r="MZ325" s="33"/>
      <c r="NA325" s="33"/>
      <c r="NB325" s="33"/>
      <c r="NC325" s="33"/>
      <c r="ND325" s="33"/>
      <c r="NE325" s="33"/>
      <c r="NF325" s="33"/>
      <c r="NG325" s="33"/>
      <c r="NH325" s="33"/>
      <c r="NI325" s="33"/>
      <c r="NJ325" s="33"/>
      <c r="NK325" s="33"/>
      <c r="NL325" s="33"/>
      <c r="NM325" s="33"/>
      <c r="NN325" s="33"/>
      <c r="NO325" s="33"/>
      <c r="NP325" s="33"/>
      <c r="NQ325" s="33"/>
      <c r="NR325" s="33"/>
      <c r="NS325" s="33"/>
      <c r="NT325" s="33"/>
      <c r="NU325" s="33"/>
      <c r="NV325" s="33"/>
      <c r="NW325" s="33"/>
      <c r="NX325" s="33"/>
      <c r="NY325" s="33"/>
      <c r="NZ325" s="33"/>
      <c r="OA325" s="33"/>
      <c r="OB325" s="33"/>
      <c r="OC325" s="33"/>
      <c r="OD325" s="33"/>
      <c r="OE325" s="33"/>
      <c r="OF325" s="33"/>
      <c r="OG325" s="33"/>
      <c r="OH325" s="33"/>
      <c r="OI325" s="33"/>
      <c r="OJ325" s="33"/>
      <c r="OK325" s="33"/>
      <c r="OL325" s="33"/>
      <c r="OM325" s="33"/>
      <c r="ON325" s="33"/>
      <c r="OO325" s="33"/>
      <c r="OP325" s="33"/>
      <c r="OQ325" s="33"/>
      <c r="OR325" s="33"/>
      <c r="OS325" s="33"/>
      <c r="OT325" s="33"/>
      <c r="OU325" s="33"/>
      <c r="OV325" s="33"/>
      <c r="OW325" s="33"/>
      <c r="OX325" s="33"/>
      <c r="OY325" s="33"/>
      <c r="OZ325" s="33"/>
      <c r="PA325" s="33"/>
      <c r="PB325" s="33"/>
      <c r="PC325" s="33"/>
      <c r="PD325" s="33"/>
      <c r="PE325" s="33"/>
      <c r="PF325" s="33"/>
      <c r="PG325" s="33"/>
      <c r="PH325" s="33"/>
      <c r="PI325" s="33"/>
      <c r="PJ325" s="33"/>
      <c r="PK325" s="33"/>
      <c r="PL325" s="33"/>
      <c r="PM325" s="33"/>
      <c r="PN325" s="33"/>
      <c r="PO325" s="33"/>
      <c r="PP325" s="33"/>
      <c r="PQ325" s="33"/>
      <c r="PR325" s="33"/>
      <c r="PS325" s="33"/>
      <c r="PT325" s="33"/>
      <c r="PU325" s="33"/>
      <c r="PV325" s="33"/>
      <c r="PW325" s="33"/>
      <c r="PX325" s="33"/>
      <c r="PY325" s="33"/>
      <c r="PZ325" s="33"/>
      <c r="QA325" s="33"/>
      <c r="QB325" s="33"/>
      <c r="QC325" s="33"/>
      <c r="QD325" s="33"/>
      <c r="QE325" s="33"/>
      <c r="QF325" s="33"/>
      <c r="QG325" s="33"/>
      <c r="QH325" s="33"/>
      <c r="QI325" s="33"/>
      <c r="QJ325" s="33"/>
      <c r="QK325" s="33"/>
      <c r="QL325" s="33"/>
      <c r="QM325" s="33"/>
      <c r="QN325" s="33"/>
      <c r="QO325" s="33"/>
      <c r="QP325" s="33"/>
      <c r="QQ325" s="33"/>
      <c r="QR325" s="33"/>
      <c r="QS325" s="33"/>
      <c r="QT325" s="33"/>
      <c r="QU325" s="33"/>
      <c r="QV325" s="33"/>
      <c r="QW325" s="33"/>
      <c r="QX325" s="33"/>
      <c r="QY325" s="33"/>
      <c r="QZ325" s="33"/>
      <c r="RA325" s="33"/>
      <c r="RB325" s="33"/>
      <c r="RC325" s="33"/>
      <c r="RD325" s="33"/>
      <c r="RE325" s="33"/>
      <c r="RF325" s="33"/>
      <c r="RG325" s="33"/>
      <c r="RH325" s="33"/>
      <c r="RI325" s="33"/>
      <c r="RJ325" s="33"/>
      <c r="RK325" s="33"/>
      <c r="RL325" s="33"/>
      <c r="RM325" s="33"/>
      <c r="RN325" s="33"/>
      <c r="RO325" s="33"/>
      <c r="RP325" s="33"/>
      <c r="RQ325" s="33"/>
      <c r="RR325" s="33"/>
      <c r="RS325" s="33"/>
      <c r="RT325" s="33"/>
      <c r="RU325" s="33"/>
      <c r="RV325" s="33"/>
      <c r="RW325" s="33"/>
      <c r="RX325" s="33"/>
      <c r="RY325" s="33"/>
      <c r="RZ325" s="33"/>
      <c r="SA325" s="33"/>
      <c r="SB325" s="33"/>
      <c r="SC325" s="33"/>
      <c r="SD325" s="33"/>
      <c r="SE325" s="33"/>
      <c r="SF325" s="33"/>
      <c r="SG325" s="33"/>
      <c r="SH325" s="33"/>
      <c r="SI325" s="33"/>
      <c r="SJ325" s="33"/>
      <c r="SK325" s="33"/>
      <c r="SL325" s="33"/>
      <c r="SM325" s="33"/>
      <c r="SN325" s="33"/>
      <c r="SO325" s="33"/>
      <c r="SP325" s="33"/>
      <c r="SQ325" s="33"/>
      <c r="SR325" s="33"/>
      <c r="SS325" s="33"/>
      <c r="ST325" s="33"/>
      <c r="SU325" s="33"/>
      <c r="SV325" s="33"/>
      <c r="SW325" s="33"/>
      <c r="SX325" s="33"/>
      <c r="SY325" s="33"/>
      <c r="SZ325" s="33"/>
      <c r="TA325" s="33"/>
      <c r="TB325" s="33"/>
      <c r="TC325" s="33"/>
      <c r="TD325" s="33"/>
      <c r="TE325" s="33"/>
      <c r="TF325" s="33"/>
      <c r="TG325" s="33"/>
      <c r="TH325" s="33"/>
      <c r="TI325" s="33"/>
      <c r="TJ325" s="33"/>
      <c r="TK325" s="33"/>
      <c r="TL325" s="33"/>
      <c r="TM325" s="33"/>
      <c r="TN325" s="33"/>
      <c r="TO325" s="33"/>
      <c r="TP325" s="33"/>
      <c r="TQ325" s="33"/>
      <c r="TR325" s="33"/>
      <c r="TS325" s="33"/>
      <c r="TT325" s="33"/>
      <c r="TU325" s="33"/>
      <c r="TV325" s="33"/>
      <c r="TW325" s="33"/>
      <c r="TX325" s="33"/>
      <c r="TY325" s="33"/>
      <c r="TZ325" s="33"/>
      <c r="UA325" s="33"/>
      <c r="UB325" s="33"/>
      <c r="UC325" s="33"/>
      <c r="UD325" s="33"/>
      <c r="UE325" s="33"/>
      <c r="UF325" s="33"/>
      <c r="UG325" s="33"/>
      <c r="UH325" s="33"/>
      <c r="UI325" s="33"/>
      <c r="UJ325" s="33"/>
      <c r="UK325" s="33"/>
      <c r="UL325" s="33"/>
      <c r="UM325" s="33"/>
      <c r="UN325" s="33"/>
      <c r="UO325" s="33"/>
      <c r="UP325" s="33"/>
      <c r="UQ325" s="33"/>
      <c r="UR325" s="33"/>
      <c r="US325" s="33"/>
      <c r="UT325" s="33"/>
      <c r="UU325" s="33"/>
      <c r="UV325" s="33"/>
      <c r="UW325" s="33"/>
      <c r="UX325" s="33"/>
      <c r="UY325" s="33"/>
      <c r="UZ325" s="33"/>
      <c r="VA325" s="33"/>
      <c r="VB325" s="33"/>
      <c r="VC325" s="33"/>
      <c r="VD325" s="33"/>
      <c r="VE325" s="33"/>
      <c r="VF325" s="33"/>
      <c r="VG325" s="33"/>
      <c r="VH325" s="33"/>
      <c r="VI325" s="33"/>
      <c r="VJ325" s="33"/>
      <c r="VK325" s="33"/>
      <c r="VL325" s="33"/>
      <c r="VM325" s="33"/>
      <c r="VN325" s="33"/>
      <c r="VO325" s="33"/>
      <c r="VP325" s="33"/>
      <c r="VQ325" s="33"/>
      <c r="VR325" s="33"/>
      <c r="VS325" s="33"/>
      <c r="VT325" s="33"/>
      <c r="VU325" s="33"/>
      <c r="VV325" s="33"/>
      <c r="VW325" s="33"/>
      <c r="VX325" s="33"/>
      <c r="VY325" s="33"/>
      <c r="VZ325" s="33"/>
      <c r="WA325" s="33"/>
      <c r="WB325" s="33"/>
      <c r="WC325" s="33"/>
      <c r="WD325" s="33"/>
      <c r="WE325" s="33"/>
      <c r="WF325" s="33"/>
      <c r="WG325" s="33"/>
      <c r="WH325" s="33"/>
      <c r="WI325" s="33"/>
      <c r="WJ325" s="33"/>
      <c r="WK325" s="33"/>
      <c r="WL325" s="33"/>
      <c r="WM325" s="33"/>
      <c r="WN325" s="33"/>
      <c r="WO325" s="33"/>
      <c r="WP325" s="33"/>
      <c r="WQ325" s="33"/>
      <c r="WR325" s="33"/>
      <c r="WS325" s="33"/>
      <c r="WT325" s="33"/>
      <c r="WU325" s="33"/>
      <c r="WV325" s="33"/>
      <c r="WW325" s="33"/>
      <c r="WX325" s="33"/>
      <c r="WY325" s="33"/>
      <c r="WZ325" s="33"/>
      <c r="XA325" s="33"/>
      <c r="XB325" s="33"/>
      <c r="XC325" s="33"/>
      <c r="XD325" s="33"/>
      <c r="XE325" s="33"/>
      <c r="XF325" s="33"/>
      <c r="XG325" s="33"/>
      <c r="XH325" s="33"/>
      <c r="XI325" s="33"/>
      <c r="XJ325" s="33"/>
      <c r="XK325" s="33"/>
      <c r="XL325" s="33"/>
      <c r="XM325" s="33"/>
      <c r="XN325" s="33"/>
      <c r="XO325" s="33"/>
      <c r="XP325" s="33"/>
      <c r="XQ325" s="33"/>
      <c r="XR325" s="33"/>
      <c r="XS325" s="33"/>
      <c r="XT325" s="33"/>
      <c r="XU325" s="33"/>
      <c r="XV325" s="33"/>
      <c r="XW325" s="33"/>
      <c r="XX325" s="33"/>
      <c r="XY325" s="33"/>
      <c r="XZ325" s="33"/>
      <c r="YA325" s="33"/>
      <c r="YB325" s="33"/>
      <c r="YC325" s="33"/>
      <c r="YD325" s="33"/>
      <c r="YE325" s="33"/>
      <c r="YF325" s="33"/>
      <c r="YG325" s="33"/>
      <c r="YH325" s="33"/>
      <c r="YI325" s="33"/>
      <c r="YJ325" s="33"/>
      <c r="YK325" s="33"/>
      <c r="YL325" s="33"/>
      <c r="YM325" s="33"/>
      <c r="YN325" s="33"/>
      <c r="YO325" s="33"/>
      <c r="YP325" s="33"/>
      <c r="YQ325" s="33"/>
      <c r="YR325" s="33"/>
      <c r="YS325" s="33"/>
      <c r="YT325" s="33"/>
      <c r="YU325" s="33"/>
      <c r="YV325" s="33"/>
      <c r="YW325" s="33"/>
      <c r="YX325" s="33"/>
      <c r="YY325" s="33"/>
      <c r="YZ325" s="33"/>
      <c r="ZA325" s="33"/>
      <c r="ZB325" s="33"/>
      <c r="ZC325" s="33"/>
      <c r="ZD325" s="33"/>
      <c r="ZE325" s="33"/>
      <c r="ZF325" s="33"/>
      <c r="ZG325" s="33"/>
      <c r="ZH325" s="33"/>
      <c r="ZI325" s="33"/>
      <c r="ZJ325" s="33"/>
      <c r="ZK325" s="33"/>
      <c r="ZL325" s="33"/>
      <c r="ZM325" s="33"/>
      <c r="ZN325" s="33"/>
      <c r="ZO325" s="33"/>
      <c r="ZP325" s="33"/>
      <c r="ZQ325" s="33"/>
      <c r="ZR325" s="33"/>
      <c r="ZS325" s="33"/>
      <c r="ZT325" s="33"/>
      <c r="ZU325" s="33"/>
      <c r="ZV325" s="33"/>
      <c r="ZW325" s="33"/>
      <c r="ZX325" s="33"/>
      <c r="ZY325" s="33"/>
      <c r="ZZ325" s="33"/>
      <c r="AAA325" s="33"/>
      <c r="AAB325" s="33"/>
      <c r="AAC325" s="33"/>
      <c r="AAD325" s="33"/>
      <c r="AAE325" s="33"/>
      <c r="AAF325" s="33"/>
      <c r="AAG325" s="33"/>
      <c r="AAH325" s="33"/>
      <c r="AAI325" s="33"/>
      <c r="AAJ325" s="33"/>
      <c r="AAK325" s="33"/>
      <c r="AAL325" s="33"/>
      <c r="AAM325" s="33"/>
      <c r="AAN325" s="33"/>
      <c r="AAO325" s="33"/>
      <c r="AAP325" s="33"/>
      <c r="AAQ325" s="33"/>
      <c r="AAR325" s="33"/>
      <c r="AAS325" s="33"/>
      <c r="AAT325" s="33"/>
      <c r="AAU325" s="33"/>
      <c r="AAV325" s="33"/>
      <c r="AAW325" s="33"/>
      <c r="AAX325" s="33"/>
      <c r="AAY325" s="33"/>
      <c r="AAZ325" s="33"/>
      <c r="ABA325" s="33"/>
      <c r="ABB325" s="33"/>
      <c r="ABC325" s="33"/>
      <c r="ABD325" s="33"/>
      <c r="ABE325" s="33"/>
      <c r="ABF325" s="33"/>
      <c r="ABG325" s="33"/>
      <c r="ABH325" s="33"/>
      <c r="ABI325" s="33"/>
      <c r="ABJ325" s="33"/>
      <c r="ABK325" s="33"/>
      <c r="ABL325" s="33"/>
      <c r="ABM325" s="33"/>
      <c r="ABN325" s="33"/>
      <c r="ABO325" s="33"/>
      <c r="ABP325" s="33"/>
      <c r="ABQ325" s="33"/>
      <c r="ABR325" s="33"/>
      <c r="ABS325" s="33"/>
      <c r="ABT325" s="33"/>
      <c r="ABU325" s="33"/>
      <c r="ABV325" s="33"/>
      <c r="ABW325" s="33"/>
      <c r="ABX325" s="33"/>
      <c r="ABY325" s="33"/>
      <c r="ABZ325" s="33"/>
      <c r="ACA325" s="33"/>
      <c r="ACB325" s="33"/>
      <c r="ACC325" s="33"/>
      <c r="ACD325" s="33"/>
      <c r="ACE325" s="33"/>
      <c r="ACF325" s="33"/>
      <c r="ACG325" s="33"/>
      <c r="ACH325" s="33"/>
      <c r="ACI325" s="33"/>
      <c r="ACJ325" s="33"/>
      <c r="ACK325" s="33"/>
      <c r="ACL325" s="33"/>
      <c r="ACM325" s="33"/>
      <c r="ACN325" s="33"/>
      <c r="ACO325" s="33"/>
      <c r="ACP325" s="33"/>
      <c r="ACQ325" s="33"/>
      <c r="ACR325" s="33"/>
      <c r="ACS325" s="33"/>
      <c r="ACT325" s="33"/>
      <c r="ACU325" s="33"/>
      <c r="ACV325" s="33"/>
      <c r="ACW325" s="33"/>
      <c r="ACX325" s="33"/>
      <c r="ACY325" s="33"/>
      <c r="ACZ325" s="33"/>
      <c r="ADA325" s="33"/>
      <c r="ADB325" s="33"/>
      <c r="ADC325" s="33"/>
      <c r="ADD325" s="33"/>
      <c r="ADE325" s="33"/>
      <c r="ADF325" s="33"/>
      <c r="ADG325" s="33"/>
      <c r="ADH325" s="33"/>
      <c r="ADI325" s="33"/>
      <c r="ADJ325" s="33"/>
      <c r="ADK325" s="33"/>
      <c r="ADL325" s="33"/>
      <c r="ADM325" s="33"/>
      <c r="ADN325" s="33"/>
      <c r="ADO325" s="33"/>
      <c r="ADP325" s="33"/>
      <c r="ADQ325" s="33"/>
      <c r="ADR325" s="33"/>
      <c r="ADS325" s="33"/>
      <c r="ADT325" s="33"/>
      <c r="ADU325" s="33"/>
      <c r="ADV325" s="33"/>
      <c r="ADW325" s="33"/>
      <c r="ADX325" s="33"/>
      <c r="ADY325" s="33"/>
      <c r="ADZ325" s="33"/>
      <c r="AEA325" s="33"/>
      <c r="AEB325" s="33"/>
      <c r="AEC325" s="33"/>
      <c r="AED325" s="33"/>
      <c r="AEE325" s="33"/>
      <c r="AEF325" s="33"/>
      <c r="AEG325" s="33"/>
      <c r="AEH325" s="33"/>
      <c r="AEI325" s="33"/>
      <c r="AEJ325" s="33"/>
      <c r="AEK325" s="33"/>
      <c r="AEL325" s="33"/>
      <c r="AEM325" s="33"/>
      <c r="AEN325" s="33"/>
      <c r="AEO325" s="33"/>
      <c r="AEP325" s="33"/>
      <c r="AEQ325" s="33"/>
      <c r="AER325" s="33"/>
      <c r="AES325" s="33"/>
      <c r="AET325" s="33"/>
      <c r="AEU325" s="33"/>
      <c r="AEV325" s="33"/>
      <c r="AEW325" s="33"/>
      <c r="AEX325" s="33"/>
      <c r="AEY325" s="33"/>
      <c r="AEZ325" s="33"/>
      <c r="AFA325" s="33"/>
      <c r="AFB325" s="33"/>
      <c r="AFC325" s="33"/>
      <c r="AFD325" s="33"/>
      <c r="AFE325" s="33"/>
      <c r="AFF325" s="33"/>
      <c r="AFG325" s="33"/>
      <c r="AFH325" s="33"/>
      <c r="AFI325" s="33"/>
      <c r="AFJ325" s="33"/>
      <c r="AFK325" s="33"/>
      <c r="AFL325" s="33"/>
      <c r="AFM325" s="33"/>
      <c r="AFN325" s="33"/>
      <c r="AFO325" s="33"/>
      <c r="AFP325" s="33"/>
      <c r="AFQ325" s="33"/>
      <c r="AFR325" s="33"/>
      <c r="AFS325" s="33"/>
      <c r="AFT325" s="33"/>
      <c r="AFU325" s="33"/>
      <c r="AFV325" s="33"/>
      <c r="AFW325" s="33"/>
      <c r="AFX325" s="33"/>
      <c r="AFY325" s="33"/>
      <c r="AFZ325" s="33"/>
      <c r="AGA325" s="33"/>
      <c r="AGB325" s="33"/>
      <c r="AGC325" s="33"/>
      <c r="AGD325" s="33"/>
      <c r="AGE325" s="33"/>
      <c r="AGF325" s="33"/>
      <c r="AGG325" s="33"/>
      <c r="AGH325" s="33"/>
      <c r="AGI325" s="33"/>
      <c r="AGJ325" s="33"/>
      <c r="AGK325" s="33"/>
      <c r="AGL325" s="33"/>
      <c r="AGM325" s="33"/>
      <c r="AGN325" s="33"/>
      <c r="AGO325" s="33"/>
      <c r="AGP325" s="33"/>
      <c r="AGQ325" s="33"/>
      <c r="AGR325" s="33"/>
      <c r="AGS325" s="33"/>
      <c r="AGT325" s="33"/>
      <c r="AGU325" s="33"/>
      <c r="AGV325" s="33"/>
      <c r="AGW325" s="33"/>
      <c r="AGX325" s="33"/>
      <c r="AGY325" s="33"/>
      <c r="AGZ325" s="33"/>
      <c r="AHA325" s="33"/>
      <c r="AHB325" s="33"/>
      <c r="AHC325" s="33"/>
      <c r="AHD325" s="33"/>
      <c r="AHE325" s="33"/>
      <c r="AHF325" s="33"/>
      <c r="AHG325" s="33"/>
      <c r="AHH325" s="33"/>
      <c r="AHI325" s="33"/>
      <c r="AHJ325" s="33"/>
      <c r="AHK325" s="33"/>
      <c r="AHL325" s="33"/>
      <c r="AHM325" s="33"/>
      <c r="AHN325" s="33"/>
      <c r="AHO325" s="33"/>
      <c r="AHP325" s="33"/>
      <c r="AHQ325" s="33"/>
      <c r="AHR325" s="33"/>
      <c r="AHS325" s="33"/>
      <c r="AHT325" s="33"/>
      <c r="AHU325" s="33"/>
      <c r="AHV325" s="33"/>
      <c r="AHW325" s="33"/>
      <c r="AHX325" s="33"/>
      <c r="AHY325" s="33"/>
      <c r="AHZ325" s="33"/>
      <c r="AIA325" s="33"/>
      <c r="AIB325" s="33"/>
      <c r="AIC325" s="33"/>
      <c r="AID325" s="33"/>
      <c r="AIE325" s="33"/>
      <c r="AIF325" s="33"/>
      <c r="AIG325" s="33"/>
      <c r="AIH325" s="33"/>
      <c r="AII325" s="33"/>
      <c r="AIJ325" s="33"/>
      <c r="AIK325" s="33"/>
      <c r="AIL325" s="33"/>
      <c r="AIM325" s="33"/>
      <c r="AIN325" s="33"/>
      <c r="AIO325" s="33"/>
      <c r="AIP325" s="33"/>
      <c r="AIQ325" s="33"/>
      <c r="AIR325" s="33"/>
      <c r="AIS325" s="33"/>
      <c r="AIT325" s="33"/>
      <c r="AIU325" s="33"/>
      <c r="AIV325" s="33"/>
      <c r="AIW325" s="33"/>
      <c r="AIX325" s="33"/>
      <c r="AIY325" s="33"/>
      <c r="AIZ325" s="33"/>
      <c r="AJA325" s="33"/>
      <c r="AJB325" s="33"/>
      <c r="AJC325" s="33"/>
      <c r="AJD325" s="33"/>
      <c r="AJE325" s="33"/>
      <c r="AJF325" s="33"/>
      <c r="AJG325" s="33"/>
      <c r="AJH325" s="33"/>
      <c r="AJI325" s="33"/>
      <c r="AJJ325" s="33"/>
      <c r="AJK325" s="33"/>
      <c r="AJL325" s="33"/>
      <c r="AJM325" s="33"/>
      <c r="AJN325" s="33"/>
      <c r="AJO325" s="33"/>
      <c r="AJP325" s="33"/>
      <c r="AJQ325" s="33"/>
      <c r="AJR325" s="33"/>
      <c r="AJS325" s="33"/>
      <c r="AJT325" s="33"/>
      <c r="AJU325" s="33"/>
      <c r="AJV325" s="33"/>
      <c r="AJW325" s="33"/>
      <c r="AJX325" s="33"/>
      <c r="AJY325" s="33"/>
      <c r="AJZ325" s="33"/>
      <c r="AKA325" s="33"/>
      <c r="AKB325" s="33"/>
      <c r="AKC325" s="33"/>
      <c r="AKD325" s="33"/>
      <c r="AKE325" s="33"/>
      <c r="AKF325" s="33"/>
      <c r="AKG325" s="33"/>
      <c r="AKH325" s="33"/>
      <c r="AKI325" s="33"/>
      <c r="AKJ325" s="33"/>
      <c r="AKK325" s="33"/>
      <c r="AKL325" s="33"/>
      <c r="AKM325" s="33"/>
      <c r="AKN325" s="33"/>
      <c r="AKO325" s="33"/>
      <c r="AKP325" s="33"/>
      <c r="AKQ325" s="33"/>
      <c r="AKR325" s="33"/>
      <c r="AKS325" s="33"/>
      <c r="AKT325" s="33"/>
      <c r="AKU325" s="33"/>
      <c r="AKV325" s="33"/>
      <c r="AKW325" s="33"/>
      <c r="AKX325" s="33"/>
      <c r="AKY325" s="33"/>
      <c r="AKZ325" s="33"/>
      <c r="ALA325" s="33"/>
      <c r="ALB325" s="33"/>
      <c r="ALC325" s="33"/>
      <c r="ALD325" s="33"/>
      <c r="ALE325" s="33"/>
      <c r="ALF325" s="33"/>
      <c r="ALG325" s="33"/>
      <c r="ALH325" s="33"/>
      <c r="ALI325" s="33"/>
      <c r="ALJ325" s="33"/>
      <c r="ALK325" s="33"/>
      <c r="ALL325" s="33"/>
      <c r="ALM325" s="33"/>
      <c r="ALN325" s="33"/>
      <c r="ALO325" s="33"/>
      <c r="ALP325" s="33"/>
      <c r="ALQ325" s="33"/>
      <c r="ALR325" s="33"/>
      <c r="ALS325" s="33"/>
      <c r="ALT325" s="33"/>
      <c r="ALU325" s="33"/>
      <c r="ALV325" s="33"/>
      <c r="ALW325" s="33"/>
      <c r="ALX325" s="33"/>
      <c r="ALY325" s="33"/>
    </row>
    <row r="326" spans="1:1013" ht="21.75" customHeight="1" thickBot="1" x14ac:dyDescent="0.25">
      <c r="A326" s="585" t="s">
        <v>15</v>
      </c>
      <c r="B326" s="587" t="s">
        <v>16</v>
      </c>
      <c r="C326" s="588" t="s">
        <v>28</v>
      </c>
      <c r="D326" s="935" t="s">
        <v>259</v>
      </c>
      <c r="E326" s="936"/>
      <c r="F326" s="936"/>
      <c r="G326" s="936"/>
      <c r="H326" s="936"/>
      <c r="I326" s="936"/>
      <c r="J326" s="936"/>
      <c r="K326" s="937"/>
      <c r="L326" s="29">
        <f t="shared" ref="L326:AA326" si="119">SUM(L320+L317+L325+L323)</f>
        <v>1033.5</v>
      </c>
      <c r="M326" s="589">
        <f t="shared" si="119"/>
        <v>0</v>
      </c>
      <c r="N326" s="589">
        <f t="shared" si="119"/>
        <v>0</v>
      </c>
      <c r="O326" s="590">
        <f t="shared" si="119"/>
        <v>1033.5</v>
      </c>
      <c r="P326" s="589">
        <f t="shared" si="119"/>
        <v>853.9</v>
      </c>
      <c r="Q326" s="589">
        <f t="shared" si="119"/>
        <v>0</v>
      </c>
      <c r="R326" s="589">
        <f t="shared" si="119"/>
        <v>0</v>
      </c>
      <c r="S326" s="591">
        <f t="shared" si="119"/>
        <v>853.9</v>
      </c>
      <c r="T326" s="29">
        <f t="shared" si="119"/>
        <v>0</v>
      </c>
      <c r="U326" s="589">
        <f t="shared" si="119"/>
        <v>0</v>
      </c>
      <c r="V326" s="589">
        <f t="shared" si="119"/>
        <v>0</v>
      </c>
      <c r="W326" s="590">
        <f t="shared" si="119"/>
        <v>0</v>
      </c>
      <c r="X326" s="589">
        <f t="shared" si="119"/>
        <v>0</v>
      </c>
      <c r="Y326" s="589">
        <f t="shared" si="119"/>
        <v>0</v>
      </c>
      <c r="Z326" s="589">
        <f t="shared" si="119"/>
        <v>0</v>
      </c>
      <c r="AA326" s="590">
        <f t="shared" si="119"/>
        <v>0</v>
      </c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</row>
    <row r="327" spans="1:1013" s="45" customFormat="1" ht="22.5" customHeight="1" thickBot="1" x14ac:dyDescent="0.25">
      <c r="A327" s="586" t="s">
        <v>15</v>
      </c>
      <c r="B327" s="592" t="s">
        <v>16</v>
      </c>
      <c r="C327" s="593" t="s">
        <v>27</v>
      </c>
      <c r="D327" s="952" t="s">
        <v>84</v>
      </c>
      <c r="E327" s="953"/>
      <c r="F327" s="953"/>
      <c r="G327" s="953"/>
      <c r="H327" s="953"/>
      <c r="I327" s="953"/>
      <c r="J327" s="953"/>
      <c r="K327" s="953"/>
      <c r="L327" s="953"/>
      <c r="M327" s="953"/>
      <c r="N327" s="953"/>
      <c r="O327" s="953"/>
      <c r="P327" s="953"/>
      <c r="Q327" s="953"/>
      <c r="R327" s="953"/>
      <c r="S327" s="953"/>
      <c r="T327" s="953"/>
      <c r="U327" s="953"/>
      <c r="V327" s="953"/>
      <c r="W327" s="953"/>
      <c r="X327" s="953"/>
      <c r="Y327" s="953"/>
      <c r="Z327" s="953"/>
      <c r="AA327" s="954"/>
      <c r="AJ327" s="61"/>
      <c r="AK327" s="61"/>
      <c r="AL327" s="61"/>
      <c r="AM327" s="61"/>
      <c r="AN327" s="61"/>
      <c r="AO327" s="61"/>
      <c r="AP327" s="61"/>
      <c r="AQ327" s="61"/>
      <c r="AR327" s="61"/>
      <c r="AS327" s="61"/>
      <c r="AT327" s="61"/>
      <c r="AU327" s="61"/>
      <c r="AV327" s="61"/>
      <c r="AW327" s="61"/>
      <c r="AX327" s="61"/>
      <c r="AY327" s="61"/>
      <c r="AZ327" s="61"/>
      <c r="BA327" s="62"/>
      <c r="BB327" s="61"/>
      <c r="BC327" s="61"/>
      <c r="BD327" s="61"/>
      <c r="BE327" s="61"/>
      <c r="BF327" s="61"/>
      <c r="BG327" s="61"/>
      <c r="BH327" s="61"/>
      <c r="BI327" s="61"/>
    </row>
    <row r="328" spans="1:1013" ht="24" customHeight="1" x14ac:dyDescent="0.2">
      <c r="A328" s="616" t="s">
        <v>15</v>
      </c>
      <c r="B328" s="618" t="s">
        <v>16</v>
      </c>
      <c r="C328" s="620" t="s">
        <v>27</v>
      </c>
      <c r="D328" s="622" t="s">
        <v>16</v>
      </c>
      <c r="E328" s="624" t="s">
        <v>85</v>
      </c>
      <c r="F328" s="626" t="s">
        <v>264</v>
      </c>
      <c r="G328" s="628" t="s">
        <v>86</v>
      </c>
      <c r="H328" s="630" t="s">
        <v>19</v>
      </c>
      <c r="I328" s="632" t="s">
        <v>31</v>
      </c>
      <c r="J328" s="653" t="s">
        <v>265</v>
      </c>
      <c r="K328" s="142" t="s">
        <v>26</v>
      </c>
      <c r="L328" s="443">
        <f>M328+O328</f>
        <v>40</v>
      </c>
      <c r="M328" s="568">
        <v>40</v>
      </c>
      <c r="N328" s="568">
        <v>0</v>
      </c>
      <c r="O328" s="467">
        <v>0</v>
      </c>
      <c r="P328" s="418">
        <f>+Q328+S328</f>
        <v>45</v>
      </c>
      <c r="Q328" s="594">
        <v>45</v>
      </c>
      <c r="R328" s="568">
        <v>0</v>
      </c>
      <c r="S328" s="467">
        <v>0</v>
      </c>
      <c r="T328" s="418">
        <f>+U328+W328</f>
        <v>50</v>
      </c>
      <c r="U328" s="595">
        <v>50</v>
      </c>
      <c r="V328" s="568">
        <v>0</v>
      </c>
      <c r="W328" s="467">
        <v>0</v>
      </c>
      <c r="X328" s="443">
        <f>+Y328+AA328</f>
        <v>55</v>
      </c>
      <c r="Y328" s="568">
        <v>55</v>
      </c>
      <c r="Z328" s="568">
        <v>0</v>
      </c>
      <c r="AA328" s="467">
        <v>0</v>
      </c>
      <c r="AB328" s="33"/>
      <c r="AC328" s="33"/>
      <c r="AD328" s="33"/>
      <c r="AE328" s="33"/>
      <c r="AF328" s="33"/>
      <c r="AG328" s="33"/>
      <c r="AH328" s="33"/>
      <c r="AI328" s="33"/>
      <c r="AJ328" s="46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  <c r="CA328" s="33"/>
      <c r="CB328" s="33"/>
      <c r="CC328" s="33"/>
      <c r="CD328" s="33"/>
      <c r="CE328" s="33"/>
      <c r="CF328" s="33"/>
      <c r="CG328" s="33"/>
      <c r="CH328" s="33"/>
      <c r="CI328" s="33"/>
      <c r="CJ328" s="33"/>
      <c r="CK328" s="33"/>
      <c r="CL328" s="33"/>
      <c r="CM328" s="33"/>
      <c r="CN328" s="33"/>
      <c r="CO328" s="33"/>
      <c r="CP328" s="33"/>
      <c r="CQ328" s="33"/>
      <c r="CR328" s="33"/>
      <c r="CS328" s="33"/>
      <c r="CT328" s="33"/>
      <c r="CU328" s="33"/>
      <c r="CV328" s="33"/>
      <c r="CW328" s="33"/>
      <c r="CX328" s="33"/>
      <c r="CY328" s="33"/>
      <c r="CZ328" s="33"/>
      <c r="DA328" s="33"/>
      <c r="DB328" s="33"/>
      <c r="DC328" s="33"/>
      <c r="DD328" s="33"/>
      <c r="DE328" s="33"/>
      <c r="DF328" s="33"/>
      <c r="DG328" s="33"/>
      <c r="DH328" s="33"/>
      <c r="DI328" s="33"/>
      <c r="DJ328" s="33"/>
      <c r="DK328" s="33"/>
      <c r="DL328" s="33"/>
      <c r="DM328" s="33"/>
      <c r="DN328" s="33"/>
      <c r="DO328" s="33"/>
      <c r="DP328" s="33"/>
      <c r="DQ328" s="33"/>
      <c r="DR328" s="33"/>
      <c r="DS328" s="33"/>
      <c r="DT328" s="33"/>
      <c r="DU328" s="33"/>
      <c r="DV328" s="33"/>
      <c r="DW328" s="33"/>
      <c r="DX328" s="33"/>
      <c r="DY328" s="33"/>
      <c r="DZ328" s="33"/>
      <c r="EA328" s="33"/>
      <c r="EB328" s="33"/>
      <c r="EC328" s="33"/>
      <c r="ED328" s="33"/>
      <c r="EE328" s="33"/>
      <c r="EF328" s="33"/>
      <c r="EG328" s="33"/>
      <c r="EH328" s="33"/>
      <c r="EI328" s="33"/>
      <c r="EJ328" s="33"/>
      <c r="EK328" s="33"/>
      <c r="EL328" s="33"/>
      <c r="EM328" s="33"/>
      <c r="EN328" s="33"/>
      <c r="EO328" s="33"/>
      <c r="EP328" s="33"/>
      <c r="EQ328" s="33"/>
      <c r="ER328" s="33"/>
      <c r="ES328" s="33"/>
      <c r="ET328" s="33"/>
      <c r="EU328" s="33"/>
      <c r="EV328" s="33"/>
      <c r="EW328" s="33"/>
      <c r="EX328" s="33"/>
      <c r="EY328" s="33"/>
      <c r="EZ328" s="33"/>
      <c r="FA328" s="33"/>
      <c r="FB328" s="33"/>
      <c r="FC328" s="33"/>
      <c r="FD328" s="33"/>
      <c r="FE328" s="33"/>
      <c r="FF328" s="33"/>
      <c r="FG328" s="33"/>
      <c r="FH328" s="33"/>
      <c r="FI328" s="33"/>
      <c r="FJ328" s="33"/>
      <c r="FK328" s="33"/>
      <c r="FL328" s="33"/>
      <c r="FM328" s="33"/>
      <c r="FN328" s="33"/>
      <c r="FO328" s="33"/>
      <c r="FP328" s="33"/>
      <c r="FQ328" s="33"/>
      <c r="FR328" s="33"/>
      <c r="FS328" s="33"/>
      <c r="FT328" s="33"/>
      <c r="FU328" s="33"/>
      <c r="FV328" s="33"/>
      <c r="FW328" s="33"/>
      <c r="FX328" s="33"/>
      <c r="FY328" s="33"/>
      <c r="FZ328" s="33"/>
      <c r="GA328" s="33"/>
      <c r="GB328" s="33"/>
      <c r="GC328" s="33"/>
      <c r="GD328" s="33"/>
      <c r="GE328" s="33"/>
      <c r="GF328" s="33"/>
      <c r="GG328" s="33"/>
      <c r="GH328" s="33"/>
      <c r="GI328" s="33"/>
      <c r="GJ328" s="33"/>
      <c r="GK328" s="33"/>
      <c r="GL328" s="33"/>
      <c r="GM328" s="33"/>
      <c r="GN328" s="33"/>
      <c r="GO328" s="33"/>
      <c r="GP328" s="33"/>
      <c r="GQ328" s="33"/>
      <c r="GR328" s="33"/>
      <c r="GS328" s="33"/>
      <c r="GT328" s="33"/>
      <c r="GU328" s="33"/>
      <c r="GV328" s="33"/>
      <c r="GW328" s="33"/>
      <c r="GX328" s="33"/>
      <c r="GY328" s="33"/>
      <c r="GZ328" s="33"/>
      <c r="HA328" s="33"/>
      <c r="HB328" s="33"/>
      <c r="HC328" s="33"/>
      <c r="HD328" s="33"/>
      <c r="HE328" s="33"/>
      <c r="HF328" s="33"/>
      <c r="HG328" s="33"/>
      <c r="HH328" s="33"/>
      <c r="HI328" s="33"/>
      <c r="HJ328" s="33"/>
      <c r="HK328" s="33"/>
      <c r="HL328" s="33"/>
      <c r="HM328" s="33"/>
      <c r="HN328" s="33"/>
      <c r="HO328" s="33"/>
      <c r="HP328" s="33"/>
      <c r="HQ328" s="33"/>
      <c r="HR328" s="33"/>
      <c r="HS328" s="33"/>
      <c r="HT328" s="33"/>
      <c r="HU328" s="33"/>
      <c r="HV328" s="33"/>
      <c r="HW328" s="33"/>
      <c r="HX328" s="33"/>
      <c r="HY328" s="33"/>
      <c r="HZ328" s="33"/>
      <c r="IA328" s="33"/>
      <c r="IB328" s="33"/>
      <c r="IC328" s="33"/>
      <c r="ID328" s="33"/>
      <c r="IE328" s="33"/>
      <c r="IF328" s="33"/>
      <c r="IG328" s="33"/>
      <c r="IH328" s="33"/>
      <c r="II328" s="33"/>
      <c r="IJ328" s="33"/>
      <c r="IK328" s="33"/>
      <c r="IL328" s="33"/>
      <c r="IM328" s="33"/>
      <c r="IN328" s="33"/>
      <c r="IO328" s="33"/>
      <c r="IP328" s="33"/>
      <c r="IQ328" s="33"/>
      <c r="IR328" s="33"/>
      <c r="IS328" s="33"/>
      <c r="IT328" s="33"/>
      <c r="IU328" s="33"/>
      <c r="IV328" s="33"/>
      <c r="IW328" s="33"/>
      <c r="IX328" s="33"/>
      <c r="IY328" s="33"/>
      <c r="IZ328" s="33"/>
      <c r="JA328" s="33"/>
      <c r="JB328" s="33"/>
      <c r="JC328" s="33"/>
      <c r="JD328" s="33"/>
      <c r="JE328" s="33"/>
      <c r="JF328" s="33"/>
      <c r="JG328" s="33"/>
      <c r="JH328" s="33"/>
      <c r="JI328" s="33"/>
      <c r="JJ328" s="33"/>
      <c r="JK328" s="33"/>
      <c r="JL328" s="33"/>
      <c r="JM328" s="33"/>
      <c r="JN328" s="33"/>
      <c r="JO328" s="33"/>
      <c r="JP328" s="33"/>
      <c r="JQ328" s="33"/>
      <c r="JR328" s="33"/>
      <c r="JS328" s="33"/>
      <c r="JT328" s="33"/>
      <c r="JU328" s="33"/>
      <c r="JV328" s="33"/>
      <c r="JW328" s="33"/>
      <c r="JX328" s="33"/>
      <c r="JY328" s="33"/>
      <c r="JZ328" s="33"/>
      <c r="KA328" s="33"/>
      <c r="KB328" s="33"/>
      <c r="KC328" s="33"/>
      <c r="KD328" s="33"/>
      <c r="KE328" s="33"/>
      <c r="KF328" s="33"/>
      <c r="KG328" s="33"/>
      <c r="KH328" s="33"/>
      <c r="KI328" s="33"/>
      <c r="KJ328" s="33"/>
      <c r="KK328" s="33"/>
      <c r="KL328" s="33"/>
      <c r="KM328" s="33"/>
      <c r="KN328" s="33"/>
      <c r="KO328" s="33"/>
      <c r="KP328" s="33"/>
      <c r="KQ328" s="33"/>
      <c r="KR328" s="33"/>
      <c r="KS328" s="33"/>
      <c r="KT328" s="33"/>
      <c r="KU328" s="33"/>
      <c r="KV328" s="33"/>
      <c r="KW328" s="33"/>
      <c r="KX328" s="33"/>
      <c r="KY328" s="33"/>
      <c r="KZ328" s="33"/>
      <c r="LA328" s="33"/>
      <c r="LB328" s="33"/>
      <c r="LC328" s="33"/>
      <c r="LD328" s="33"/>
      <c r="LE328" s="33"/>
      <c r="LF328" s="33"/>
      <c r="LG328" s="33"/>
      <c r="LH328" s="33"/>
      <c r="LI328" s="33"/>
      <c r="LJ328" s="33"/>
      <c r="LK328" s="33"/>
      <c r="LL328" s="33"/>
      <c r="LM328" s="33"/>
      <c r="LN328" s="33"/>
      <c r="LO328" s="33"/>
      <c r="LP328" s="33"/>
      <c r="LQ328" s="33"/>
      <c r="LR328" s="33"/>
      <c r="LS328" s="33"/>
      <c r="LT328" s="33"/>
      <c r="LU328" s="33"/>
      <c r="LV328" s="33"/>
      <c r="LW328" s="33"/>
      <c r="LX328" s="33"/>
      <c r="LY328" s="33"/>
      <c r="LZ328" s="33"/>
      <c r="MA328" s="33"/>
      <c r="MB328" s="33"/>
      <c r="MC328" s="33"/>
      <c r="MD328" s="33"/>
      <c r="ME328" s="33"/>
      <c r="MF328" s="33"/>
      <c r="MG328" s="33"/>
      <c r="MH328" s="33"/>
      <c r="MI328" s="33"/>
      <c r="MJ328" s="33"/>
      <c r="MK328" s="33"/>
      <c r="ML328" s="33"/>
      <c r="MM328" s="33"/>
      <c r="MN328" s="33"/>
      <c r="MO328" s="33"/>
      <c r="MP328" s="33"/>
      <c r="MQ328" s="33"/>
      <c r="MR328" s="33"/>
      <c r="MS328" s="33"/>
      <c r="MT328" s="33"/>
      <c r="MU328" s="33"/>
      <c r="MV328" s="33"/>
      <c r="MW328" s="33"/>
      <c r="MX328" s="33"/>
      <c r="MY328" s="33"/>
      <c r="MZ328" s="33"/>
      <c r="NA328" s="33"/>
      <c r="NB328" s="33"/>
      <c r="NC328" s="33"/>
      <c r="ND328" s="33"/>
      <c r="NE328" s="33"/>
      <c r="NF328" s="33"/>
      <c r="NG328" s="33"/>
      <c r="NH328" s="33"/>
      <c r="NI328" s="33"/>
      <c r="NJ328" s="33"/>
      <c r="NK328" s="33"/>
      <c r="NL328" s="33"/>
      <c r="NM328" s="33"/>
      <c r="NN328" s="33"/>
      <c r="NO328" s="33"/>
      <c r="NP328" s="33"/>
      <c r="NQ328" s="33"/>
      <c r="NR328" s="33"/>
      <c r="NS328" s="33"/>
      <c r="NT328" s="33"/>
      <c r="NU328" s="33"/>
      <c r="NV328" s="33"/>
      <c r="NW328" s="33"/>
      <c r="NX328" s="33"/>
      <c r="NY328" s="33"/>
      <c r="NZ328" s="33"/>
      <c r="OA328" s="33"/>
      <c r="OB328" s="33"/>
      <c r="OC328" s="33"/>
      <c r="OD328" s="33"/>
      <c r="OE328" s="33"/>
      <c r="OF328" s="33"/>
      <c r="OG328" s="33"/>
      <c r="OH328" s="33"/>
      <c r="OI328" s="33"/>
      <c r="OJ328" s="33"/>
      <c r="OK328" s="33"/>
      <c r="OL328" s="33"/>
      <c r="OM328" s="33"/>
      <c r="ON328" s="33"/>
      <c r="OO328" s="33"/>
      <c r="OP328" s="33"/>
      <c r="OQ328" s="33"/>
      <c r="OR328" s="33"/>
      <c r="OS328" s="33"/>
      <c r="OT328" s="33"/>
      <c r="OU328" s="33"/>
      <c r="OV328" s="33"/>
      <c r="OW328" s="33"/>
      <c r="OX328" s="33"/>
      <c r="OY328" s="33"/>
      <c r="OZ328" s="33"/>
      <c r="PA328" s="33"/>
      <c r="PB328" s="33"/>
      <c r="PC328" s="33"/>
      <c r="PD328" s="33"/>
      <c r="PE328" s="33"/>
      <c r="PF328" s="33"/>
      <c r="PG328" s="33"/>
      <c r="PH328" s="33"/>
      <c r="PI328" s="33"/>
      <c r="PJ328" s="33"/>
      <c r="PK328" s="33"/>
      <c r="PL328" s="33"/>
      <c r="PM328" s="33"/>
      <c r="PN328" s="33"/>
      <c r="PO328" s="33"/>
      <c r="PP328" s="33"/>
      <c r="PQ328" s="33"/>
      <c r="PR328" s="33"/>
      <c r="PS328" s="33"/>
      <c r="PT328" s="33"/>
      <c r="PU328" s="33"/>
      <c r="PV328" s="33"/>
      <c r="PW328" s="33"/>
      <c r="PX328" s="33"/>
      <c r="PY328" s="33"/>
      <c r="PZ328" s="33"/>
      <c r="QA328" s="33"/>
      <c r="QB328" s="33"/>
      <c r="QC328" s="33"/>
      <c r="QD328" s="33"/>
      <c r="QE328" s="33"/>
      <c r="QF328" s="33"/>
      <c r="QG328" s="33"/>
      <c r="QH328" s="33"/>
      <c r="QI328" s="33"/>
      <c r="QJ328" s="33"/>
      <c r="QK328" s="33"/>
      <c r="QL328" s="33"/>
      <c r="QM328" s="33"/>
      <c r="QN328" s="33"/>
      <c r="QO328" s="33"/>
      <c r="QP328" s="33"/>
      <c r="QQ328" s="33"/>
      <c r="QR328" s="33"/>
      <c r="QS328" s="33"/>
      <c r="QT328" s="33"/>
      <c r="QU328" s="33"/>
      <c r="QV328" s="33"/>
      <c r="QW328" s="33"/>
      <c r="QX328" s="33"/>
      <c r="QY328" s="33"/>
      <c r="QZ328" s="33"/>
      <c r="RA328" s="33"/>
      <c r="RB328" s="33"/>
      <c r="RC328" s="33"/>
      <c r="RD328" s="33"/>
      <c r="RE328" s="33"/>
      <c r="RF328" s="33"/>
      <c r="RG328" s="33"/>
      <c r="RH328" s="33"/>
      <c r="RI328" s="33"/>
      <c r="RJ328" s="33"/>
      <c r="RK328" s="33"/>
      <c r="RL328" s="33"/>
      <c r="RM328" s="33"/>
      <c r="RN328" s="33"/>
      <c r="RO328" s="33"/>
      <c r="RP328" s="33"/>
      <c r="RQ328" s="33"/>
      <c r="RR328" s="33"/>
      <c r="RS328" s="33"/>
      <c r="RT328" s="33"/>
      <c r="RU328" s="33"/>
      <c r="RV328" s="33"/>
      <c r="RW328" s="33"/>
      <c r="RX328" s="33"/>
      <c r="RY328" s="33"/>
      <c r="RZ328" s="33"/>
      <c r="SA328" s="33"/>
      <c r="SB328" s="33"/>
      <c r="SC328" s="33"/>
      <c r="SD328" s="33"/>
      <c r="SE328" s="33"/>
      <c r="SF328" s="33"/>
      <c r="SG328" s="33"/>
      <c r="SH328" s="33"/>
      <c r="SI328" s="33"/>
      <c r="SJ328" s="33"/>
      <c r="SK328" s="33"/>
      <c r="SL328" s="33"/>
      <c r="SM328" s="33"/>
      <c r="SN328" s="33"/>
      <c r="SO328" s="33"/>
      <c r="SP328" s="33"/>
      <c r="SQ328" s="33"/>
      <c r="SR328" s="33"/>
      <c r="SS328" s="33"/>
      <c r="ST328" s="33"/>
      <c r="SU328" s="33"/>
      <c r="SV328" s="33"/>
      <c r="SW328" s="33"/>
      <c r="SX328" s="33"/>
      <c r="SY328" s="33"/>
      <c r="SZ328" s="33"/>
      <c r="TA328" s="33"/>
      <c r="TB328" s="33"/>
      <c r="TC328" s="33"/>
      <c r="TD328" s="33"/>
      <c r="TE328" s="33"/>
      <c r="TF328" s="33"/>
      <c r="TG328" s="33"/>
      <c r="TH328" s="33"/>
      <c r="TI328" s="33"/>
      <c r="TJ328" s="33"/>
      <c r="TK328" s="33"/>
      <c r="TL328" s="33"/>
      <c r="TM328" s="33"/>
      <c r="TN328" s="33"/>
      <c r="TO328" s="33"/>
      <c r="TP328" s="33"/>
      <c r="TQ328" s="33"/>
      <c r="TR328" s="33"/>
      <c r="TS328" s="33"/>
      <c r="TT328" s="33"/>
      <c r="TU328" s="33"/>
      <c r="TV328" s="33"/>
      <c r="TW328" s="33"/>
      <c r="TX328" s="33"/>
      <c r="TY328" s="33"/>
      <c r="TZ328" s="33"/>
      <c r="UA328" s="33"/>
      <c r="UB328" s="33"/>
      <c r="UC328" s="33"/>
      <c r="UD328" s="33"/>
      <c r="UE328" s="33"/>
      <c r="UF328" s="33"/>
      <c r="UG328" s="33"/>
      <c r="UH328" s="33"/>
      <c r="UI328" s="33"/>
      <c r="UJ328" s="33"/>
      <c r="UK328" s="33"/>
      <c r="UL328" s="33"/>
      <c r="UM328" s="33"/>
      <c r="UN328" s="33"/>
      <c r="UO328" s="33"/>
      <c r="UP328" s="33"/>
      <c r="UQ328" s="33"/>
      <c r="UR328" s="33"/>
      <c r="US328" s="33"/>
      <c r="UT328" s="33"/>
      <c r="UU328" s="33"/>
      <c r="UV328" s="33"/>
      <c r="UW328" s="33"/>
      <c r="UX328" s="33"/>
      <c r="UY328" s="33"/>
      <c r="UZ328" s="33"/>
      <c r="VA328" s="33"/>
      <c r="VB328" s="33"/>
      <c r="VC328" s="33"/>
      <c r="VD328" s="33"/>
      <c r="VE328" s="33"/>
      <c r="VF328" s="33"/>
      <c r="VG328" s="33"/>
      <c r="VH328" s="33"/>
      <c r="VI328" s="33"/>
      <c r="VJ328" s="33"/>
      <c r="VK328" s="33"/>
      <c r="VL328" s="33"/>
      <c r="VM328" s="33"/>
      <c r="VN328" s="33"/>
      <c r="VO328" s="33"/>
      <c r="VP328" s="33"/>
      <c r="VQ328" s="33"/>
      <c r="VR328" s="33"/>
      <c r="VS328" s="33"/>
      <c r="VT328" s="33"/>
      <c r="VU328" s="33"/>
      <c r="VV328" s="33"/>
      <c r="VW328" s="33"/>
      <c r="VX328" s="33"/>
      <c r="VY328" s="33"/>
      <c r="VZ328" s="33"/>
      <c r="WA328" s="33"/>
      <c r="WB328" s="33"/>
      <c r="WC328" s="33"/>
      <c r="WD328" s="33"/>
      <c r="WE328" s="33"/>
      <c r="WF328" s="33"/>
      <c r="WG328" s="33"/>
      <c r="WH328" s="33"/>
      <c r="WI328" s="33"/>
      <c r="WJ328" s="33"/>
      <c r="WK328" s="33"/>
      <c r="WL328" s="33"/>
      <c r="WM328" s="33"/>
      <c r="WN328" s="33"/>
      <c r="WO328" s="33"/>
      <c r="WP328" s="33"/>
      <c r="WQ328" s="33"/>
      <c r="WR328" s="33"/>
      <c r="WS328" s="33"/>
      <c r="WT328" s="33"/>
      <c r="WU328" s="33"/>
      <c r="WV328" s="33"/>
      <c r="WW328" s="33"/>
      <c r="WX328" s="33"/>
      <c r="WY328" s="33"/>
      <c r="WZ328" s="33"/>
      <c r="XA328" s="33"/>
      <c r="XB328" s="33"/>
      <c r="XC328" s="33"/>
      <c r="XD328" s="33"/>
      <c r="XE328" s="33"/>
      <c r="XF328" s="33"/>
      <c r="XG328" s="33"/>
      <c r="XH328" s="33"/>
      <c r="XI328" s="33"/>
      <c r="XJ328" s="33"/>
      <c r="XK328" s="33"/>
      <c r="XL328" s="33"/>
      <c r="XM328" s="33"/>
      <c r="XN328" s="33"/>
      <c r="XO328" s="33"/>
      <c r="XP328" s="33"/>
      <c r="XQ328" s="33"/>
      <c r="XR328" s="33"/>
      <c r="XS328" s="33"/>
      <c r="XT328" s="33"/>
      <c r="XU328" s="33"/>
      <c r="XV328" s="33"/>
      <c r="XW328" s="33"/>
      <c r="XX328" s="33"/>
      <c r="XY328" s="33"/>
      <c r="XZ328" s="33"/>
      <c r="YA328" s="33"/>
      <c r="YB328" s="33"/>
      <c r="YC328" s="33"/>
      <c r="YD328" s="33"/>
      <c r="YE328" s="33"/>
      <c r="YF328" s="33"/>
      <c r="YG328" s="33"/>
      <c r="YH328" s="33"/>
      <c r="YI328" s="33"/>
      <c r="YJ328" s="33"/>
      <c r="YK328" s="33"/>
      <c r="YL328" s="33"/>
      <c r="YM328" s="33"/>
      <c r="YN328" s="33"/>
      <c r="YO328" s="33"/>
      <c r="YP328" s="33"/>
      <c r="YQ328" s="33"/>
      <c r="YR328" s="33"/>
      <c r="YS328" s="33"/>
      <c r="YT328" s="33"/>
      <c r="YU328" s="33"/>
      <c r="YV328" s="33"/>
      <c r="YW328" s="33"/>
      <c r="YX328" s="33"/>
      <c r="YY328" s="33"/>
      <c r="YZ328" s="33"/>
      <c r="ZA328" s="33"/>
      <c r="ZB328" s="33"/>
      <c r="ZC328" s="33"/>
      <c r="ZD328" s="33"/>
      <c r="ZE328" s="33"/>
      <c r="ZF328" s="33"/>
      <c r="ZG328" s="33"/>
      <c r="ZH328" s="33"/>
      <c r="ZI328" s="33"/>
      <c r="ZJ328" s="33"/>
      <c r="ZK328" s="33"/>
      <c r="ZL328" s="33"/>
      <c r="ZM328" s="33"/>
      <c r="ZN328" s="33"/>
      <c r="ZO328" s="33"/>
      <c r="ZP328" s="33"/>
      <c r="ZQ328" s="33"/>
      <c r="ZR328" s="33"/>
      <c r="ZS328" s="33"/>
      <c r="ZT328" s="33"/>
      <c r="ZU328" s="33"/>
      <c r="ZV328" s="33"/>
      <c r="ZW328" s="33"/>
      <c r="ZX328" s="33"/>
      <c r="ZY328" s="33"/>
      <c r="ZZ328" s="33"/>
      <c r="AAA328" s="33"/>
      <c r="AAB328" s="33"/>
      <c r="AAC328" s="33"/>
      <c r="AAD328" s="33"/>
      <c r="AAE328" s="33"/>
      <c r="AAF328" s="33"/>
      <c r="AAG328" s="33"/>
      <c r="AAH328" s="33"/>
      <c r="AAI328" s="33"/>
      <c r="AAJ328" s="33"/>
      <c r="AAK328" s="33"/>
      <c r="AAL328" s="33"/>
      <c r="AAM328" s="33"/>
      <c r="AAN328" s="33"/>
      <c r="AAO328" s="33"/>
      <c r="AAP328" s="33"/>
      <c r="AAQ328" s="33"/>
      <c r="AAR328" s="33"/>
      <c r="AAS328" s="33"/>
      <c r="AAT328" s="33"/>
      <c r="AAU328" s="33"/>
      <c r="AAV328" s="33"/>
      <c r="AAW328" s="33"/>
      <c r="AAX328" s="33"/>
      <c r="AAY328" s="33"/>
      <c r="AAZ328" s="33"/>
      <c r="ABA328" s="33"/>
      <c r="ABB328" s="33"/>
      <c r="ABC328" s="33"/>
      <c r="ABD328" s="33"/>
      <c r="ABE328" s="33"/>
      <c r="ABF328" s="33"/>
      <c r="ABG328" s="33"/>
      <c r="ABH328" s="33"/>
      <c r="ABI328" s="33"/>
      <c r="ABJ328" s="33"/>
      <c r="ABK328" s="33"/>
      <c r="ABL328" s="33"/>
      <c r="ABM328" s="33"/>
      <c r="ABN328" s="33"/>
      <c r="ABO328" s="33"/>
      <c r="ABP328" s="33"/>
      <c r="ABQ328" s="33"/>
      <c r="ABR328" s="33"/>
      <c r="ABS328" s="33"/>
      <c r="ABT328" s="33"/>
      <c r="ABU328" s="33"/>
      <c r="ABV328" s="33"/>
      <c r="ABW328" s="33"/>
      <c r="ABX328" s="33"/>
      <c r="ABY328" s="33"/>
      <c r="ABZ328" s="33"/>
      <c r="ACA328" s="33"/>
      <c r="ACB328" s="33"/>
      <c r="ACC328" s="33"/>
      <c r="ACD328" s="33"/>
      <c r="ACE328" s="33"/>
      <c r="ACF328" s="33"/>
      <c r="ACG328" s="33"/>
      <c r="ACH328" s="33"/>
      <c r="ACI328" s="33"/>
      <c r="ACJ328" s="33"/>
      <c r="ACK328" s="33"/>
      <c r="ACL328" s="33"/>
      <c r="ACM328" s="33"/>
      <c r="ACN328" s="33"/>
      <c r="ACO328" s="33"/>
      <c r="ACP328" s="33"/>
      <c r="ACQ328" s="33"/>
      <c r="ACR328" s="33"/>
      <c r="ACS328" s="33"/>
      <c r="ACT328" s="33"/>
      <c r="ACU328" s="33"/>
      <c r="ACV328" s="33"/>
      <c r="ACW328" s="33"/>
      <c r="ACX328" s="33"/>
      <c r="ACY328" s="33"/>
      <c r="ACZ328" s="33"/>
      <c r="ADA328" s="33"/>
      <c r="ADB328" s="33"/>
      <c r="ADC328" s="33"/>
      <c r="ADD328" s="33"/>
      <c r="ADE328" s="33"/>
      <c r="ADF328" s="33"/>
      <c r="ADG328" s="33"/>
      <c r="ADH328" s="33"/>
      <c r="ADI328" s="33"/>
      <c r="ADJ328" s="33"/>
      <c r="ADK328" s="33"/>
      <c r="ADL328" s="33"/>
      <c r="ADM328" s="33"/>
      <c r="ADN328" s="33"/>
      <c r="ADO328" s="33"/>
      <c r="ADP328" s="33"/>
      <c r="ADQ328" s="33"/>
      <c r="ADR328" s="33"/>
      <c r="ADS328" s="33"/>
      <c r="ADT328" s="33"/>
      <c r="ADU328" s="33"/>
      <c r="ADV328" s="33"/>
      <c r="ADW328" s="33"/>
      <c r="ADX328" s="33"/>
      <c r="ADY328" s="33"/>
      <c r="ADZ328" s="33"/>
      <c r="AEA328" s="33"/>
      <c r="AEB328" s="33"/>
      <c r="AEC328" s="33"/>
      <c r="AED328" s="33"/>
      <c r="AEE328" s="33"/>
      <c r="AEF328" s="33"/>
      <c r="AEG328" s="33"/>
      <c r="AEH328" s="33"/>
      <c r="AEI328" s="33"/>
      <c r="AEJ328" s="33"/>
      <c r="AEK328" s="33"/>
      <c r="AEL328" s="33"/>
      <c r="AEM328" s="33"/>
      <c r="AEN328" s="33"/>
      <c r="AEO328" s="33"/>
      <c r="AEP328" s="33"/>
      <c r="AEQ328" s="33"/>
      <c r="AER328" s="33"/>
      <c r="AES328" s="33"/>
      <c r="AET328" s="33"/>
      <c r="AEU328" s="33"/>
      <c r="AEV328" s="33"/>
      <c r="AEW328" s="33"/>
      <c r="AEX328" s="33"/>
      <c r="AEY328" s="33"/>
      <c r="AEZ328" s="33"/>
      <c r="AFA328" s="33"/>
      <c r="AFB328" s="33"/>
      <c r="AFC328" s="33"/>
      <c r="AFD328" s="33"/>
      <c r="AFE328" s="33"/>
      <c r="AFF328" s="33"/>
      <c r="AFG328" s="33"/>
      <c r="AFH328" s="33"/>
      <c r="AFI328" s="33"/>
      <c r="AFJ328" s="33"/>
      <c r="AFK328" s="33"/>
      <c r="AFL328" s="33"/>
      <c r="AFM328" s="33"/>
      <c r="AFN328" s="33"/>
      <c r="AFO328" s="33"/>
      <c r="AFP328" s="33"/>
      <c r="AFQ328" s="33"/>
      <c r="AFR328" s="33"/>
      <c r="AFS328" s="33"/>
      <c r="AFT328" s="33"/>
      <c r="AFU328" s="33"/>
      <c r="AFV328" s="33"/>
      <c r="AFW328" s="33"/>
      <c r="AFX328" s="33"/>
      <c r="AFY328" s="33"/>
      <c r="AFZ328" s="33"/>
      <c r="AGA328" s="33"/>
      <c r="AGB328" s="33"/>
      <c r="AGC328" s="33"/>
      <c r="AGD328" s="33"/>
      <c r="AGE328" s="33"/>
      <c r="AGF328" s="33"/>
      <c r="AGG328" s="33"/>
      <c r="AGH328" s="33"/>
      <c r="AGI328" s="33"/>
      <c r="AGJ328" s="33"/>
      <c r="AGK328" s="33"/>
      <c r="AGL328" s="33"/>
      <c r="AGM328" s="33"/>
      <c r="AGN328" s="33"/>
      <c r="AGO328" s="33"/>
      <c r="AGP328" s="33"/>
      <c r="AGQ328" s="33"/>
      <c r="AGR328" s="33"/>
      <c r="AGS328" s="33"/>
      <c r="AGT328" s="33"/>
      <c r="AGU328" s="33"/>
      <c r="AGV328" s="33"/>
      <c r="AGW328" s="33"/>
      <c r="AGX328" s="33"/>
      <c r="AGY328" s="33"/>
      <c r="AGZ328" s="33"/>
      <c r="AHA328" s="33"/>
      <c r="AHB328" s="33"/>
      <c r="AHC328" s="33"/>
      <c r="AHD328" s="33"/>
      <c r="AHE328" s="33"/>
      <c r="AHF328" s="33"/>
      <c r="AHG328" s="33"/>
      <c r="AHH328" s="33"/>
      <c r="AHI328" s="33"/>
      <c r="AHJ328" s="33"/>
      <c r="AHK328" s="33"/>
      <c r="AHL328" s="33"/>
      <c r="AHM328" s="33"/>
      <c r="AHN328" s="33"/>
      <c r="AHO328" s="33"/>
      <c r="AHP328" s="33"/>
      <c r="AHQ328" s="33"/>
      <c r="AHR328" s="33"/>
      <c r="AHS328" s="33"/>
      <c r="AHT328" s="33"/>
      <c r="AHU328" s="33"/>
      <c r="AHV328" s="33"/>
      <c r="AHW328" s="33"/>
      <c r="AHX328" s="33"/>
      <c r="AHY328" s="33"/>
      <c r="AHZ328" s="33"/>
      <c r="AIA328" s="33"/>
      <c r="AIB328" s="33"/>
      <c r="AIC328" s="33"/>
      <c r="AID328" s="33"/>
      <c r="AIE328" s="33"/>
      <c r="AIF328" s="33"/>
      <c r="AIG328" s="33"/>
      <c r="AIH328" s="33"/>
      <c r="AII328" s="33"/>
      <c r="AIJ328" s="33"/>
      <c r="AIK328" s="33"/>
      <c r="AIL328" s="33"/>
      <c r="AIM328" s="33"/>
      <c r="AIN328" s="33"/>
      <c r="AIO328" s="33"/>
      <c r="AIP328" s="33"/>
      <c r="AIQ328" s="33"/>
      <c r="AIR328" s="33"/>
      <c r="AIS328" s="33"/>
      <c r="AIT328" s="33"/>
      <c r="AIU328" s="33"/>
      <c r="AIV328" s="33"/>
      <c r="AIW328" s="33"/>
      <c r="AIX328" s="33"/>
      <c r="AIY328" s="33"/>
      <c r="AIZ328" s="33"/>
      <c r="AJA328" s="33"/>
      <c r="AJB328" s="33"/>
      <c r="AJC328" s="33"/>
      <c r="AJD328" s="33"/>
      <c r="AJE328" s="33"/>
      <c r="AJF328" s="33"/>
      <c r="AJG328" s="33"/>
      <c r="AJH328" s="33"/>
      <c r="AJI328" s="33"/>
      <c r="AJJ328" s="33"/>
      <c r="AJK328" s="33"/>
      <c r="AJL328" s="33"/>
      <c r="AJM328" s="33"/>
      <c r="AJN328" s="33"/>
      <c r="AJO328" s="33"/>
      <c r="AJP328" s="33"/>
      <c r="AJQ328" s="33"/>
      <c r="AJR328" s="33"/>
      <c r="AJS328" s="33"/>
      <c r="AJT328" s="33"/>
      <c r="AJU328" s="33"/>
      <c r="AJV328" s="33"/>
      <c r="AJW328" s="33"/>
      <c r="AJX328" s="33"/>
      <c r="AJY328" s="33"/>
      <c r="AJZ328" s="33"/>
      <c r="AKA328" s="33"/>
      <c r="AKB328" s="33"/>
      <c r="AKC328" s="33"/>
      <c r="AKD328" s="33"/>
      <c r="AKE328" s="33"/>
      <c r="AKF328" s="33"/>
      <c r="AKG328" s="33"/>
      <c r="AKH328" s="33"/>
      <c r="AKI328" s="33"/>
      <c r="AKJ328" s="33"/>
      <c r="AKK328" s="33"/>
      <c r="AKL328" s="33"/>
      <c r="AKM328" s="33"/>
      <c r="AKN328" s="33"/>
      <c r="AKO328" s="33"/>
      <c r="AKP328" s="33"/>
      <c r="AKQ328" s="33"/>
      <c r="AKR328" s="33"/>
      <c r="AKS328" s="33"/>
      <c r="AKT328" s="33"/>
      <c r="AKU328" s="33"/>
      <c r="AKV328" s="33"/>
      <c r="AKW328" s="33"/>
      <c r="AKX328" s="33"/>
      <c r="AKY328" s="33"/>
      <c r="AKZ328" s="33"/>
      <c r="ALA328" s="33"/>
      <c r="ALB328" s="33"/>
      <c r="ALC328" s="33"/>
      <c r="ALD328" s="33"/>
      <c r="ALE328" s="33"/>
      <c r="ALF328" s="33"/>
      <c r="ALG328" s="33"/>
      <c r="ALH328" s="33"/>
      <c r="ALI328" s="33"/>
      <c r="ALJ328" s="33"/>
      <c r="ALK328" s="33"/>
      <c r="ALL328" s="33"/>
      <c r="ALM328" s="33"/>
      <c r="ALN328" s="33"/>
      <c r="ALO328" s="33"/>
      <c r="ALP328" s="33"/>
      <c r="ALQ328" s="33"/>
      <c r="ALR328" s="33"/>
      <c r="ALS328" s="33"/>
      <c r="ALT328" s="33"/>
      <c r="ALU328" s="33"/>
      <c r="ALV328" s="33"/>
      <c r="ALW328" s="33"/>
      <c r="ALX328" s="33"/>
      <c r="ALY328" s="33"/>
    </row>
    <row r="329" spans="1:1013" ht="22.5" customHeight="1" thickBot="1" x14ac:dyDescent="0.25">
      <c r="A329" s="787"/>
      <c r="B329" s="725"/>
      <c r="C329" s="741"/>
      <c r="D329" s="857"/>
      <c r="E329" s="654"/>
      <c r="F329" s="698"/>
      <c r="G329" s="676"/>
      <c r="H329" s="940"/>
      <c r="I329" s="682"/>
      <c r="J329" s="672"/>
      <c r="K329" s="165" t="s">
        <v>346</v>
      </c>
      <c r="L329" s="456">
        <f>+M329+O329</f>
        <v>56.9</v>
      </c>
      <c r="M329" s="573">
        <v>56.9</v>
      </c>
      <c r="N329" s="573">
        <v>2.2000000000000002</v>
      </c>
      <c r="O329" s="575">
        <v>0</v>
      </c>
      <c r="P329" s="450">
        <f>+Q329+S329</f>
        <v>0</v>
      </c>
      <c r="Q329" s="596">
        <v>0</v>
      </c>
      <c r="R329" s="573">
        <v>0</v>
      </c>
      <c r="S329" s="575">
        <v>0</v>
      </c>
      <c r="T329" s="456">
        <f>+U329+W329</f>
        <v>0</v>
      </c>
      <c r="U329" s="597">
        <v>0</v>
      </c>
      <c r="V329" s="597">
        <v>0</v>
      </c>
      <c r="W329" s="598">
        <v>0</v>
      </c>
      <c r="X329" s="456">
        <f>+Y329+AA329</f>
        <v>0</v>
      </c>
      <c r="Y329" s="573">
        <v>0</v>
      </c>
      <c r="Z329" s="573">
        <v>0</v>
      </c>
      <c r="AA329" s="575">
        <v>0</v>
      </c>
      <c r="AJ329" s="48"/>
    </row>
    <row r="330" spans="1:1013" ht="21.75" customHeight="1" thickBot="1" x14ac:dyDescent="0.25">
      <c r="A330" s="617"/>
      <c r="B330" s="619"/>
      <c r="C330" s="621"/>
      <c r="D330" s="623"/>
      <c r="E330" s="625"/>
      <c r="F330" s="627"/>
      <c r="G330" s="629"/>
      <c r="H330" s="631"/>
      <c r="I330" s="633"/>
      <c r="J330" s="633"/>
      <c r="K330" s="89" t="s">
        <v>11</v>
      </c>
      <c r="L330" s="517">
        <f>SUM(L328:L329)</f>
        <v>96.9</v>
      </c>
      <c r="M330" s="547">
        <f>M329+M328</f>
        <v>96.9</v>
      </c>
      <c r="N330" s="547">
        <f>N329</f>
        <v>2.2000000000000002</v>
      </c>
      <c r="O330" s="519">
        <f t="shared" ref="O330:AA330" si="120">SUM(O328:O329)</f>
        <v>0</v>
      </c>
      <c r="P330" s="520">
        <f t="shared" si="120"/>
        <v>45</v>
      </c>
      <c r="Q330" s="521">
        <f t="shared" si="120"/>
        <v>45</v>
      </c>
      <c r="R330" s="521">
        <f t="shared" si="120"/>
        <v>0</v>
      </c>
      <c r="S330" s="522">
        <f t="shared" si="120"/>
        <v>0</v>
      </c>
      <c r="T330" s="517">
        <f t="shared" si="120"/>
        <v>50</v>
      </c>
      <c r="U330" s="599">
        <f t="shared" si="120"/>
        <v>50</v>
      </c>
      <c r="V330" s="600">
        <f t="shared" si="120"/>
        <v>0</v>
      </c>
      <c r="W330" s="523">
        <f t="shared" si="120"/>
        <v>0</v>
      </c>
      <c r="X330" s="601">
        <f t="shared" si="120"/>
        <v>55</v>
      </c>
      <c r="Y330" s="600">
        <f t="shared" si="120"/>
        <v>55</v>
      </c>
      <c r="Z330" s="600">
        <f t="shared" si="120"/>
        <v>0</v>
      </c>
      <c r="AA330" s="523">
        <f t="shared" si="120"/>
        <v>0</v>
      </c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</row>
    <row r="331" spans="1:1013" ht="33.75" customHeight="1" thickBot="1" x14ac:dyDescent="0.25">
      <c r="A331" s="634" t="s">
        <v>15</v>
      </c>
      <c r="B331" s="618" t="s">
        <v>16</v>
      </c>
      <c r="C331" s="635" t="s">
        <v>27</v>
      </c>
      <c r="D331" s="873" t="s">
        <v>25</v>
      </c>
      <c r="E331" s="638" t="s">
        <v>87</v>
      </c>
      <c r="F331" s="685" t="s">
        <v>264</v>
      </c>
      <c r="G331" s="843" t="s">
        <v>86</v>
      </c>
      <c r="H331" s="941" t="s">
        <v>19</v>
      </c>
      <c r="I331" s="653" t="s">
        <v>31</v>
      </c>
      <c r="J331" s="653" t="s">
        <v>265</v>
      </c>
      <c r="K331" s="201" t="s">
        <v>26</v>
      </c>
      <c r="L331" s="553">
        <f>+M331+O331</f>
        <v>0.8</v>
      </c>
      <c r="M331" s="554">
        <v>0.8</v>
      </c>
      <c r="N331" s="556">
        <v>0</v>
      </c>
      <c r="O331" s="557">
        <v>0</v>
      </c>
      <c r="P331" s="558">
        <f>SUM(Q331,S331)</f>
        <v>1</v>
      </c>
      <c r="Q331" s="556">
        <v>1</v>
      </c>
      <c r="R331" s="556">
        <v>0</v>
      </c>
      <c r="S331" s="557">
        <v>0</v>
      </c>
      <c r="T331" s="516">
        <f>+U331+W331</f>
        <v>1</v>
      </c>
      <c r="U331" s="559">
        <v>1</v>
      </c>
      <c r="V331" s="559">
        <v>0</v>
      </c>
      <c r="W331" s="602">
        <v>0</v>
      </c>
      <c r="X331" s="516">
        <f>Y331+AA331</f>
        <v>1</v>
      </c>
      <c r="Y331" s="560">
        <v>1</v>
      </c>
      <c r="Z331" s="560">
        <v>0</v>
      </c>
      <c r="AA331" s="569">
        <v>0</v>
      </c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</row>
    <row r="332" spans="1:1013" s="63" customFormat="1" ht="33" customHeight="1" thickBot="1" x14ac:dyDescent="0.25">
      <c r="A332" s="702"/>
      <c r="B332" s="619"/>
      <c r="C332" s="700"/>
      <c r="D332" s="623"/>
      <c r="E332" s="625"/>
      <c r="F332" s="627"/>
      <c r="G332" s="678"/>
      <c r="H332" s="942"/>
      <c r="I332" s="646"/>
      <c r="J332" s="633"/>
      <c r="K332" s="89" t="s">
        <v>11</v>
      </c>
      <c r="L332" s="517">
        <f>SUM(L331)</f>
        <v>0.8</v>
      </c>
      <c r="M332" s="547">
        <f t="shared" ref="M332:O332" si="121">SUM(M331)</f>
        <v>0.8</v>
      </c>
      <c r="N332" s="547">
        <f t="shared" si="121"/>
        <v>0</v>
      </c>
      <c r="O332" s="519">
        <f t="shared" si="121"/>
        <v>0</v>
      </c>
      <c r="P332" s="520">
        <f>SUM(P331)</f>
        <v>1</v>
      </c>
      <c r="Q332" s="548">
        <f t="shared" ref="Q332:S332" si="122">SUM(Q331)</f>
        <v>1</v>
      </c>
      <c r="R332" s="548">
        <f t="shared" si="122"/>
        <v>0</v>
      </c>
      <c r="S332" s="603">
        <f t="shared" si="122"/>
        <v>0</v>
      </c>
      <c r="T332" s="517">
        <f>SUM(T331)</f>
        <v>1</v>
      </c>
      <c r="U332" s="518">
        <f t="shared" ref="U332:AA332" si="123">SUM(U331)</f>
        <v>1</v>
      </c>
      <c r="V332" s="518">
        <f t="shared" si="123"/>
        <v>0</v>
      </c>
      <c r="W332" s="600">
        <f t="shared" si="123"/>
        <v>0</v>
      </c>
      <c r="X332" s="517">
        <f t="shared" si="123"/>
        <v>1</v>
      </c>
      <c r="Y332" s="518">
        <f t="shared" si="123"/>
        <v>1</v>
      </c>
      <c r="Z332" s="518">
        <f t="shared" si="123"/>
        <v>0</v>
      </c>
      <c r="AA332" s="523">
        <f t="shared" si="123"/>
        <v>0</v>
      </c>
      <c r="AI332" s="64"/>
      <c r="AJ332" s="64"/>
      <c r="AK332" s="64"/>
      <c r="AL332" s="64"/>
      <c r="AM332" s="64"/>
      <c r="AN332" s="64"/>
      <c r="AO332" s="64"/>
      <c r="AP332" s="64"/>
      <c r="AQ332" s="64"/>
      <c r="AR332" s="64"/>
      <c r="AS332" s="64"/>
      <c r="AT332" s="64"/>
      <c r="AU332" s="64"/>
      <c r="AV332" s="64"/>
      <c r="AW332" s="64"/>
      <c r="AX332" s="64"/>
      <c r="AY332" s="64"/>
      <c r="AZ332" s="64"/>
      <c r="BA332" s="65"/>
      <c r="BB332" s="64"/>
      <c r="BC332" s="64"/>
      <c r="BD332" s="64"/>
      <c r="BE332" s="64"/>
      <c r="BF332" s="64"/>
      <c r="BG332" s="64"/>
      <c r="BH332" s="64"/>
      <c r="BI332" s="64"/>
    </row>
    <row r="333" spans="1:1013" s="66" customFormat="1" ht="29.25" customHeight="1" thickBot="1" x14ac:dyDescent="0.25">
      <c r="A333" s="701" t="s">
        <v>15</v>
      </c>
      <c r="B333" s="618" t="s">
        <v>16</v>
      </c>
      <c r="C333" s="699" t="s">
        <v>27</v>
      </c>
      <c r="D333" s="855" t="s">
        <v>28</v>
      </c>
      <c r="E333" s="856" t="s">
        <v>88</v>
      </c>
      <c r="F333" s="685" t="s">
        <v>264</v>
      </c>
      <c r="G333" s="826" t="s">
        <v>77</v>
      </c>
      <c r="H333" s="943" t="s">
        <v>19</v>
      </c>
      <c r="I333" s="944" t="s">
        <v>31</v>
      </c>
      <c r="J333" s="653" t="s">
        <v>265</v>
      </c>
      <c r="K333" s="201" t="s">
        <v>26</v>
      </c>
      <c r="L333" s="553">
        <f>+M333+O333</f>
        <v>0.5</v>
      </c>
      <c r="M333" s="554">
        <v>0.5</v>
      </c>
      <c r="N333" s="556">
        <v>0</v>
      </c>
      <c r="O333" s="557">
        <v>0</v>
      </c>
      <c r="P333" s="558">
        <f>+Q333+S333</f>
        <v>1</v>
      </c>
      <c r="Q333" s="556">
        <v>1</v>
      </c>
      <c r="R333" s="556">
        <v>0</v>
      </c>
      <c r="S333" s="557">
        <v>0</v>
      </c>
      <c r="T333" s="463">
        <f>+U333+W333</f>
        <v>1</v>
      </c>
      <c r="U333" s="604">
        <v>1</v>
      </c>
      <c r="V333" s="604">
        <v>0</v>
      </c>
      <c r="W333" s="605">
        <v>0</v>
      </c>
      <c r="X333" s="463">
        <f>+Y333+AA333</f>
        <v>1</v>
      </c>
      <c r="Y333" s="606">
        <v>1</v>
      </c>
      <c r="Z333" s="606">
        <v>0</v>
      </c>
      <c r="AA333" s="607">
        <v>0</v>
      </c>
      <c r="AI333" s="56"/>
      <c r="AJ333" s="56"/>
      <c r="AK333" s="56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6"/>
      <c r="AW333" s="56"/>
      <c r="AX333" s="56"/>
      <c r="AY333" s="56"/>
      <c r="AZ333" s="56"/>
      <c r="BA333" s="56"/>
      <c r="BB333" s="56"/>
      <c r="BC333" s="56"/>
      <c r="BD333" s="56"/>
      <c r="BE333" s="56"/>
      <c r="BF333" s="56"/>
      <c r="BG333" s="56"/>
      <c r="BH333" s="56"/>
      <c r="BI333" s="56"/>
    </row>
    <row r="334" spans="1:1013" s="66" customFormat="1" ht="37.5" customHeight="1" thickBot="1" x14ac:dyDescent="0.25">
      <c r="A334" s="701"/>
      <c r="B334" s="619"/>
      <c r="C334" s="699"/>
      <c r="D334" s="855"/>
      <c r="E334" s="856"/>
      <c r="F334" s="804"/>
      <c r="G334" s="826"/>
      <c r="H334" s="943"/>
      <c r="I334" s="944"/>
      <c r="J334" s="633"/>
      <c r="K334" s="89" t="s">
        <v>11</v>
      </c>
      <c r="L334" s="517">
        <f t="shared" ref="L334:AA334" si="124">+L333</f>
        <v>0.5</v>
      </c>
      <c r="M334" s="547">
        <f t="shared" si="124"/>
        <v>0.5</v>
      </c>
      <c r="N334" s="547">
        <f t="shared" si="124"/>
        <v>0</v>
      </c>
      <c r="O334" s="523">
        <f t="shared" si="124"/>
        <v>0</v>
      </c>
      <c r="P334" s="520">
        <f t="shared" si="124"/>
        <v>1</v>
      </c>
      <c r="Q334" s="548">
        <f t="shared" si="124"/>
        <v>1</v>
      </c>
      <c r="R334" s="548">
        <f t="shared" si="124"/>
        <v>0</v>
      </c>
      <c r="S334" s="522">
        <f t="shared" si="124"/>
        <v>0</v>
      </c>
      <c r="T334" s="517">
        <f t="shared" si="124"/>
        <v>1</v>
      </c>
      <c r="U334" s="547">
        <f t="shared" si="124"/>
        <v>1</v>
      </c>
      <c r="V334" s="547">
        <f t="shared" si="124"/>
        <v>0</v>
      </c>
      <c r="W334" s="519">
        <f t="shared" si="124"/>
        <v>0</v>
      </c>
      <c r="X334" s="517">
        <f t="shared" si="124"/>
        <v>1</v>
      </c>
      <c r="Y334" s="547">
        <f t="shared" si="124"/>
        <v>1</v>
      </c>
      <c r="Z334" s="547">
        <f t="shared" si="124"/>
        <v>0</v>
      </c>
      <c r="AA334" s="523">
        <f t="shared" si="124"/>
        <v>0</v>
      </c>
      <c r="AI334" s="56"/>
      <c r="AJ334" s="56"/>
      <c r="AK334" s="56"/>
      <c r="AL334" s="56"/>
      <c r="AM334" s="56"/>
      <c r="AN334" s="56"/>
      <c r="AO334" s="56"/>
      <c r="AP334" s="56"/>
      <c r="AQ334" s="56"/>
      <c r="AR334" s="56"/>
      <c r="AS334" s="56"/>
      <c r="AT334" s="56"/>
      <c r="AU334" s="56"/>
      <c r="AV334" s="56"/>
      <c r="AW334" s="56"/>
      <c r="AX334" s="56"/>
      <c r="AY334" s="56"/>
      <c r="AZ334" s="56"/>
      <c r="BA334" s="56"/>
      <c r="BB334" s="56"/>
      <c r="BC334" s="56"/>
      <c r="BD334" s="56"/>
      <c r="BE334" s="56"/>
      <c r="BF334" s="56"/>
      <c r="BG334" s="56"/>
      <c r="BH334" s="56"/>
      <c r="BI334" s="56"/>
    </row>
    <row r="335" spans="1:1013" ht="20.25" customHeight="1" thickBot="1" x14ac:dyDescent="0.25">
      <c r="A335" s="634" t="s">
        <v>15</v>
      </c>
      <c r="B335" s="618" t="s">
        <v>16</v>
      </c>
      <c r="C335" s="635" t="s">
        <v>27</v>
      </c>
      <c r="D335" s="855" t="s">
        <v>27</v>
      </c>
      <c r="E335" s="962" t="s">
        <v>89</v>
      </c>
      <c r="F335" s="626" t="s">
        <v>264</v>
      </c>
      <c r="G335" s="826" t="s">
        <v>90</v>
      </c>
      <c r="H335" s="964" t="s">
        <v>19</v>
      </c>
      <c r="I335" s="653" t="s">
        <v>31</v>
      </c>
      <c r="J335" s="653" t="s">
        <v>311</v>
      </c>
      <c r="K335" s="218" t="s">
        <v>26</v>
      </c>
      <c r="L335" s="126">
        <f>+M335+O335</f>
        <v>0</v>
      </c>
      <c r="M335" s="100">
        <v>0</v>
      </c>
      <c r="N335" s="101">
        <v>0</v>
      </c>
      <c r="O335" s="102">
        <v>0</v>
      </c>
      <c r="P335" s="103">
        <v>0</v>
      </c>
      <c r="Q335" s="104">
        <v>0</v>
      </c>
      <c r="R335" s="104">
        <v>0</v>
      </c>
      <c r="S335" s="105">
        <v>0</v>
      </c>
      <c r="T335" s="106">
        <f>U335+W335</f>
        <v>0</v>
      </c>
      <c r="U335" s="101">
        <v>0</v>
      </c>
      <c r="V335" s="101">
        <v>0</v>
      </c>
      <c r="W335" s="107">
        <v>0</v>
      </c>
      <c r="X335" s="106">
        <v>0</v>
      </c>
      <c r="Y335" s="101">
        <v>0</v>
      </c>
      <c r="Z335" s="101">
        <v>0</v>
      </c>
      <c r="AA335" s="102">
        <v>0</v>
      </c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</row>
    <row r="336" spans="1:1013" s="52" customFormat="1" ht="18.75" customHeight="1" thickBot="1" x14ac:dyDescent="0.25">
      <c r="A336" s="713"/>
      <c r="B336" s="725"/>
      <c r="C336" s="812"/>
      <c r="D336" s="855"/>
      <c r="E336" s="963"/>
      <c r="F336" s="698"/>
      <c r="G336" s="629"/>
      <c r="H336" s="783"/>
      <c r="I336" s="672"/>
      <c r="J336" s="672"/>
      <c r="K336" s="219" t="s">
        <v>21</v>
      </c>
      <c r="L336" s="126">
        <f>+M336+O336</f>
        <v>0</v>
      </c>
      <c r="M336" s="108">
        <v>0</v>
      </c>
      <c r="N336" s="108">
        <v>0</v>
      </c>
      <c r="O336" s="109">
        <v>0</v>
      </c>
      <c r="P336" s="110">
        <v>0</v>
      </c>
      <c r="Q336" s="111">
        <v>0</v>
      </c>
      <c r="R336" s="111">
        <v>0</v>
      </c>
      <c r="S336" s="112">
        <v>0</v>
      </c>
      <c r="T336" s="113">
        <f>U336+W336</f>
        <v>0</v>
      </c>
      <c r="U336" s="108">
        <v>0</v>
      </c>
      <c r="V336" s="108">
        <v>0</v>
      </c>
      <c r="W336" s="114">
        <v>0</v>
      </c>
      <c r="X336" s="113">
        <v>0</v>
      </c>
      <c r="Y336" s="108">
        <v>0</v>
      </c>
      <c r="Z336" s="108">
        <v>0</v>
      </c>
      <c r="AA336" s="109">
        <v>0</v>
      </c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</row>
    <row r="337" spans="1:1013" s="45" customFormat="1" ht="24.75" customHeight="1" thickBot="1" x14ac:dyDescent="0.25">
      <c r="A337" s="617"/>
      <c r="B337" s="619"/>
      <c r="C337" s="621"/>
      <c r="D337" s="855"/>
      <c r="E337" s="963"/>
      <c r="F337" s="627"/>
      <c r="G337" s="629"/>
      <c r="H337" s="783"/>
      <c r="I337" s="633"/>
      <c r="J337" s="633"/>
      <c r="K337" s="89" t="s">
        <v>11</v>
      </c>
      <c r="L337" s="8">
        <f t="shared" ref="L337:AA337" si="125">SUM(L335:L336)</f>
        <v>0</v>
      </c>
      <c r="M337" s="1">
        <f t="shared" si="125"/>
        <v>0</v>
      </c>
      <c r="N337" s="1">
        <f t="shared" si="125"/>
        <v>0</v>
      </c>
      <c r="O337" s="10">
        <f t="shared" si="125"/>
        <v>0</v>
      </c>
      <c r="P337" s="18">
        <f t="shared" si="125"/>
        <v>0</v>
      </c>
      <c r="Q337" s="20">
        <f t="shared" si="125"/>
        <v>0</v>
      </c>
      <c r="R337" s="20">
        <f t="shared" si="125"/>
        <v>0</v>
      </c>
      <c r="S337" s="21">
        <f t="shared" si="125"/>
        <v>0</v>
      </c>
      <c r="T337" s="8">
        <f t="shared" si="125"/>
        <v>0</v>
      </c>
      <c r="U337" s="1">
        <f t="shared" si="125"/>
        <v>0</v>
      </c>
      <c r="V337" s="1">
        <f t="shared" si="125"/>
        <v>0</v>
      </c>
      <c r="W337" s="10">
        <f t="shared" si="125"/>
        <v>0</v>
      </c>
      <c r="X337" s="8">
        <f t="shared" si="125"/>
        <v>0</v>
      </c>
      <c r="Y337" s="1">
        <f t="shared" si="125"/>
        <v>0</v>
      </c>
      <c r="Z337" s="1">
        <f t="shared" si="125"/>
        <v>0</v>
      </c>
      <c r="AA337" s="10">
        <f t="shared" si="125"/>
        <v>0</v>
      </c>
      <c r="AI337" s="61"/>
      <c r="AJ337" s="61"/>
      <c r="AK337" s="61"/>
      <c r="AL337" s="61"/>
      <c r="AM337" s="61"/>
      <c r="AN337" s="61"/>
      <c r="AO337" s="61"/>
      <c r="AP337" s="61"/>
      <c r="AQ337" s="61"/>
      <c r="AR337" s="61"/>
      <c r="AS337" s="61"/>
      <c r="AT337" s="61"/>
      <c r="AU337" s="61"/>
      <c r="AV337" s="61"/>
      <c r="AW337" s="61"/>
      <c r="AX337" s="61"/>
      <c r="AY337" s="61"/>
      <c r="AZ337" s="61"/>
      <c r="BA337" s="62"/>
      <c r="BB337" s="61"/>
      <c r="BC337" s="61"/>
      <c r="BD337" s="61"/>
      <c r="BE337" s="61"/>
      <c r="BF337" s="61"/>
      <c r="BG337" s="61"/>
      <c r="BH337" s="61"/>
      <c r="BI337" s="61"/>
    </row>
    <row r="338" spans="1:1013" ht="19.5" customHeight="1" thickBot="1" x14ac:dyDescent="0.25">
      <c r="A338" s="245" t="s">
        <v>15</v>
      </c>
      <c r="B338" s="217" t="s">
        <v>16</v>
      </c>
      <c r="C338" s="254" t="s">
        <v>27</v>
      </c>
      <c r="D338" s="955" t="s">
        <v>259</v>
      </c>
      <c r="E338" s="956"/>
      <c r="F338" s="956"/>
      <c r="G338" s="956"/>
      <c r="H338" s="956"/>
      <c r="I338" s="956"/>
      <c r="J338" s="956"/>
      <c r="K338" s="957"/>
      <c r="L338" s="22">
        <f>+L330+L334+L332+L337</f>
        <v>98.2</v>
      </c>
      <c r="M338" s="24">
        <f t="shared" ref="M338:AA338" si="126">+M330+M334+M332+M337</f>
        <v>98.2</v>
      </c>
      <c r="N338" s="24">
        <f t="shared" si="126"/>
        <v>2.2000000000000002</v>
      </c>
      <c r="O338" s="25">
        <f t="shared" si="126"/>
        <v>0</v>
      </c>
      <c r="P338" s="22">
        <f t="shared" si="126"/>
        <v>47</v>
      </c>
      <c r="Q338" s="24">
        <f t="shared" si="126"/>
        <v>47</v>
      </c>
      <c r="R338" s="24">
        <f t="shared" si="126"/>
        <v>0</v>
      </c>
      <c r="S338" s="25">
        <f t="shared" si="126"/>
        <v>0</v>
      </c>
      <c r="T338" s="22">
        <f t="shared" si="126"/>
        <v>52</v>
      </c>
      <c r="U338" s="24">
        <f t="shared" si="126"/>
        <v>52</v>
      </c>
      <c r="V338" s="24">
        <f t="shared" si="126"/>
        <v>0</v>
      </c>
      <c r="W338" s="25">
        <f t="shared" si="126"/>
        <v>0</v>
      </c>
      <c r="X338" s="22">
        <f t="shared" si="126"/>
        <v>57</v>
      </c>
      <c r="Y338" s="24">
        <f t="shared" si="126"/>
        <v>57</v>
      </c>
      <c r="Z338" s="24">
        <f t="shared" si="126"/>
        <v>0</v>
      </c>
      <c r="AA338" s="25">
        <f t="shared" si="126"/>
        <v>0</v>
      </c>
      <c r="AB338" s="33"/>
      <c r="AC338" s="33"/>
      <c r="AD338" s="33"/>
      <c r="AE338" s="33"/>
      <c r="AF338" s="33"/>
      <c r="AG338" s="33"/>
      <c r="AH338" s="33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  <c r="CA338" s="33"/>
      <c r="CB338" s="33"/>
      <c r="CC338" s="33"/>
      <c r="CD338" s="33"/>
      <c r="CE338" s="33"/>
      <c r="CF338" s="33"/>
      <c r="CG338" s="33"/>
      <c r="CH338" s="33"/>
      <c r="CI338" s="33"/>
      <c r="CJ338" s="33"/>
      <c r="CK338" s="33"/>
      <c r="CL338" s="33"/>
      <c r="CM338" s="33"/>
      <c r="CN338" s="33"/>
      <c r="CO338" s="33"/>
      <c r="CP338" s="33"/>
      <c r="CQ338" s="33"/>
      <c r="CR338" s="33"/>
      <c r="CS338" s="33"/>
      <c r="CT338" s="33"/>
      <c r="CU338" s="33"/>
      <c r="CV338" s="33"/>
      <c r="CW338" s="33"/>
      <c r="CX338" s="33"/>
      <c r="CY338" s="33"/>
      <c r="CZ338" s="33"/>
      <c r="DA338" s="33"/>
      <c r="DB338" s="33"/>
      <c r="DC338" s="33"/>
      <c r="DD338" s="33"/>
      <c r="DE338" s="33"/>
      <c r="DF338" s="33"/>
      <c r="DG338" s="33"/>
      <c r="DH338" s="33"/>
      <c r="DI338" s="33"/>
      <c r="DJ338" s="33"/>
      <c r="DK338" s="33"/>
      <c r="DL338" s="33"/>
      <c r="DM338" s="33"/>
      <c r="DN338" s="33"/>
      <c r="DO338" s="33"/>
      <c r="DP338" s="33"/>
      <c r="DQ338" s="33"/>
      <c r="DR338" s="33"/>
      <c r="DS338" s="33"/>
      <c r="DT338" s="33"/>
      <c r="DU338" s="33"/>
      <c r="DV338" s="33"/>
      <c r="DW338" s="33"/>
      <c r="DX338" s="33"/>
      <c r="DY338" s="33"/>
      <c r="DZ338" s="33"/>
      <c r="EA338" s="33"/>
      <c r="EB338" s="33"/>
      <c r="EC338" s="33"/>
      <c r="ED338" s="33"/>
      <c r="EE338" s="33"/>
      <c r="EF338" s="33"/>
      <c r="EG338" s="33"/>
      <c r="EH338" s="33"/>
      <c r="EI338" s="33"/>
      <c r="EJ338" s="33"/>
      <c r="EK338" s="33"/>
      <c r="EL338" s="33"/>
      <c r="EM338" s="33"/>
      <c r="EN338" s="33"/>
      <c r="EO338" s="33"/>
      <c r="EP338" s="33"/>
      <c r="EQ338" s="33"/>
      <c r="ER338" s="33"/>
      <c r="ES338" s="33"/>
      <c r="ET338" s="33"/>
      <c r="EU338" s="33"/>
      <c r="EV338" s="33"/>
      <c r="EW338" s="33"/>
      <c r="EX338" s="33"/>
      <c r="EY338" s="33"/>
      <c r="EZ338" s="33"/>
      <c r="FA338" s="33"/>
      <c r="FB338" s="33"/>
      <c r="FC338" s="33"/>
      <c r="FD338" s="33"/>
      <c r="FE338" s="33"/>
      <c r="FF338" s="33"/>
      <c r="FG338" s="33"/>
      <c r="FH338" s="33"/>
      <c r="FI338" s="33"/>
      <c r="FJ338" s="33"/>
      <c r="FK338" s="33"/>
      <c r="FL338" s="33"/>
      <c r="FM338" s="33"/>
      <c r="FN338" s="33"/>
      <c r="FO338" s="33"/>
      <c r="FP338" s="33"/>
      <c r="FQ338" s="33"/>
      <c r="FR338" s="33"/>
      <c r="FS338" s="33"/>
      <c r="FT338" s="33"/>
      <c r="FU338" s="33"/>
      <c r="FV338" s="33"/>
      <c r="FW338" s="33"/>
      <c r="FX338" s="33"/>
      <c r="FY338" s="33"/>
      <c r="FZ338" s="33"/>
      <c r="GA338" s="33"/>
      <c r="GB338" s="33"/>
      <c r="GC338" s="33"/>
      <c r="GD338" s="33"/>
      <c r="GE338" s="33"/>
      <c r="GF338" s="33"/>
      <c r="GG338" s="33"/>
      <c r="GH338" s="33"/>
      <c r="GI338" s="33"/>
      <c r="GJ338" s="33"/>
      <c r="GK338" s="33"/>
      <c r="GL338" s="33"/>
      <c r="GM338" s="33"/>
      <c r="GN338" s="33"/>
      <c r="GO338" s="33"/>
      <c r="GP338" s="33"/>
      <c r="GQ338" s="33"/>
      <c r="GR338" s="33"/>
      <c r="GS338" s="33"/>
      <c r="GT338" s="33"/>
      <c r="GU338" s="33"/>
      <c r="GV338" s="33"/>
      <c r="GW338" s="33"/>
      <c r="GX338" s="33"/>
      <c r="GY338" s="33"/>
      <c r="GZ338" s="33"/>
      <c r="HA338" s="33"/>
      <c r="HB338" s="33"/>
      <c r="HC338" s="33"/>
      <c r="HD338" s="33"/>
      <c r="HE338" s="33"/>
      <c r="HF338" s="33"/>
      <c r="HG338" s="33"/>
      <c r="HH338" s="33"/>
      <c r="HI338" s="33"/>
      <c r="HJ338" s="33"/>
      <c r="HK338" s="33"/>
      <c r="HL338" s="33"/>
      <c r="HM338" s="33"/>
      <c r="HN338" s="33"/>
      <c r="HO338" s="33"/>
      <c r="HP338" s="33"/>
      <c r="HQ338" s="33"/>
      <c r="HR338" s="33"/>
      <c r="HS338" s="33"/>
      <c r="HT338" s="33"/>
      <c r="HU338" s="33"/>
      <c r="HV338" s="33"/>
      <c r="HW338" s="33"/>
      <c r="HX338" s="33"/>
      <c r="HY338" s="33"/>
      <c r="HZ338" s="33"/>
      <c r="IA338" s="33"/>
      <c r="IB338" s="33"/>
      <c r="IC338" s="33"/>
      <c r="ID338" s="33"/>
      <c r="IE338" s="33"/>
      <c r="IF338" s="33"/>
      <c r="IG338" s="33"/>
      <c r="IH338" s="33"/>
      <c r="II338" s="33"/>
      <c r="IJ338" s="33"/>
      <c r="IK338" s="33"/>
      <c r="IL338" s="33"/>
      <c r="IM338" s="33"/>
      <c r="IN338" s="33"/>
      <c r="IO338" s="33"/>
      <c r="IP338" s="33"/>
      <c r="IQ338" s="33"/>
      <c r="IR338" s="33"/>
      <c r="IS338" s="33"/>
      <c r="IT338" s="33"/>
      <c r="IU338" s="33"/>
      <c r="IV338" s="33"/>
      <c r="IW338" s="33"/>
      <c r="IX338" s="33"/>
      <c r="IY338" s="33"/>
      <c r="IZ338" s="33"/>
      <c r="JA338" s="33"/>
      <c r="JB338" s="33"/>
      <c r="JC338" s="33"/>
      <c r="JD338" s="33"/>
      <c r="JE338" s="33"/>
      <c r="JF338" s="33"/>
      <c r="JG338" s="33"/>
      <c r="JH338" s="33"/>
      <c r="JI338" s="33"/>
      <c r="JJ338" s="33"/>
      <c r="JK338" s="33"/>
      <c r="JL338" s="33"/>
      <c r="JM338" s="33"/>
      <c r="JN338" s="33"/>
      <c r="JO338" s="33"/>
      <c r="JP338" s="33"/>
      <c r="JQ338" s="33"/>
      <c r="JR338" s="33"/>
      <c r="JS338" s="33"/>
      <c r="JT338" s="33"/>
      <c r="JU338" s="33"/>
      <c r="JV338" s="33"/>
      <c r="JW338" s="33"/>
      <c r="JX338" s="33"/>
      <c r="JY338" s="33"/>
      <c r="JZ338" s="33"/>
      <c r="KA338" s="33"/>
      <c r="KB338" s="33"/>
      <c r="KC338" s="33"/>
      <c r="KD338" s="33"/>
      <c r="KE338" s="33"/>
      <c r="KF338" s="33"/>
      <c r="KG338" s="33"/>
      <c r="KH338" s="33"/>
      <c r="KI338" s="33"/>
      <c r="KJ338" s="33"/>
      <c r="KK338" s="33"/>
      <c r="KL338" s="33"/>
      <c r="KM338" s="33"/>
      <c r="KN338" s="33"/>
      <c r="KO338" s="33"/>
      <c r="KP338" s="33"/>
      <c r="KQ338" s="33"/>
      <c r="KR338" s="33"/>
      <c r="KS338" s="33"/>
      <c r="KT338" s="33"/>
      <c r="KU338" s="33"/>
      <c r="KV338" s="33"/>
      <c r="KW338" s="33"/>
      <c r="KX338" s="33"/>
      <c r="KY338" s="33"/>
      <c r="KZ338" s="33"/>
      <c r="LA338" s="33"/>
      <c r="LB338" s="33"/>
      <c r="LC338" s="33"/>
      <c r="LD338" s="33"/>
      <c r="LE338" s="33"/>
      <c r="LF338" s="33"/>
      <c r="LG338" s="33"/>
      <c r="LH338" s="33"/>
      <c r="LI338" s="33"/>
      <c r="LJ338" s="33"/>
      <c r="LK338" s="33"/>
      <c r="LL338" s="33"/>
      <c r="LM338" s="33"/>
      <c r="LN338" s="33"/>
      <c r="LO338" s="33"/>
      <c r="LP338" s="33"/>
      <c r="LQ338" s="33"/>
      <c r="LR338" s="33"/>
      <c r="LS338" s="33"/>
      <c r="LT338" s="33"/>
      <c r="LU338" s="33"/>
      <c r="LV338" s="33"/>
      <c r="LW338" s="33"/>
      <c r="LX338" s="33"/>
      <c r="LY338" s="33"/>
      <c r="LZ338" s="33"/>
      <c r="MA338" s="33"/>
      <c r="MB338" s="33"/>
      <c r="MC338" s="33"/>
      <c r="MD338" s="33"/>
      <c r="ME338" s="33"/>
      <c r="MF338" s="33"/>
      <c r="MG338" s="33"/>
      <c r="MH338" s="33"/>
      <c r="MI338" s="33"/>
      <c r="MJ338" s="33"/>
      <c r="MK338" s="33"/>
      <c r="ML338" s="33"/>
      <c r="MM338" s="33"/>
      <c r="MN338" s="33"/>
      <c r="MO338" s="33"/>
      <c r="MP338" s="33"/>
      <c r="MQ338" s="33"/>
      <c r="MR338" s="33"/>
      <c r="MS338" s="33"/>
      <c r="MT338" s="33"/>
      <c r="MU338" s="33"/>
      <c r="MV338" s="33"/>
      <c r="MW338" s="33"/>
      <c r="MX338" s="33"/>
      <c r="MY338" s="33"/>
      <c r="MZ338" s="33"/>
      <c r="NA338" s="33"/>
      <c r="NB338" s="33"/>
      <c r="NC338" s="33"/>
      <c r="ND338" s="33"/>
      <c r="NE338" s="33"/>
      <c r="NF338" s="33"/>
      <c r="NG338" s="33"/>
      <c r="NH338" s="33"/>
      <c r="NI338" s="33"/>
      <c r="NJ338" s="33"/>
      <c r="NK338" s="33"/>
      <c r="NL338" s="33"/>
      <c r="NM338" s="33"/>
      <c r="NN338" s="33"/>
      <c r="NO338" s="33"/>
      <c r="NP338" s="33"/>
      <c r="NQ338" s="33"/>
      <c r="NR338" s="33"/>
      <c r="NS338" s="33"/>
      <c r="NT338" s="33"/>
      <c r="NU338" s="33"/>
      <c r="NV338" s="33"/>
      <c r="NW338" s="33"/>
      <c r="NX338" s="33"/>
      <c r="NY338" s="33"/>
      <c r="NZ338" s="33"/>
      <c r="OA338" s="33"/>
      <c r="OB338" s="33"/>
      <c r="OC338" s="33"/>
      <c r="OD338" s="33"/>
      <c r="OE338" s="33"/>
      <c r="OF338" s="33"/>
      <c r="OG338" s="33"/>
      <c r="OH338" s="33"/>
      <c r="OI338" s="33"/>
      <c r="OJ338" s="33"/>
      <c r="OK338" s="33"/>
      <c r="OL338" s="33"/>
      <c r="OM338" s="33"/>
      <c r="ON338" s="33"/>
      <c r="OO338" s="33"/>
      <c r="OP338" s="33"/>
      <c r="OQ338" s="33"/>
      <c r="OR338" s="33"/>
      <c r="OS338" s="33"/>
      <c r="OT338" s="33"/>
      <c r="OU338" s="33"/>
      <c r="OV338" s="33"/>
      <c r="OW338" s="33"/>
      <c r="OX338" s="33"/>
      <c r="OY338" s="33"/>
      <c r="OZ338" s="33"/>
      <c r="PA338" s="33"/>
      <c r="PB338" s="33"/>
      <c r="PC338" s="33"/>
      <c r="PD338" s="33"/>
      <c r="PE338" s="33"/>
      <c r="PF338" s="33"/>
      <c r="PG338" s="33"/>
      <c r="PH338" s="33"/>
      <c r="PI338" s="33"/>
      <c r="PJ338" s="33"/>
      <c r="PK338" s="33"/>
      <c r="PL338" s="33"/>
      <c r="PM338" s="33"/>
      <c r="PN338" s="33"/>
      <c r="PO338" s="33"/>
      <c r="PP338" s="33"/>
      <c r="PQ338" s="33"/>
      <c r="PR338" s="33"/>
      <c r="PS338" s="33"/>
      <c r="PT338" s="33"/>
      <c r="PU338" s="33"/>
      <c r="PV338" s="33"/>
      <c r="PW338" s="33"/>
      <c r="PX338" s="33"/>
      <c r="PY338" s="33"/>
      <c r="PZ338" s="33"/>
      <c r="QA338" s="33"/>
      <c r="QB338" s="33"/>
      <c r="QC338" s="33"/>
      <c r="QD338" s="33"/>
      <c r="QE338" s="33"/>
      <c r="QF338" s="33"/>
      <c r="QG338" s="33"/>
      <c r="QH338" s="33"/>
      <c r="QI338" s="33"/>
      <c r="QJ338" s="33"/>
      <c r="QK338" s="33"/>
      <c r="QL338" s="33"/>
      <c r="QM338" s="33"/>
      <c r="QN338" s="33"/>
      <c r="QO338" s="33"/>
      <c r="QP338" s="33"/>
      <c r="QQ338" s="33"/>
      <c r="QR338" s="33"/>
      <c r="QS338" s="33"/>
      <c r="QT338" s="33"/>
      <c r="QU338" s="33"/>
      <c r="QV338" s="33"/>
      <c r="QW338" s="33"/>
      <c r="QX338" s="33"/>
      <c r="QY338" s="33"/>
      <c r="QZ338" s="33"/>
      <c r="RA338" s="33"/>
      <c r="RB338" s="33"/>
      <c r="RC338" s="33"/>
      <c r="RD338" s="33"/>
      <c r="RE338" s="33"/>
      <c r="RF338" s="33"/>
      <c r="RG338" s="33"/>
      <c r="RH338" s="33"/>
      <c r="RI338" s="33"/>
      <c r="RJ338" s="33"/>
      <c r="RK338" s="33"/>
      <c r="RL338" s="33"/>
      <c r="RM338" s="33"/>
      <c r="RN338" s="33"/>
      <c r="RO338" s="33"/>
      <c r="RP338" s="33"/>
      <c r="RQ338" s="33"/>
      <c r="RR338" s="33"/>
      <c r="RS338" s="33"/>
      <c r="RT338" s="33"/>
      <c r="RU338" s="33"/>
      <c r="RV338" s="33"/>
      <c r="RW338" s="33"/>
      <c r="RX338" s="33"/>
      <c r="RY338" s="33"/>
      <c r="RZ338" s="33"/>
      <c r="SA338" s="33"/>
      <c r="SB338" s="33"/>
      <c r="SC338" s="33"/>
      <c r="SD338" s="33"/>
      <c r="SE338" s="33"/>
      <c r="SF338" s="33"/>
      <c r="SG338" s="33"/>
      <c r="SH338" s="33"/>
      <c r="SI338" s="33"/>
      <c r="SJ338" s="33"/>
      <c r="SK338" s="33"/>
      <c r="SL338" s="33"/>
      <c r="SM338" s="33"/>
      <c r="SN338" s="33"/>
      <c r="SO338" s="33"/>
      <c r="SP338" s="33"/>
      <c r="SQ338" s="33"/>
      <c r="SR338" s="33"/>
      <c r="SS338" s="33"/>
      <c r="ST338" s="33"/>
      <c r="SU338" s="33"/>
      <c r="SV338" s="33"/>
      <c r="SW338" s="33"/>
      <c r="SX338" s="33"/>
      <c r="SY338" s="33"/>
      <c r="SZ338" s="33"/>
      <c r="TA338" s="33"/>
      <c r="TB338" s="33"/>
      <c r="TC338" s="33"/>
      <c r="TD338" s="33"/>
      <c r="TE338" s="33"/>
      <c r="TF338" s="33"/>
      <c r="TG338" s="33"/>
      <c r="TH338" s="33"/>
      <c r="TI338" s="33"/>
      <c r="TJ338" s="33"/>
      <c r="TK338" s="33"/>
      <c r="TL338" s="33"/>
      <c r="TM338" s="33"/>
      <c r="TN338" s="33"/>
      <c r="TO338" s="33"/>
      <c r="TP338" s="33"/>
      <c r="TQ338" s="33"/>
      <c r="TR338" s="33"/>
      <c r="TS338" s="33"/>
      <c r="TT338" s="33"/>
      <c r="TU338" s="33"/>
      <c r="TV338" s="33"/>
      <c r="TW338" s="33"/>
      <c r="TX338" s="33"/>
      <c r="TY338" s="33"/>
      <c r="TZ338" s="33"/>
      <c r="UA338" s="33"/>
      <c r="UB338" s="33"/>
      <c r="UC338" s="33"/>
      <c r="UD338" s="33"/>
      <c r="UE338" s="33"/>
      <c r="UF338" s="33"/>
      <c r="UG338" s="33"/>
      <c r="UH338" s="33"/>
      <c r="UI338" s="33"/>
      <c r="UJ338" s="33"/>
      <c r="UK338" s="33"/>
      <c r="UL338" s="33"/>
      <c r="UM338" s="33"/>
      <c r="UN338" s="33"/>
      <c r="UO338" s="33"/>
      <c r="UP338" s="33"/>
      <c r="UQ338" s="33"/>
      <c r="UR338" s="33"/>
      <c r="US338" s="33"/>
      <c r="UT338" s="33"/>
      <c r="UU338" s="33"/>
      <c r="UV338" s="33"/>
      <c r="UW338" s="33"/>
      <c r="UX338" s="33"/>
      <c r="UY338" s="33"/>
      <c r="UZ338" s="33"/>
      <c r="VA338" s="33"/>
      <c r="VB338" s="33"/>
      <c r="VC338" s="33"/>
      <c r="VD338" s="33"/>
      <c r="VE338" s="33"/>
      <c r="VF338" s="33"/>
      <c r="VG338" s="33"/>
      <c r="VH338" s="33"/>
      <c r="VI338" s="33"/>
      <c r="VJ338" s="33"/>
      <c r="VK338" s="33"/>
      <c r="VL338" s="33"/>
      <c r="VM338" s="33"/>
      <c r="VN338" s="33"/>
      <c r="VO338" s="33"/>
      <c r="VP338" s="33"/>
      <c r="VQ338" s="33"/>
      <c r="VR338" s="33"/>
      <c r="VS338" s="33"/>
      <c r="VT338" s="33"/>
      <c r="VU338" s="33"/>
      <c r="VV338" s="33"/>
      <c r="VW338" s="33"/>
      <c r="VX338" s="33"/>
      <c r="VY338" s="33"/>
      <c r="VZ338" s="33"/>
      <c r="WA338" s="33"/>
      <c r="WB338" s="33"/>
      <c r="WC338" s="33"/>
      <c r="WD338" s="33"/>
      <c r="WE338" s="33"/>
      <c r="WF338" s="33"/>
      <c r="WG338" s="33"/>
      <c r="WH338" s="33"/>
      <c r="WI338" s="33"/>
      <c r="WJ338" s="33"/>
      <c r="WK338" s="33"/>
      <c r="WL338" s="33"/>
      <c r="WM338" s="33"/>
      <c r="WN338" s="33"/>
      <c r="WO338" s="33"/>
      <c r="WP338" s="33"/>
      <c r="WQ338" s="33"/>
      <c r="WR338" s="33"/>
      <c r="WS338" s="33"/>
      <c r="WT338" s="33"/>
      <c r="WU338" s="33"/>
      <c r="WV338" s="33"/>
      <c r="WW338" s="33"/>
      <c r="WX338" s="33"/>
      <c r="WY338" s="33"/>
      <c r="WZ338" s="33"/>
      <c r="XA338" s="33"/>
      <c r="XB338" s="33"/>
      <c r="XC338" s="33"/>
      <c r="XD338" s="33"/>
      <c r="XE338" s="33"/>
      <c r="XF338" s="33"/>
      <c r="XG338" s="33"/>
      <c r="XH338" s="33"/>
      <c r="XI338" s="33"/>
      <c r="XJ338" s="33"/>
      <c r="XK338" s="33"/>
      <c r="XL338" s="33"/>
      <c r="XM338" s="33"/>
      <c r="XN338" s="33"/>
      <c r="XO338" s="33"/>
      <c r="XP338" s="33"/>
      <c r="XQ338" s="33"/>
      <c r="XR338" s="33"/>
      <c r="XS338" s="33"/>
      <c r="XT338" s="33"/>
      <c r="XU338" s="33"/>
      <c r="XV338" s="33"/>
      <c r="XW338" s="33"/>
      <c r="XX338" s="33"/>
      <c r="XY338" s="33"/>
      <c r="XZ338" s="33"/>
      <c r="YA338" s="33"/>
      <c r="YB338" s="33"/>
      <c r="YC338" s="33"/>
      <c r="YD338" s="33"/>
      <c r="YE338" s="33"/>
      <c r="YF338" s="33"/>
      <c r="YG338" s="33"/>
      <c r="YH338" s="33"/>
      <c r="YI338" s="33"/>
      <c r="YJ338" s="33"/>
      <c r="YK338" s="33"/>
      <c r="YL338" s="33"/>
      <c r="YM338" s="33"/>
      <c r="YN338" s="33"/>
      <c r="YO338" s="33"/>
      <c r="YP338" s="33"/>
      <c r="YQ338" s="33"/>
      <c r="YR338" s="33"/>
      <c r="YS338" s="33"/>
      <c r="YT338" s="33"/>
      <c r="YU338" s="33"/>
      <c r="YV338" s="33"/>
      <c r="YW338" s="33"/>
      <c r="YX338" s="33"/>
      <c r="YY338" s="33"/>
      <c r="YZ338" s="33"/>
      <c r="ZA338" s="33"/>
      <c r="ZB338" s="33"/>
      <c r="ZC338" s="33"/>
      <c r="ZD338" s="33"/>
      <c r="ZE338" s="33"/>
      <c r="ZF338" s="33"/>
      <c r="ZG338" s="33"/>
      <c r="ZH338" s="33"/>
      <c r="ZI338" s="33"/>
      <c r="ZJ338" s="33"/>
      <c r="ZK338" s="33"/>
      <c r="ZL338" s="33"/>
      <c r="ZM338" s="33"/>
      <c r="ZN338" s="33"/>
      <c r="ZO338" s="33"/>
      <c r="ZP338" s="33"/>
      <c r="ZQ338" s="33"/>
      <c r="ZR338" s="33"/>
      <c r="ZS338" s="33"/>
      <c r="ZT338" s="33"/>
      <c r="ZU338" s="33"/>
      <c r="ZV338" s="33"/>
      <c r="ZW338" s="33"/>
      <c r="ZX338" s="33"/>
      <c r="ZY338" s="33"/>
      <c r="ZZ338" s="33"/>
      <c r="AAA338" s="33"/>
      <c r="AAB338" s="33"/>
      <c r="AAC338" s="33"/>
      <c r="AAD338" s="33"/>
      <c r="AAE338" s="33"/>
      <c r="AAF338" s="33"/>
      <c r="AAG338" s="33"/>
      <c r="AAH338" s="33"/>
      <c r="AAI338" s="33"/>
      <c r="AAJ338" s="33"/>
      <c r="AAK338" s="33"/>
      <c r="AAL338" s="33"/>
      <c r="AAM338" s="33"/>
      <c r="AAN338" s="33"/>
      <c r="AAO338" s="33"/>
      <c r="AAP338" s="33"/>
      <c r="AAQ338" s="33"/>
      <c r="AAR338" s="33"/>
      <c r="AAS338" s="33"/>
      <c r="AAT338" s="33"/>
      <c r="AAU338" s="33"/>
      <c r="AAV338" s="33"/>
      <c r="AAW338" s="33"/>
      <c r="AAX338" s="33"/>
      <c r="AAY338" s="33"/>
      <c r="AAZ338" s="33"/>
      <c r="ABA338" s="33"/>
      <c r="ABB338" s="33"/>
      <c r="ABC338" s="33"/>
      <c r="ABD338" s="33"/>
      <c r="ABE338" s="33"/>
      <c r="ABF338" s="33"/>
      <c r="ABG338" s="33"/>
      <c r="ABH338" s="33"/>
      <c r="ABI338" s="33"/>
      <c r="ABJ338" s="33"/>
      <c r="ABK338" s="33"/>
      <c r="ABL338" s="33"/>
      <c r="ABM338" s="33"/>
      <c r="ABN338" s="33"/>
      <c r="ABO338" s="33"/>
      <c r="ABP338" s="33"/>
      <c r="ABQ338" s="33"/>
      <c r="ABR338" s="33"/>
      <c r="ABS338" s="33"/>
      <c r="ABT338" s="33"/>
      <c r="ABU338" s="33"/>
      <c r="ABV338" s="33"/>
      <c r="ABW338" s="33"/>
      <c r="ABX338" s="33"/>
      <c r="ABY338" s="33"/>
      <c r="ABZ338" s="33"/>
      <c r="ACA338" s="33"/>
      <c r="ACB338" s="33"/>
      <c r="ACC338" s="33"/>
      <c r="ACD338" s="33"/>
      <c r="ACE338" s="33"/>
      <c r="ACF338" s="33"/>
      <c r="ACG338" s="33"/>
      <c r="ACH338" s="33"/>
      <c r="ACI338" s="33"/>
      <c r="ACJ338" s="33"/>
      <c r="ACK338" s="33"/>
      <c r="ACL338" s="33"/>
      <c r="ACM338" s="33"/>
      <c r="ACN338" s="33"/>
      <c r="ACO338" s="33"/>
      <c r="ACP338" s="33"/>
      <c r="ACQ338" s="33"/>
      <c r="ACR338" s="33"/>
      <c r="ACS338" s="33"/>
      <c r="ACT338" s="33"/>
      <c r="ACU338" s="33"/>
      <c r="ACV338" s="33"/>
      <c r="ACW338" s="33"/>
      <c r="ACX338" s="33"/>
      <c r="ACY338" s="33"/>
      <c r="ACZ338" s="33"/>
      <c r="ADA338" s="33"/>
      <c r="ADB338" s="33"/>
      <c r="ADC338" s="33"/>
      <c r="ADD338" s="33"/>
      <c r="ADE338" s="33"/>
      <c r="ADF338" s="33"/>
      <c r="ADG338" s="33"/>
      <c r="ADH338" s="33"/>
      <c r="ADI338" s="33"/>
      <c r="ADJ338" s="33"/>
      <c r="ADK338" s="33"/>
      <c r="ADL338" s="33"/>
      <c r="ADM338" s="33"/>
      <c r="ADN338" s="33"/>
      <c r="ADO338" s="33"/>
      <c r="ADP338" s="33"/>
      <c r="ADQ338" s="33"/>
      <c r="ADR338" s="33"/>
      <c r="ADS338" s="33"/>
      <c r="ADT338" s="33"/>
      <c r="ADU338" s="33"/>
      <c r="ADV338" s="33"/>
      <c r="ADW338" s="33"/>
      <c r="ADX338" s="33"/>
      <c r="ADY338" s="33"/>
      <c r="ADZ338" s="33"/>
      <c r="AEA338" s="33"/>
      <c r="AEB338" s="33"/>
      <c r="AEC338" s="33"/>
      <c r="AED338" s="33"/>
      <c r="AEE338" s="33"/>
      <c r="AEF338" s="33"/>
      <c r="AEG338" s="33"/>
      <c r="AEH338" s="33"/>
      <c r="AEI338" s="33"/>
      <c r="AEJ338" s="33"/>
      <c r="AEK338" s="33"/>
      <c r="AEL338" s="33"/>
      <c r="AEM338" s="33"/>
      <c r="AEN338" s="33"/>
      <c r="AEO338" s="33"/>
      <c r="AEP338" s="33"/>
      <c r="AEQ338" s="33"/>
      <c r="AER338" s="33"/>
      <c r="AES338" s="33"/>
      <c r="AET338" s="33"/>
      <c r="AEU338" s="33"/>
      <c r="AEV338" s="33"/>
      <c r="AEW338" s="33"/>
      <c r="AEX338" s="33"/>
      <c r="AEY338" s="33"/>
      <c r="AEZ338" s="33"/>
      <c r="AFA338" s="33"/>
      <c r="AFB338" s="33"/>
      <c r="AFC338" s="33"/>
      <c r="AFD338" s="33"/>
      <c r="AFE338" s="33"/>
      <c r="AFF338" s="33"/>
      <c r="AFG338" s="33"/>
      <c r="AFH338" s="33"/>
      <c r="AFI338" s="33"/>
      <c r="AFJ338" s="33"/>
      <c r="AFK338" s="33"/>
      <c r="AFL338" s="33"/>
      <c r="AFM338" s="33"/>
      <c r="AFN338" s="33"/>
      <c r="AFO338" s="33"/>
      <c r="AFP338" s="33"/>
      <c r="AFQ338" s="33"/>
      <c r="AFR338" s="33"/>
      <c r="AFS338" s="33"/>
      <c r="AFT338" s="33"/>
      <c r="AFU338" s="33"/>
      <c r="AFV338" s="33"/>
      <c r="AFW338" s="33"/>
      <c r="AFX338" s="33"/>
      <c r="AFY338" s="33"/>
      <c r="AFZ338" s="33"/>
      <c r="AGA338" s="33"/>
      <c r="AGB338" s="33"/>
      <c r="AGC338" s="33"/>
      <c r="AGD338" s="33"/>
      <c r="AGE338" s="33"/>
      <c r="AGF338" s="33"/>
      <c r="AGG338" s="33"/>
      <c r="AGH338" s="33"/>
      <c r="AGI338" s="33"/>
      <c r="AGJ338" s="33"/>
      <c r="AGK338" s="33"/>
      <c r="AGL338" s="33"/>
      <c r="AGM338" s="33"/>
      <c r="AGN338" s="33"/>
      <c r="AGO338" s="33"/>
      <c r="AGP338" s="33"/>
      <c r="AGQ338" s="33"/>
      <c r="AGR338" s="33"/>
      <c r="AGS338" s="33"/>
      <c r="AGT338" s="33"/>
      <c r="AGU338" s="33"/>
      <c r="AGV338" s="33"/>
      <c r="AGW338" s="33"/>
      <c r="AGX338" s="33"/>
      <c r="AGY338" s="33"/>
      <c r="AGZ338" s="33"/>
      <c r="AHA338" s="33"/>
      <c r="AHB338" s="33"/>
      <c r="AHC338" s="33"/>
      <c r="AHD338" s="33"/>
      <c r="AHE338" s="33"/>
      <c r="AHF338" s="33"/>
      <c r="AHG338" s="33"/>
      <c r="AHH338" s="33"/>
      <c r="AHI338" s="33"/>
      <c r="AHJ338" s="33"/>
      <c r="AHK338" s="33"/>
      <c r="AHL338" s="33"/>
      <c r="AHM338" s="33"/>
      <c r="AHN338" s="33"/>
      <c r="AHO338" s="33"/>
      <c r="AHP338" s="33"/>
      <c r="AHQ338" s="33"/>
      <c r="AHR338" s="33"/>
      <c r="AHS338" s="33"/>
      <c r="AHT338" s="33"/>
      <c r="AHU338" s="33"/>
      <c r="AHV338" s="33"/>
      <c r="AHW338" s="33"/>
      <c r="AHX338" s="33"/>
      <c r="AHY338" s="33"/>
      <c r="AHZ338" s="33"/>
      <c r="AIA338" s="33"/>
      <c r="AIB338" s="33"/>
      <c r="AIC338" s="33"/>
      <c r="AID338" s="33"/>
      <c r="AIE338" s="33"/>
      <c r="AIF338" s="33"/>
      <c r="AIG338" s="33"/>
      <c r="AIH338" s="33"/>
      <c r="AII338" s="33"/>
      <c r="AIJ338" s="33"/>
      <c r="AIK338" s="33"/>
      <c r="AIL338" s="33"/>
      <c r="AIM338" s="33"/>
      <c r="AIN338" s="33"/>
      <c r="AIO338" s="33"/>
      <c r="AIP338" s="33"/>
      <c r="AIQ338" s="33"/>
      <c r="AIR338" s="33"/>
      <c r="AIS338" s="33"/>
      <c r="AIT338" s="33"/>
      <c r="AIU338" s="33"/>
      <c r="AIV338" s="33"/>
      <c r="AIW338" s="33"/>
      <c r="AIX338" s="33"/>
      <c r="AIY338" s="33"/>
      <c r="AIZ338" s="33"/>
      <c r="AJA338" s="33"/>
      <c r="AJB338" s="33"/>
      <c r="AJC338" s="33"/>
      <c r="AJD338" s="33"/>
      <c r="AJE338" s="33"/>
      <c r="AJF338" s="33"/>
      <c r="AJG338" s="33"/>
      <c r="AJH338" s="33"/>
      <c r="AJI338" s="33"/>
      <c r="AJJ338" s="33"/>
      <c r="AJK338" s="33"/>
      <c r="AJL338" s="33"/>
      <c r="AJM338" s="33"/>
      <c r="AJN338" s="33"/>
      <c r="AJO338" s="33"/>
      <c r="AJP338" s="33"/>
      <c r="AJQ338" s="33"/>
      <c r="AJR338" s="33"/>
      <c r="AJS338" s="33"/>
      <c r="AJT338" s="33"/>
      <c r="AJU338" s="33"/>
      <c r="AJV338" s="33"/>
      <c r="AJW338" s="33"/>
      <c r="AJX338" s="33"/>
      <c r="AJY338" s="33"/>
      <c r="AJZ338" s="33"/>
      <c r="AKA338" s="33"/>
      <c r="AKB338" s="33"/>
      <c r="AKC338" s="33"/>
      <c r="AKD338" s="33"/>
      <c r="AKE338" s="33"/>
      <c r="AKF338" s="33"/>
      <c r="AKG338" s="33"/>
      <c r="AKH338" s="33"/>
      <c r="AKI338" s="33"/>
      <c r="AKJ338" s="33"/>
      <c r="AKK338" s="33"/>
      <c r="AKL338" s="33"/>
      <c r="AKM338" s="33"/>
      <c r="AKN338" s="33"/>
      <c r="AKO338" s="33"/>
      <c r="AKP338" s="33"/>
      <c r="AKQ338" s="33"/>
      <c r="AKR338" s="33"/>
      <c r="AKS338" s="33"/>
      <c r="AKT338" s="33"/>
      <c r="AKU338" s="33"/>
      <c r="AKV338" s="33"/>
      <c r="AKW338" s="33"/>
      <c r="AKX338" s="33"/>
      <c r="AKY338" s="33"/>
      <c r="AKZ338" s="33"/>
      <c r="ALA338" s="33"/>
      <c r="ALB338" s="33"/>
      <c r="ALC338" s="33"/>
      <c r="ALD338" s="33"/>
      <c r="ALE338" s="33"/>
      <c r="ALF338" s="33"/>
      <c r="ALG338" s="33"/>
      <c r="ALH338" s="33"/>
      <c r="ALI338" s="33"/>
      <c r="ALJ338" s="33"/>
      <c r="ALK338" s="33"/>
      <c r="ALL338" s="33"/>
      <c r="ALM338" s="33"/>
      <c r="ALN338" s="33"/>
      <c r="ALO338" s="33"/>
      <c r="ALP338" s="33"/>
      <c r="ALQ338" s="33"/>
      <c r="ALR338" s="33"/>
      <c r="ALS338" s="33"/>
      <c r="ALT338" s="33"/>
      <c r="ALU338" s="33"/>
      <c r="ALV338" s="33"/>
      <c r="ALW338" s="33"/>
      <c r="ALX338" s="33"/>
      <c r="ALY338" s="33"/>
    </row>
    <row r="339" spans="1:1013" ht="19.5" customHeight="1" thickBot="1" x14ac:dyDescent="0.25">
      <c r="A339" s="252" t="s">
        <v>15</v>
      </c>
      <c r="B339" s="28" t="s">
        <v>16</v>
      </c>
      <c r="C339" s="253" t="s">
        <v>29</v>
      </c>
      <c r="D339" s="830" t="s">
        <v>91</v>
      </c>
      <c r="E339" s="831"/>
      <c r="F339" s="831"/>
      <c r="G339" s="831"/>
      <c r="H339" s="831"/>
      <c r="I339" s="831"/>
      <c r="J339" s="831"/>
      <c r="K339" s="831"/>
      <c r="L339" s="831"/>
      <c r="M339" s="831"/>
      <c r="N339" s="831"/>
      <c r="O339" s="831"/>
      <c r="P339" s="831"/>
      <c r="Q339" s="831"/>
      <c r="R339" s="831"/>
      <c r="S339" s="831"/>
      <c r="T339" s="831"/>
      <c r="U339" s="831"/>
      <c r="V339" s="831"/>
      <c r="W339" s="831"/>
      <c r="X339" s="831"/>
      <c r="Y339" s="831"/>
      <c r="Z339" s="831"/>
      <c r="AA339" s="831"/>
      <c r="AB339" s="33"/>
      <c r="AC339" s="33"/>
      <c r="AD339" s="33"/>
      <c r="AE339" s="33"/>
      <c r="AF339" s="33"/>
      <c r="AG339" s="33"/>
      <c r="AH339" s="33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  <c r="CA339" s="33"/>
      <c r="CB339" s="33"/>
      <c r="CC339" s="33"/>
      <c r="CD339" s="33"/>
      <c r="CE339" s="33"/>
      <c r="CF339" s="33"/>
      <c r="CG339" s="33"/>
      <c r="CH339" s="33"/>
      <c r="CI339" s="33"/>
      <c r="CJ339" s="33"/>
      <c r="CK339" s="33"/>
      <c r="CL339" s="33"/>
      <c r="CM339" s="33"/>
      <c r="CN339" s="33"/>
      <c r="CO339" s="33"/>
      <c r="CP339" s="33"/>
      <c r="CQ339" s="33"/>
      <c r="CR339" s="33"/>
      <c r="CS339" s="33"/>
      <c r="CT339" s="33"/>
      <c r="CU339" s="33"/>
      <c r="CV339" s="33"/>
      <c r="CW339" s="33"/>
      <c r="CX339" s="33"/>
      <c r="CY339" s="33"/>
      <c r="CZ339" s="33"/>
      <c r="DA339" s="33"/>
      <c r="DB339" s="33"/>
      <c r="DC339" s="33"/>
      <c r="DD339" s="33"/>
      <c r="DE339" s="33"/>
      <c r="DF339" s="33"/>
      <c r="DG339" s="33"/>
      <c r="DH339" s="33"/>
      <c r="DI339" s="33"/>
      <c r="DJ339" s="33"/>
      <c r="DK339" s="33"/>
      <c r="DL339" s="33"/>
      <c r="DM339" s="33"/>
      <c r="DN339" s="33"/>
      <c r="DO339" s="33"/>
      <c r="DP339" s="33"/>
      <c r="DQ339" s="33"/>
      <c r="DR339" s="33"/>
      <c r="DS339" s="33"/>
      <c r="DT339" s="33"/>
      <c r="DU339" s="33"/>
      <c r="DV339" s="33"/>
      <c r="DW339" s="33"/>
      <c r="DX339" s="33"/>
      <c r="DY339" s="33"/>
      <c r="DZ339" s="33"/>
      <c r="EA339" s="33"/>
      <c r="EB339" s="33"/>
      <c r="EC339" s="33"/>
      <c r="ED339" s="33"/>
      <c r="EE339" s="33"/>
      <c r="EF339" s="33"/>
      <c r="EG339" s="33"/>
      <c r="EH339" s="33"/>
      <c r="EI339" s="33"/>
      <c r="EJ339" s="33"/>
      <c r="EK339" s="33"/>
      <c r="EL339" s="33"/>
      <c r="EM339" s="33"/>
      <c r="EN339" s="33"/>
      <c r="EO339" s="33"/>
      <c r="EP339" s="33"/>
      <c r="EQ339" s="33"/>
      <c r="ER339" s="33"/>
      <c r="ES339" s="33"/>
      <c r="ET339" s="33"/>
      <c r="EU339" s="33"/>
      <c r="EV339" s="33"/>
      <c r="EW339" s="33"/>
      <c r="EX339" s="33"/>
      <c r="EY339" s="33"/>
      <c r="EZ339" s="33"/>
      <c r="FA339" s="33"/>
      <c r="FB339" s="33"/>
      <c r="FC339" s="33"/>
      <c r="FD339" s="33"/>
      <c r="FE339" s="33"/>
      <c r="FF339" s="33"/>
      <c r="FG339" s="33"/>
      <c r="FH339" s="33"/>
      <c r="FI339" s="33"/>
      <c r="FJ339" s="33"/>
      <c r="FK339" s="33"/>
      <c r="FL339" s="33"/>
      <c r="FM339" s="33"/>
      <c r="FN339" s="33"/>
      <c r="FO339" s="33"/>
      <c r="FP339" s="33"/>
      <c r="FQ339" s="33"/>
      <c r="FR339" s="33"/>
      <c r="FS339" s="33"/>
      <c r="FT339" s="33"/>
      <c r="FU339" s="33"/>
      <c r="FV339" s="33"/>
      <c r="FW339" s="33"/>
      <c r="FX339" s="33"/>
      <c r="FY339" s="33"/>
      <c r="FZ339" s="33"/>
      <c r="GA339" s="33"/>
      <c r="GB339" s="33"/>
      <c r="GC339" s="33"/>
      <c r="GD339" s="33"/>
      <c r="GE339" s="33"/>
      <c r="GF339" s="33"/>
      <c r="GG339" s="33"/>
      <c r="GH339" s="33"/>
      <c r="GI339" s="33"/>
      <c r="GJ339" s="33"/>
      <c r="GK339" s="33"/>
      <c r="GL339" s="33"/>
      <c r="GM339" s="33"/>
      <c r="GN339" s="33"/>
      <c r="GO339" s="33"/>
      <c r="GP339" s="33"/>
      <c r="GQ339" s="33"/>
      <c r="GR339" s="33"/>
      <c r="GS339" s="33"/>
      <c r="GT339" s="33"/>
      <c r="GU339" s="33"/>
      <c r="GV339" s="33"/>
      <c r="GW339" s="33"/>
      <c r="GX339" s="33"/>
      <c r="GY339" s="33"/>
      <c r="GZ339" s="33"/>
      <c r="HA339" s="33"/>
      <c r="HB339" s="33"/>
      <c r="HC339" s="33"/>
      <c r="HD339" s="33"/>
      <c r="HE339" s="33"/>
      <c r="HF339" s="33"/>
      <c r="HG339" s="33"/>
      <c r="HH339" s="33"/>
      <c r="HI339" s="33"/>
      <c r="HJ339" s="33"/>
      <c r="HK339" s="33"/>
      <c r="HL339" s="33"/>
      <c r="HM339" s="33"/>
      <c r="HN339" s="33"/>
      <c r="HO339" s="33"/>
      <c r="HP339" s="33"/>
      <c r="HQ339" s="33"/>
      <c r="HR339" s="33"/>
      <c r="HS339" s="33"/>
      <c r="HT339" s="33"/>
      <c r="HU339" s="33"/>
      <c r="HV339" s="33"/>
      <c r="HW339" s="33"/>
      <c r="HX339" s="33"/>
      <c r="HY339" s="33"/>
      <c r="HZ339" s="33"/>
      <c r="IA339" s="33"/>
      <c r="IB339" s="33"/>
      <c r="IC339" s="33"/>
      <c r="ID339" s="33"/>
      <c r="IE339" s="33"/>
      <c r="IF339" s="33"/>
      <c r="IG339" s="33"/>
      <c r="IH339" s="33"/>
      <c r="II339" s="33"/>
      <c r="IJ339" s="33"/>
      <c r="IK339" s="33"/>
      <c r="IL339" s="33"/>
      <c r="IM339" s="33"/>
      <c r="IN339" s="33"/>
      <c r="IO339" s="33"/>
      <c r="IP339" s="33"/>
      <c r="IQ339" s="33"/>
      <c r="IR339" s="33"/>
      <c r="IS339" s="33"/>
      <c r="IT339" s="33"/>
      <c r="IU339" s="33"/>
      <c r="IV339" s="33"/>
      <c r="IW339" s="33"/>
      <c r="IX339" s="33"/>
      <c r="IY339" s="33"/>
      <c r="IZ339" s="33"/>
      <c r="JA339" s="33"/>
      <c r="JB339" s="33"/>
      <c r="JC339" s="33"/>
      <c r="JD339" s="33"/>
      <c r="JE339" s="33"/>
      <c r="JF339" s="33"/>
      <c r="JG339" s="33"/>
      <c r="JH339" s="33"/>
      <c r="JI339" s="33"/>
      <c r="JJ339" s="33"/>
      <c r="JK339" s="33"/>
      <c r="JL339" s="33"/>
      <c r="JM339" s="33"/>
      <c r="JN339" s="33"/>
      <c r="JO339" s="33"/>
      <c r="JP339" s="33"/>
      <c r="JQ339" s="33"/>
      <c r="JR339" s="33"/>
      <c r="JS339" s="33"/>
      <c r="JT339" s="33"/>
      <c r="JU339" s="33"/>
      <c r="JV339" s="33"/>
      <c r="JW339" s="33"/>
      <c r="JX339" s="33"/>
      <c r="JY339" s="33"/>
      <c r="JZ339" s="33"/>
      <c r="KA339" s="33"/>
      <c r="KB339" s="33"/>
      <c r="KC339" s="33"/>
      <c r="KD339" s="33"/>
      <c r="KE339" s="33"/>
      <c r="KF339" s="33"/>
      <c r="KG339" s="33"/>
      <c r="KH339" s="33"/>
      <c r="KI339" s="33"/>
      <c r="KJ339" s="33"/>
      <c r="KK339" s="33"/>
      <c r="KL339" s="33"/>
      <c r="KM339" s="33"/>
      <c r="KN339" s="33"/>
      <c r="KO339" s="33"/>
      <c r="KP339" s="33"/>
      <c r="KQ339" s="33"/>
      <c r="KR339" s="33"/>
      <c r="KS339" s="33"/>
      <c r="KT339" s="33"/>
      <c r="KU339" s="33"/>
      <c r="KV339" s="33"/>
      <c r="KW339" s="33"/>
      <c r="KX339" s="33"/>
      <c r="KY339" s="33"/>
      <c r="KZ339" s="33"/>
      <c r="LA339" s="33"/>
      <c r="LB339" s="33"/>
      <c r="LC339" s="33"/>
      <c r="LD339" s="33"/>
      <c r="LE339" s="33"/>
      <c r="LF339" s="33"/>
      <c r="LG339" s="33"/>
      <c r="LH339" s="33"/>
      <c r="LI339" s="33"/>
      <c r="LJ339" s="33"/>
      <c r="LK339" s="33"/>
      <c r="LL339" s="33"/>
      <c r="LM339" s="33"/>
      <c r="LN339" s="33"/>
      <c r="LO339" s="33"/>
      <c r="LP339" s="33"/>
      <c r="LQ339" s="33"/>
      <c r="LR339" s="33"/>
      <c r="LS339" s="33"/>
      <c r="LT339" s="33"/>
      <c r="LU339" s="33"/>
      <c r="LV339" s="33"/>
      <c r="LW339" s="33"/>
      <c r="LX339" s="33"/>
      <c r="LY339" s="33"/>
      <c r="LZ339" s="33"/>
      <c r="MA339" s="33"/>
      <c r="MB339" s="33"/>
      <c r="MC339" s="33"/>
      <c r="MD339" s="33"/>
      <c r="ME339" s="33"/>
      <c r="MF339" s="33"/>
      <c r="MG339" s="33"/>
      <c r="MH339" s="33"/>
      <c r="MI339" s="33"/>
      <c r="MJ339" s="33"/>
      <c r="MK339" s="33"/>
      <c r="ML339" s="33"/>
      <c r="MM339" s="33"/>
      <c r="MN339" s="33"/>
      <c r="MO339" s="33"/>
      <c r="MP339" s="33"/>
      <c r="MQ339" s="33"/>
      <c r="MR339" s="33"/>
      <c r="MS339" s="33"/>
      <c r="MT339" s="33"/>
      <c r="MU339" s="33"/>
      <c r="MV339" s="33"/>
      <c r="MW339" s="33"/>
      <c r="MX339" s="33"/>
      <c r="MY339" s="33"/>
      <c r="MZ339" s="33"/>
      <c r="NA339" s="33"/>
      <c r="NB339" s="33"/>
      <c r="NC339" s="33"/>
      <c r="ND339" s="33"/>
      <c r="NE339" s="33"/>
      <c r="NF339" s="33"/>
      <c r="NG339" s="33"/>
      <c r="NH339" s="33"/>
      <c r="NI339" s="33"/>
      <c r="NJ339" s="33"/>
      <c r="NK339" s="33"/>
      <c r="NL339" s="33"/>
      <c r="NM339" s="33"/>
      <c r="NN339" s="33"/>
      <c r="NO339" s="33"/>
      <c r="NP339" s="33"/>
      <c r="NQ339" s="33"/>
      <c r="NR339" s="33"/>
      <c r="NS339" s="33"/>
      <c r="NT339" s="33"/>
      <c r="NU339" s="33"/>
      <c r="NV339" s="33"/>
      <c r="NW339" s="33"/>
      <c r="NX339" s="33"/>
      <c r="NY339" s="33"/>
      <c r="NZ339" s="33"/>
      <c r="OA339" s="33"/>
      <c r="OB339" s="33"/>
      <c r="OC339" s="33"/>
      <c r="OD339" s="33"/>
      <c r="OE339" s="33"/>
      <c r="OF339" s="33"/>
      <c r="OG339" s="33"/>
      <c r="OH339" s="33"/>
      <c r="OI339" s="33"/>
      <c r="OJ339" s="33"/>
      <c r="OK339" s="33"/>
      <c r="OL339" s="33"/>
      <c r="OM339" s="33"/>
      <c r="ON339" s="33"/>
      <c r="OO339" s="33"/>
      <c r="OP339" s="33"/>
      <c r="OQ339" s="33"/>
      <c r="OR339" s="33"/>
      <c r="OS339" s="33"/>
      <c r="OT339" s="33"/>
      <c r="OU339" s="33"/>
      <c r="OV339" s="33"/>
      <c r="OW339" s="33"/>
      <c r="OX339" s="33"/>
      <c r="OY339" s="33"/>
      <c r="OZ339" s="33"/>
      <c r="PA339" s="33"/>
      <c r="PB339" s="33"/>
      <c r="PC339" s="33"/>
      <c r="PD339" s="33"/>
      <c r="PE339" s="33"/>
      <c r="PF339" s="33"/>
      <c r="PG339" s="33"/>
      <c r="PH339" s="33"/>
      <c r="PI339" s="33"/>
      <c r="PJ339" s="33"/>
      <c r="PK339" s="33"/>
      <c r="PL339" s="33"/>
      <c r="PM339" s="33"/>
      <c r="PN339" s="33"/>
      <c r="PO339" s="33"/>
      <c r="PP339" s="33"/>
      <c r="PQ339" s="33"/>
      <c r="PR339" s="33"/>
      <c r="PS339" s="33"/>
      <c r="PT339" s="33"/>
      <c r="PU339" s="33"/>
      <c r="PV339" s="33"/>
      <c r="PW339" s="33"/>
      <c r="PX339" s="33"/>
      <c r="PY339" s="33"/>
      <c r="PZ339" s="33"/>
      <c r="QA339" s="33"/>
      <c r="QB339" s="33"/>
      <c r="QC339" s="33"/>
      <c r="QD339" s="33"/>
      <c r="QE339" s="33"/>
      <c r="QF339" s="33"/>
      <c r="QG339" s="33"/>
      <c r="QH339" s="33"/>
      <c r="QI339" s="33"/>
      <c r="QJ339" s="33"/>
      <c r="QK339" s="33"/>
      <c r="QL339" s="33"/>
      <c r="QM339" s="33"/>
      <c r="QN339" s="33"/>
      <c r="QO339" s="33"/>
      <c r="QP339" s="33"/>
      <c r="QQ339" s="33"/>
      <c r="QR339" s="33"/>
      <c r="QS339" s="33"/>
      <c r="QT339" s="33"/>
      <c r="QU339" s="33"/>
      <c r="QV339" s="33"/>
      <c r="QW339" s="33"/>
      <c r="QX339" s="33"/>
      <c r="QY339" s="33"/>
      <c r="QZ339" s="33"/>
      <c r="RA339" s="33"/>
      <c r="RB339" s="33"/>
      <c r="RC339" s="33"/>
      <c r="RD339" s="33"/>
      <c r="RE339" s="33"/>
      <c r="RF339" s="33"/>
      <c r="RG339" s="33"/>
      <c r="RH339" s="33"/>
      <c r="RI339" s="33"/>
      <c r="RJ339" s="33"/>
      <c r="RK339" s="33"/>
      <c r="RL339" s="33"/>
      <c r="RM339" s="33"/>
      <c r="RN339" s="33"/>
      <c r="RO339" s="33"/>
      <c r="RP339" s="33"/>
      <c r="RQ339" s="33"/>
      <c r="RR339" s="33"/>
      <c r="RS339" s="33"/>
      <c r="RT339" s="33"/>
      <c r="RU339" s="33"/>
      <c r="RV339" s="33"/>
      <c r="RW339" s="33"/>
      <c r="RX339" s="33"/>
      <c r="RY339" s="33"/>
      <c r="RZ339" s="33"/>
      <c r="SA339" s="33"/>
      <c r="SB339" s="33"/>
      <c r="SC339" s="33"/>
      <c r="SD339" s="33"/>
      <c r="SE339" s="33"/>
      <c r="SF339" s="33"/>
      <c r="SG339" s="33"/>
      <c r="SH339" s="33"/>
      <c r="SI339" s="33"/>
      <c r="SJ339" s="33"/>
      <c r="SK339" s="33"/>
      <c r="SL339" s="33"/>
      <c r="SM339" s="33"/>
      <c r="SN339" s="33"/>
      <c r="SO339" s="33"/>
      <c r="SP339" s="33"/>
      <c r="SQ339" s="33"/>
      <c r="SR339" s="33"/>
      <c r="SS339" s="33"/>
      <c r="ST339" s="33"/>
      <c r="SU339" s="33"/>
      <c r="SV339" s="33"/>
      <c r="SW339" s="33"/>
      <c r="SX339" s="33"/>
      <c r="SY339" s="33"/>
      <c r="SZ339" s="33"/>
      <c r="TA339" s="33"/>
      <c r="TB339" s="33"/>
      <c r="TC339" s="33"/>
      <c r="TD339" s="33"/>
      <c r="TE339" s="33"/>
      <c r="TF339" s="33"/>
      <c r="TG339" s="33"/>
      <c r="TH339" s="33"/>
      <c r="TI339" s="33"/>
      <c r="TJ339" s="33"/>
      <c r="TK339" s="33"/>
      <c r="TL339" s="33"/>
      <c r="TM339" s="33"/>
      <c r="TN339" s="33"/>
      <c r="TO339" s="33"/>
      <c r="TP339" s="33"/>
      <c r="TQ339" s="33"/>
      <c r="TR339" s="33"/>
      <c r="TS339" s="33"/>
      <c r="TT339" s="33"/>
      <c r="TU339" s="33"/>
      <c r="TV339" s="33"/>
      <c r="TW339" s="33"/>
      <c r="TX339" s="33"/>
      <c r="TY339" s="33"/>
      <c r="TZ339" s="33"/>
      <c r="UA339" s="33"/>
      <c r="UB339" s="33"/>
      <c r="UC339" s="33"/>
      <c r="UD339" s="33"/>
      <c r="UE339" s="33"/>
      <c r="UF339" s="33"/>
      <c r="UG339" s="33"/>
      <c r="UH339" s="33"/>
      <c r="UI339" s="33"/>
      <c r="UJ339" s="33"/>
      <c r="UK339" s="33"/>
      <c r="UL339" s="33"/>
      <c r="UM339" s="33"/>
      <c r="UN339" s="33"/>
      <c r="UO339" s="33"/>
      <c r="UP339" s="33"/>
      <c r="UQ339" s="33"/>
      <c r="UR339" s="33"/>
      <c r="US339" s="33"/>
      <c r="UT339" s="33"/>
      <c r="UU339" s="33"/>
      <c r="UV339" s="33"/>
      <c r="UW339" s="33"/>
      <c r="UX339" s="33"/>
      <c r="UY339" s="33"/>
      <c r="UZ339" s="33"/>
      <c r="VA339" s="33"/>
      <c r="VB339" s="33"/>
      <c r="VC339" s="33"/>
      <c r="VD339" s="33"/>
      <c r="VE339" s="33"/>
      <c r="VF339" s="33"/>
      <c r="VG339" s="33"/>
      <c r="VH339" s="33"/>
      <c r="VI339" s="33"/>
      <c r="VJ339" s="33"/>
      <c r="VK339" s="33"/>
      <c r="VL339" s="33"/>
      <c r="VM339" s="33"/>
      <c r="VN339" s="33"/>
      <c r="VO339" s="33"/>
      <c r="VP339" s="33"/>
      <c r="VQ339" s="33"/>
      <c r="VR339" s="33"/>
      <c r="VS339" s="33"/>
      <c r="VT339" s="33"/>
      <c r="VU339" s="33"/>
      <c r="VV339" s="33"/>
      <c r="VW339" s="33"/>
      <c r="VX339" s="33"/>
      <c r="VY339" s="33"/>
      <c r="VZ339" s="33"/>
      <c r="WA339" s="33"/>
      <c r="WB339" s="33"/>
      <c r="WC339" s="33"/>
      <c r="WD339" s="33"/>
      <c r="WE339" s="33"/>
      <c r="WF339" s="33"/>
      <c r="WG339" s="33"/>
      <c r="WH339" s="33"/>
      <c r="WI339" s="33"/>
      <c r="WJ339" s="33"/>
      <c r="WK339" s="33"/>
      <c r="WL339" s="33"/>
      <c r="WM339" s="33"/>
      <c r="WN339" s="33"/>
      <c r="WO339" s="33"/>
      <c r="WP339" s="33"/>
      <c r="WQ339" s="33"/>
      <c r="WR339" s="33"/>
      <c r="WS339" s="33"/>
      <c r="WT339" s="33"/>
      <c r="WU339" s="33"/>
      <c r="WV339" s="33"/>
      <c r="WW339" s="33"/>
      <c r="WX339" s="33"/>
      <c r="WY339" s="33"/>
      <c r="WZ339" s="33"/>
      <c r="XA339" s="33"/>
      <c r="XB339" s="33"/>
      <c r="XC339" s="33"/>
      <c r="XD339" s="33"/>
      <c r="XE339" s="33"/>
      <c r="XF339" s="33"/>
      <c r="XG339" s="33"/>
      <c r="XH339" s="33"/>
      <c r="XI339" s="33"/>
      <c r="XJ339" s="33"/>
      <c r="XK339" s="33"/>
      <c r="XL339" s="33"/>
      <c r="XM339" s="33"/>
      <c r="XN339" s="33"/>
      <c r="XO339" s="33"/>
      <c r="XP339" s="33"/>
      <c r="XQ339" s="33"/>
      <c r="XR339" s="33"/>
      <c r="XS339" s="33"/>
      <c r="XT339" s="33"/>
      <c r="XU339" s="33"/>
      <c r="XV339" s="33"/>
      <c r="XW339" s="33"/>
      <c r="XX339" s="33"/>
      <c r="XY339" s="33"/>
      <c r="XZ339" s="33"/>
      <c r="YA339" s="33"/>
      <c r="YB339" s="33"/>
      <c r="YC339" s="33"/>
      <c r="YD339" s="33"/>
      <c r="YE339" s="33"/>
      <c r="YF339" s="33"/>
      <c r="YG339" s="33"/>
      <c r="YH339" s="33"/>
      <c r="YI339" s="33"/>
      <c r="YJ339" s="33"/>
      <c r="YK339" s="33"/>
      <c r="YL339" s="33"/>
      <c r="YM339" s="33"/>
      <c r="YN339" s="33"/>
      <c r="YO339" s="33"/>
      <c r="YP339" s="33"/>
      <c r="YQ339" s="33"/>
      <c r="YR339" s="33"/>
      <c r="YS339" s="33"/>
      <c r="YT339" s="33"/>
      <c r="YU339" s="33"/>
      <c r="YV339" s="33"/>
      <c r="YW339" s="33"/>
      <c r="YX339" s="33"/>
      <c r="YY339" s="33"/>
      <c r="YZ339" s="33"/>
      <c r="ZA339" s="33"/>
      <c r="ZB339" s="33"/>
      <c r="ZC339" s="33"/>
      <c r="ZD339" s="33"/>
      <c r="ZE339" s="33"/>
      <c r="ZF339" s="33"/>
      <c r="ZG339" s="33"/>
      <c r="ZH339" s="33"/>
      <c r="ZI339" s="33"/>
      <c r="ZJ339" s="33"/>
      <c r="ZK339" s="33"/>
      <c r="ZL339" s="33"/>
      <c r="ZM339" s="33"/>
      <c r="ZN339" s="33"/>
      <c r="ZO339" s="33"/>
      <c r="ZP339" s="33"/>
      <c r="ZQ339" s="33"/>
      <c r="ZR339" s="33"/>
      <c r="ZS339" s="33"/>
      <c r="ZT339" s="33"/>
      <c r="ZU339" s="33"/>
      <c r="ZV339" s="33"/>
      <c r="ZW339" s="33"/>
      <c r="ZX339" s="33"/>
      <c r="ZY339" s="33"/>
      <c r="ZZ339" s="33"/>
      <c r="AAA339" s="33"/>
      <c r="AAB339" s="33"/>
      <c r="AAC339" s="33"/>
      <c r="AAD339" s="33"/>
      <c r="AAE339" s="33"/>
      <c r="AAF339" s="33"/>
      <c r="AAG339" s="33"/>
      <c r="AAH339" s="33"/>
      <c r="AAI339" s="33"/>
      <c r="AAJ339" s="33"/>
      <c r="AAK339" s="33"/>
      <c r="AAL339" s="33"/>
      <c r="AAM339" s="33"/>
      <c r="AAN339" s="33"/>
      <c r="AAO339" s="33"/>
      <c r="AAP339" s="33"/>
      <c r="AAQ339" s="33"/>
      <c r="AAR339" s="33"/>
      <c r="AAS339" s="33"/>
      <c r="AAT339" s="33"/>
      <c r="AAU339" s="33"/>
      <c r="AAV339" s="33"/>
      <c r="AAW339" s="33"/>
      <c r="AAX339" s="33"/>
      <c r="AAY339" s="33"/>
      <c r="AAZ339" s="33"/>
      <c r="ABA339" s="33"/>
      <c r="ABB339" s="33"/>
      <c r="ABC339" s="33"/>
      <c r="ABD339" s="33"/>
      <c r="ABE339" s="33"/>
      <c r="ABF339" s="33"/>
      <c r="ABG339" s="33"/>
      <c r="ABH339" s="33"/>
      <c r="ABI339" s="33"/>
      <c r="ABJ339" s="33"/>
      <c r="ABK339" s="33"/>
      <c r="ABL339" s="33"/>
      <c r="ABM339" s="33"/>
      <c r="ABN339" s="33"/>
      <c r="ABO339" s="33"/>
      <c r="ABP339" s="33"/>
      <c r="ABQ339" s="33"/>
      <c r="ABR339" s="33"/>
      <c r="ABS339" s="33"/>
      <c r="ABT339" s="33"/>
      <c r="ABU339" s="33"/>
      <c r="ABV339" s="33"/>
      <c r="ABW339" s="33"/>
      <c r="ABX339" s="33"/>
      <c r="ABY339" s="33"/>
      <c r="ABZ339" s="33"/>
      <c r="ACA339" s="33"/>
      <c r="ACB339" s="33"/>
      <c r="ACC339" s="33"/>
      <c r="ACD339" s="33"/>
      <c r="ACE339" s="33"/>
      <c r="ACF339" s="33"/>
      <c r="ACG339" s="33"/>
      <c r="ACH339" s="33"/>
      <c r="ACI339" s="33"/>
      <c r="ACJ339" s="33"/>
      <c r="ACK339" s="33"/>
      <c r="ACL339" s="33"/>
      <c r="ACM339" s="33"/>
      <c r="ACN339" s="33"/>
      <c r="ACO339" s="33"/>
      <c r="ACP339" s="33"/>
      <c r="ACQ339" s="33"/>
      <c r="ACR339" s="33"/>
      <c r="ACS339" s="33"/>
      <c r="ACT339" s="33"/>
      <c r="ACU339" s="33"/>
      <c r="ACV339" s="33"/>
      <c r="ACW339" s="33"/>
      <c r="ACX339" s="33"/>
      <c r="ACY339" s="33"/>
      <c r="ACZ339" s="33"/>
      <c r="ADA339" s="33"/>
      <c r="ADB339" s="33"/>
      <c r="ADC339" s="33"/>
      <c r="ADD339" s="33"/>
      <c r="ADE339" s="33"/>
      <c r="ADF339" s="33"/>
      <c r="ADG339" s="33"/>
      <c r="ADH339" s="33"/>
      <c r="ADI339" s="33"/>
      <c r="ADJ339" s="33"/>
      <c r="ADK339" s="33"/>
      <c r="ADL339" s="33"/>
      <c r="ADM339" s="33"/>
      <c r="ADN339" s="33"/>
      <c r="ADO339" s="33"/>
      <c r="ADP339" s="33"/>
      <c r="ADQ339" s="33"/>
      <c r="ADR339" s="33"/>
      <c r="ADS339" s="33"/>
      <c r="ADT339" s="33"/>
      <c r="ADU339" s="33"/>
      <c r="ADV339" s="33"/>
      <c r="ADW339" s="33"/>
      <c r="ADX339" s="33"/>
      <c r="ADY339" s="33"/>
      <c r="ADZ339" s="33"/>
      <c r="AEA339" s="33"/>
      <c r="AEB339" s="33"/>
      <c r="AEC339" s="33"/>
      <c r="AED339" s="33"/>
      <c r="AEE339" s="33"/>
      <c r="AEF339" s="33"/>
      <c r="AEG339" s="33"/>
      <c r="AEH339" s="33"/>
      <c r="AEI339" s="33"/>
      <c r="AEJ339" s="33"/>
      <c r="AEK339" s="33"/>
      <c r="AEL339" s="33"/>
      <c r="AEM339" s="33"/>
      <c r="AEN339" s="33"/>
      <c r="AEO339" s="33"/>
      <c r="AEP339" s="33"/>
      <c r="AEQ339" s="33"/>
      <c r="AER339" s="33"/>
      <c r="AES339" s="33"/>
      <c r="AET339" s="33"/>
      <c r="AEU339" s="33"/>
      <c r="AEV339" s="33"/>
      <c r="AEW339" s="33"/>
      <c r="AEX339" s="33"/>
      <c r="AEY339" s="33"/>
      <c r="AEZ339" s="33"/>
      <c r="AFA339" s="33"/>
      <c r="AFB339" s="33"/>
      <c r="AFC339" s="33"/>
      <c r="AFD339" s="33"/>
      <c r="AFE339" s="33"/>
      <c r="AFF339" s="33"/>
      <c r="AFG339" s="33"/>
      <c r="AFH339" s="33"/>
      <c r="AFI339" s="33"/>
      <c r="AFJ339" s="33"/>
      <c r="AFK339" s="33"/>
      <c r="AFL339" s="33"/>
      <c r="AFM339" s="33"/>
      <c r="AFN339" s="33"/>
      <c r="AFO339" s="33"/>
      <c r="AFP339" s="33"/>
      <c r="AFQ339" s="33"/>
      <c r="AFR339" s="33"/>
      <c r="AFS339" s="33"/>
      <c r="AFT339" s="33"/>
      <c r="AFU339" s="33"/>
      <c r="AFV339" s="33"/>
      <c r="AFW339" s="33"/>
      <c r="AFX339" s="33"/>
      <c r="AFY339" s="33"/>
      <c r="AFZ339" s="33"/>
      <c r="AGA339" s="33"/>
      <c r="AGB339" s="33"/>
      <c r="AGC339" s="33"/>
      <c r="AGD339" s="33"/>
      <c r="AGE339" s="33"/>
      <c r="AGF339" s="33"/>
      <c r="AGG339" s="33"/>
      <c r="AGH339" s="33"/>
      <c r="AGI339" s="33"/>
      <c r="AGJ339" s="33"/>
      <c r="AGK339" s="33"/>
      <c r="AGL339" s="33"/>
      <c r="AGM339" s="33"/>
      <c r="AGN339" s="33"/>
      <c r="AGO339" s="33"/>
      <c r="AGP339" s="33"/>
      <c r="AGQ339" s="33"/>
      <c r="AGR339" s="33"/>
      <c r="AGS339" s="33"/>
      <c r="AGT339" s="33"/>
      <c r="AGU339" s="33"/>
      <c r="AGV339" s="33"/>
      <c r="AGW339" s="33"/>
      <c r="AGX339" s="33"/>
      <c r="AGY339" s="33"/>
      <c r="AGZ339" s="33"/>
      <c r="AHA339" s="33"/>
      <c r="AHB339" s="33"/>
      <c r="AHC339" s="33"/>
      <c r="AHD339" s="33"/>
      <c r="AHE339" s="33"/>
      <c r="AHF339" s="33"/>
      <c r="AHG339" s="33"/>
      <c r="AHH339" s="33"/>
      <c r="AHI339" s="33"/>
      <c r="AHJ339" s="33"/>
      <c r="AHK339" s="33"/>
      <c r="AHL339" s="33"/>
      <c r="AHM339" s="33"/>
      <c r="AHN339" s="33"/>
      <c r="AHO339" s="33"/>
      <c r="AHP339" s="33"/>
      <c r="AHQ339" s="33"/>
      <c r="AHR339" s="33"/>
      <c r="AHS339" s="33"/>
      <c r="AHT339" s="33"/>
      <c r="AHU339" s="33"/>
      <c r="AHV339" s="33"/>
      <c r="AHW339" s="33"/>
      <c r="AHX339" s="33"/>
      <c r="AHY339" s="33"/>
      <c r="AHZ339" s="33"/>
      <c r="AIA339" s="33"/>
      <c r="AIB339" s="33"/>
      <c r="AIC339" s="33"/>
      <c r="AID339" s="33"/>
      <c r="AIE339" s="33"/>
      <c r="AIF339" s="33"/>
      <c r="AIG339" s="33"/>
      <c r="AIH339" s="33"/>
      <c r="AII339" s="33"/>
      <c r="AIJ339" s="33"/>
      <c r="AIK339" s="33"/>
      <c r="AIL339" s="33"/>
      <c r="AIM339" s="33"/>
      <c r="AIN339" s="33"/>
      <c r="AIO339" s="33"/>
      <c r="AIP339" s="33"/>
      <c r="AIQ339" s="33"/>
      <c r="AIR339" s="33"/>
      <c r="AIS339" s="33"/>
      <c r="AIT339" s="33"/>
      <c r="AIU339" s="33"/>
      <c r="AIV339" s="33"/>
      <c r="AIW339" s="33"/>
      <c r="AIX339" s="33"/>
      <c r="AIY339" s="33"/>
      <c r="AIZ339" s="33"/>
      <c r="AJA339" s="33"/>
      <c r="AJB339" s="33"/>
      <c r="AJC339" s="33"/>
      <c r="AJD339" s="33"/>
      <c r="AJE339" s="33"/>
      <c r="AJF339" s="33"/>
      <c r="AJG339" s="33"/>
      <c r="AJH339" s="33"/>
      <c r="AJI339" s="33"/>
      <c r="AJJ339" s="33"/>
      <c r="AJK339" s="33"/>
      <c r="AJL339" s="33"/>
      <c r="AJM339" s="33"/>
      <c r="AJN339" s="33"/>
      <c r="AJO339" s="33"/>
      <c r="AJP339" s="33"/>
      <c r="AJQ339" s="33"/>
      <c r="AJR339" s="33"/>
      <c r="AJS339" s="33"/>
      <c r="AJT339" s="33"/>
      <c r="AJU339" s="33"/>
      <c r="AJV339" s="33"/>
      <c r="AJW339" s="33"/>
      <c r="AJX339" s="33"/>
      <c r="AJY339" s="33"/>
      <c r="AJZ339" s="33"/>
      <c r="AKA339" s="33"/>
      <c r="AKB339" s="33"/>
      <c r="AKC339" s="33"/>
      <c r="AKD339" s="33"/>
      <c r="AKE339" s="33"/>
      <c r="AKF339" s="33"/>
      <c r="AKG339" s="33"/>
      <c r="AKH339" s="33"/>
      <c r="AKI339" s="33"/>
      <c r="AKJ339" s="33"/>
      <c r="AKK339" s="33"/>
      <c r="AKL339" s="33"/>
      <c r="AKM339" s="33"/>
      <c r="AKN339" s="33"/>
      <c r="AKO339" s="33"/>
      <c r="AKP339" s="33"/>
      <c r="AKQ339" s="33"/>
      <c r="AKR339" s="33"/>
      <c r="AKS339" s="33"/>
      <c r="AKT339" s="33"/>
      <c r="AKU339" s="33"/>
      <c r="AKV339" s="33"/>
      <c r="AKW339" s="33"/>
      <c r="AKX339" s="33"/>
      <c r="AKY339" s="33"/>
      <c r="AKZ339" s="33"/>
      <c r="ALA339" s="33"/>
      <c r="ALB339" s="33"/>
      <c r="ALC339" s="33"/>
      <c r="ALD339" s="33"/>
      <c r="ALE339" s="33"/>
      <c r="ALF339" s="33"/>
      <c r="ALG339" s="33"/>
      <c r="ALH339" s="33"/>
      <c r="ALI339" s="33"/>
      <c r="ALJ339" s="33"/>
      <c r="ALK339" s="33"/>
      <c r="ALL339" s="33"/>
      <c r="ALM339" s="33"/>
      <c r="ALN339" s="33"/>
      <c r="ALO339" s="33"/>
      <c r="ALP339" s="33"/>
      <c r="ALQ339" s="33"/>
      <c r="ALR339" s="33"/>
      <c r="ALS339" s="33"/>
      <c r="ALT339" s="33"/>
      <c r="ALU339" s="33"/>
      <c r="ALV339" s="33"/>
      <c r="ALW339" s="33"/>
      <c r="ALX339" s="33"/>
      <c r="ALY339" s="33"/>
    </row>
    <row r="340" spans="1:1013" ht="19.5" customHeight="1" x14ac:dyDescent="0.2">
      <c r="A340" s="634" t="s">
        <v>15</v>
      </c>
      <c r="B340" s="618" t="s">
        <v>16</v>
      </c>
      <c r="C340" s="827" t="s">
        <v>29</v>
      </c>
      <c r="D340" s="736" t="s">
        <v>16</v>
      </c>
      <c r="E340" s="624" t="s">
        <v>92</v>
      </c>
      <c r="F340" s="626" t="s">
        <v>264</v>
      </c>
      <c r="G340" s="813" t="s">
        <v>93</v>
      </c>
      <c r="H340" s="966" t="s">
        <v>19</v>
      </c>
      <c r="I340" s="662" t="s">
        <v>31</v>
      </c>
      <c r="J340" s="665" t="s">
        <v>272</v>
      </c>
      <c r="K340" s="142" t="s">
        <v>94</v>
      </c>
      <c r="L340" s="106">
        <f>SUM(M340,O340)</f>
        <v>0</v>
      </c>
      <c r="M340" s="100">
        <v>0</v>
      </c>
      <c r="N340" s="100">
        <v>0</v>
      </c>
      <c r="O340" s="102">
        <v>0</v>
      </c>
      <c r="P340" s="103">
        <f>+Q340+S340</f>
        <v>0</v>
      </c>
      <c r="Q340" s="116">
        <v>0</v>
      </c>
      <c r="R340" s="116">
        <v>0</v>
      </c>
      <c r="S340" s="105">
        <v>0</v>
      </c>
      <c r="T340" s="106">
        <f>SUM(U340,W340)</f>
        <v>0</v>
      </c>
      <c r="U340" s="100">
        <v>0</v>
      </c>
      <c r="V340" s="100">
        <v>0</v>
      </c>
      <c r="W340" s="102">
        <v>0</v>
      </c>
      <c r="X340" s="106">
        <f>+Y340+AA340</f>
        <v>0</v>
      </c>
      <c r="Y340" s="116">
        <v>0</v>
      </c>
      <c r="Z340" s="116">
        <v>0</v>
      </c>
      <c r="AA340" s="105">
        <v>0</v>
      </c>
      <c r="AB340" s="33"/>
      <c r="AC340" s="33"/>
      <c r="AD340" s="33"/>
      <c r="AE340" s="33"/>
      <c r="AF340" s="33"/>
      <c r="AG340" s="33"/>
      <c r="AH340" s="33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33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33"/>
      <c r="DV340" s="33"/>
      <c r="DW340" s="33"/>
      <c r="DX340" s="33"/>
      <c r="DY340" s="33"/>
      <c r="DZ340" s="33"/>
      <c r="EA340" s="33"/>
      <c r="EB340" s="33"/>
      <c r="EC340" s="33"/>
      <c r="ED340" s="33"/>
      <c r="EE340" s="33"/>
      <c r="EF340" s="33"/>
      <c r="EG340" s="33"/>
      <c r="EH340" s="33"/>
      <c r="EI340" s="33"/>
      <c r="EJ340" s="33"/>
      <c r="EK340" s="33"/>
      <c r="EL340" s="33"/>
      <c r="EM340" s="33"/>
      <c r="EN340" s="33"/>
      <c r="EO340" s="33"/>
      <c r="EP340" s="33"/>
      <c r="EQ340" s="33"/>
      <c r="ER340" s="33"/>
      <c r="ES340" s="33"/>
      <c r="ET340" s="33"/>
      <c r="EU340" s="33"/>
      <c r="EV340" s="33"/>
      <c r="EW340" s="33"/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/>
      <c r="FL340" s="33"/>
      <c r="FM340" s="33"/>
      <c r="FN340" s="33"/>
      <c r="FO340" s="33"/>
      <c r="FP340" s="33"/>
      <c r="FQ340" s="33"/>
      <c r="FR340" s="33"/>
      <c r="FS340" s="33"/>
      <c r="FT340" s="33"/>
      <c r="FU340" s="33"/>
      <c r="FV340" s="33"/>
      <c r="FW340" s="33"/>
      <c r="FX340" s="33"/>
      <c r="FY340" s="33"/>
      <c r="FZ340" s="33"/>
      <c r="GA340" s="33"/>
      <c r="GB340" s="33"/>
      <c r="GC340" s="33"/>
      <c r="GD340" s="33"/>
      <c r="GE340" s="33"/>
      <c r="GF340" s="33"/>
      <c r="GG340" s="33"/>
      <c r="GH340" s="33"/>
      <c r="GI340" s="33"/>
      <c r="GJ340" s="33"/>
      <c r="GK340" s="33"/>
      <c r="GL340" s="33"/>
      <c r="GM340" s="33"/>
      <c r="GN340" s="33"/>
      <c r="GO340" s="33"/>
      <c r="GP340" s="33"/>
      <c r="GQ340" s="33"/>
      <c r="GR340" s="33"/>
      <c r="GS340" s="33"/>
      <c r="GT340" s="33"/>
      <c r="GU340" s="33"/>
      <c r="GV340" s="33"/>
      <c r="GW340" s="33"/>
      <c r="GX340" s="33"/>
      <c r="GY340" s="33"/>
      <c r="GZ340" s="33"/>
      <c r="HA340" s="33"/>
      <c r="HB340" s="33"/>
      <c r="HC340" s="33"/>
      <c r="HD340" s="33"/>
      <c r="HE340" s="33"/>
      <c r="HF340" s="33"/>
      <c r="HG340" s="33"/>
      <c r="HH340" s="33"/>
      <c r="HI340" s="33"/>
      <c r="HJ340" s="33"/>
      <c r="HK340" s="33"/>
      <c r="HL340" s="33"/>
      <c r="HM340" s="33"/>
      <c r="HN340" s="33"/>
      <c r="HO340" s="33"/>
      <c r="HP340" s="33"/>
      <c r="HQ340" s="33"/>
      <c r="HR340" s="33"/>
      <c r="HS340" s="33"/>
      <c r="HT340" s="33"/>
      <c r="HU340" s="33"/>
      <c r="HV340" s="33"/>
      <c r="HW340" s="33"/>
      <c r="HX340" s="33"/>
      <c r="HY340" s="33"/>
      <c r="HZ340" s="33"/>
      <c r="IA340" s="33"/>
      <c r="IB340" s="33"/>
      <c r="IC340" s="33"/>
      <c r="ID340" s="33"/>
      <c r="IE340" s="33"/>
      <c r="IF340" s="33"/>
      <c r="IG340" s="33"/>
      <c r="IH340" s="33"/>
      <c r="II340" s="33"/>
      <c r="IJ340" s="33"/>
      <c r="IK340" s="33"/>
      <c r="IL340" s="33"/>
      <c r="IM340" s="33"/>
      <c r="IN340" s="33"/>
      <c r="IO340" s="33"/>
      <c r="IP340" s="33"/>
      <c r="IQ340" s="33"/>
      <c r="IR340" s="33"/>
      <c r="IS340" s="33"/>
      <c r="IT340" s="33"/>
      <c r="IU340" s="33"/>
      <c r="IV340" s="33"/>
      <c r="IW340" s="33"/>
      <c r="IX340" s="33"/>
      <c r="IY340" s="33"/>
      <c r="IZ340" s="33"/>
      <c r="JA340" s="33"/>
      <c r="JB340" s="33"/>
      <c r="JC340" s="33"/>
      <c r="JD340" s="33"/>
      <c r="JE340" s="33"/>
      <c r="JF340" s="33"/>
      <c r="JG340" s="33"/>
      <c r="JH340" s="33"/>
      <c r="JI340" s="33"/>
      <c r="JJ340" s="33"/>
      <c r="JK340" s="33"/>
      <c r="JL340" s="33"/>
      <c r="JM340" s="33"/>
      <c r="JN340" s="33"/>
      <c r="JO340" s="33"/>
      <c r="JP340" s="33"/>
      <c r="JQ340" s="33"/>
      <c r="JR340" s="33"/>
      <c r="JS340" s="33"/>
      <c r="JT340" s="33"/>
      <c r="JU340" s="33"/>
      <c r="JV340" s="33"/>
      <c r="JW340" s="33"/>
      <c r="JX340" s="33"/>
      <c r="JY340" s="33"/>
      <c r="JZ340" s="33"/>
      <c r="KA340" s="33"/>
      <c r="KB340" s="33"/>
      <c r="KC340" s="33"/>
      <c r="KD340" s="33"/>
      <c r="KE340" s="33"/>
      <c r="KF340" s="33"/>
      <c r="KG340" s="33"/>
      <c r="KH340" s="33"/>
      <c r="KI340" s="33"/>
      <c r="KJ340" s="33"/>
      <c r="KK340" s="33"/>
      <c r="KL340" s="33"/>
      <c r="KM340" s="33"/>
      <c r="KN340" s="33"/>
      <c r="KO340" s="33"/>
      <c r="KP340" s="33"/>
      <c r="KQ340" s="33"/>
      <c r="KR340" s="33"/>
      <c r="KS340" s="33"/>
      <c r="KT340" s="33"/>
      <c r="KU340" s="33"/>
      <c r="KV340" s="33"/>
      <c r="KW340" s="33"/>
      <c r="KX340" s="33"/>
      <c r="KY340" s="33"/>
      <c r="KZ340" s="33"/>
      <c r="LA340" s="33"/>
      <c r="LB340" s="33"/>
      <c r="LC340" s="33"/>
      <c r="LD340" s="33"/>
      <c r="LE340" s="33"/>
      <c r="LF340" s="33"/>
      <c r="LG340" s="33"/>
      <c r="LH340" s="33"/>
      <c r="LI340" s="33"/>
      <c r="LJ340" s="33"/>
      <c r="LK340" s="33"/>
      <c r="LL340" s="33"/>
      <c r="LM340" s="33"/>
      <c r="LN340" s="33"/>
      <c r="LO340" s="33"/>
      <c r="LP340" s="33"/>
      <c r="LQ340" s="33"/>
      <c r="LR340" s="33"/>
      <c r="LS340" s="33"/>
      <c r="LT340" s="33"/>
      <c r="LU340" s="33"/>
      <c r="LV340" s="33"/>
      <c r="LW340" s="33"/>
      <c r="LX340" s="33"/>
      <c r="LY340" s="33"/>
      <c r="LZ340" s="33"/>
      <c r="MA340" s="33"/>
      <c r="MB340" s="33"/>
      <c r="MC340" s="33"/>
      <c r="MD340" s="33"/>
      <c r="ME340" s="33"/>
      <c r="MF340" s="33"/>
      <c r="MG340" s="33"/>
      <c r="MH340" s="33"/>
      <c r="MI340" s="33"/>
      <c r="MJ340" s="33"/>
      <c r="MK340" s="33"/>
      <c r="ML340" s="33"/>
      <c r="MM340" s="33"/>
      <c r="MN340" s="33"/>
      <c r="MO340" s="33"/>
      <c r="MP340" s="33"/>
      <c r="MQ340" s="33"/>
      <c r="MR340" s="33"/>
      <c r="MS340" s="33"/>
      <c r="MT340" s="33"/>
      <c r="MU340" s="33"/>
      <c r="MV340" s="33"/>
      <c r="MW340" s="33"/>
      <c r="MX340" s="33"/>
      <c r="MY340" s="33"/>
      <c r="MZ340" s="33"/>
      <c r="NA340" s="33"/>
      <c r="NB340" s="33"/>
      <c r="NC340" s="33"/>
      <c r="ND340" s="33"/>
      <c r="NE340" s="33"/>
      <c r="NF340" s="33"/>
      <c r="NG340" s="33"/>
      <c r="NH340" s="33"/>
      <c r="NI340" s="33"/>
      <c r="NJ340" s="33"/>
      <c r="NK340" s="33"/>
      <c r="NL340" s="33"/>
      <c r="NM340" s="33"/>
      <c r="NN340" s="33"/>
      <c r="NO340" s="33"/>
      <c r="NP340" s="33"/>
      <c r="NQ340" s="33"/>
      <c r="NR340" s="33"/>
      <c r="NS340" s="33"/>
      <c r="NT340" s="33"/>
      <c r="NU340" s="33"/>
      <c r="NV340" s="33"/>
      <c r="NW340" s="33"/>
      <c r="NX340" s="33"/>
      <c r="NY340" s="33"/>
      <c r="NZ340" s="33"/>
      <c r="OA340" s="33"/>
      <c r="OB340" s="33"/>
      <c r="OC340" s="33"/>
      <c r="OD340" s="33"/>
      <c r="OE340" s="33"/>
      <c r="OF340" s="33"/>
      <c r="OG340" s="33"/>
      <c r="OH340" s="33"/>
      <c r="OI340" s="33"/>
      <c r="OJ340" s="33"/>
      <c r="OK340" s="33"/>
      <c r="OL340" s="33"/>
      <c r="OM340" s="33"/>
      <c r="ON340" s="33"/>
      <c r="OO340" s="33"/>
      <c r="OP340" s="33"/>
      <c r="OQ340" s="33"/>
      <c r="OR340" s="33"/>
      <c r="OS340" s="33"/>
      <c r="OT340" s="33"/>
      <c r="OU340" s="33"/>
      <c r="OV340" s="33"/>
      <c r="OW340" s="33"/>
      <c r="OX340" s="33"/>
      <c r="OY340" s="33"/>
      <c r="OZ340" s="33"/>
      <c r="PA340" s="33"/>
      <c r="PB340" s="33"/>
      <c r="PC340" s="33"/>
      <c r="PD340" s="33"/>
      <c r="PE340" s="33"/>
      <c r="PF340" s="33"/>
      <c r="PG340" s="33"/>
      <c r="PH340" s="33"/>
      <c r="PI340" s="33"/>
      <c r="PJ340" s="33"/>
      <c r="PK340" s="33"/>
      <c r="PL340" s="33"/>
      <c r="PM340" s="33"/>
      <c r="PN340" s="33"/>
      <c r="PO340" s="33"/>
      <c r="PP340" s="33"/>
      <c r="PQ340" s="33"/>
      <c r="PR340" s="33"/>
      <c r="PS340" s="33"/>
      <c r="PT340" s="33"/>
      <c r="PU340" s="33"/>
      <c r="PV340" s="33"/>
      <c r="PW340" s="33"/>
      <c r="PX340" s="33"/>
      <c r="PY340" s="33"/>
      <c r="PZ340" s="33"/>
      <c r="QA340" s="33"/>
      <c r="QB340" s="33"/>
      <c r="QC340" s="33"/>
      <c r="QD340" s="33"/>
      <c r="QE340" s="33"/>
      <c r="QF340" s="33"/>
      <c r="QG340" s="33"/>
      <c r="QH340" s="33"/>
      <c r="QI340" s="33"/>
      <c r="QJ340" s="33"/>
      <c r="QK340" s="33"/>
      <c r="QL340" s="33"/>
      <c r="QM340" s="33"/>
      <c r="QN340" s="33"/>
      <c r="QO340" s="33"/>
      <c r="QP340" s="33"/>
      <c r="QQ340" s="33"/>
      <c r="QR340" s="33"/>
      <c r="QS340" s="33"/>
      <c r="QT340" s="33"/>
      <c r="QU340" s="33"/>
      <c r="QV340" s="33"/>
      <c r="QW340" s="33"/>
      <c r="QX340" s="33"/>
      <c r="QY340" s="33"/>
      <c r="QZ340" s="33"/>
      <c r="RA340" s="33"/>
      <c r="RB340" s="33"/>
      <c r="RC340" s="33"/>
      <c r="RD340" s="33"/>
      <c r="RE340" s="33"/>
      <c r="RF340" s="33"/>
      <c r="RG340" s="33"/>
      <c r="RH340" s="33"/>
      <c r="RI340" s="33"/>
      <c r="RJ340" s="33"/>
      <c r="RK340" s="33"/>
      <c r="RL340" s="33"/>
      <c r="RM340" s="33"/>
      <c r="RN340" s="33"/>
      <c r="RO340" s="33"/>
      <c r="RP340" s="33"/>
      <c r="RQ340" s="33"/>
      <c r="RR340" s="33"/>
      <c r="RS340" s="33"/>
      <c r="RT340" s="33"/>
      <c r="RU340" s="33"/>
      <c r="RV340" s="33"/>
      <c r="RW340" s="33"/>
      <c r="RX340" s="33"/>
      <c r="RY340" s="33"/>
      <c r="RZ340" s="33"/>
      <c r="SA340" s="33"/>
      <c r="SB340" s="33"/>
      <c r="SC340" s="33"/>
      <c r="SD340" s="33"/>
      <c r="SE340" s="33"/>
      <c r="SF340" s="33"/>
      <c r="SG340" s="33"/>
      <c r="SH340" s="33"/>
      <c r="SI340" s="33"/>
      <c r="SJ340" s="33"/>
      <c r="SK340" s="33"/>
      <c r="SL340" s="33"/>
      <c r="SM340" s="33"/>
      <c r="SN340" s="33"/>
      <c r="SO340" s="33"/>
      <c r="SP340" s="33"/>
      <c r="SQ340" s="33"/>
      <c r="SR340" s="33"/>
      <c r="SS340" s="33"/>
      <c r="ST340" s="33"/>
      <c r="SU340" s="33"/>
      <c r="SV340" s="33"/>
      <c r="SW340" s="33"/>
      <c r="SX340" s="33"/>
      <c r="SY340" s="33"/>
      <c r="SZ340" s="33"/>
      <c r="TA340" s="33"/>
      <c r="TB340" s="33"/>
      <c r="TC340" s="33"/>
      <c r="TD340" s="33"/>
      <c r="TE340" s="33"/>
      <c r="TF340" s="33"/>
      <c r="TG340" s="33"/>
      <c r="TH340" s="33"/>
      <c r="TI340" s="33"/>
      <c r="TJ340" s="33"/>
      <c r="TK340" s="33"/>
      <c r="TL340" s="33"/>
      <c r="TM340" s="33"/>
      <c r="TN340" s="33"/>
      <c r="TO340" s="33"/>
      <c r="TP340" s="33"/>
      <c r="TQ340" s="33"/>
      <c r="TR340" s="33"/>
      <c r="TS340" s="33"/>
      <c r="TT340" s="33"/>
      <c r="TU340" s="33"/>
      <c r="TV340" s="33"/>
      <c r="TW340" s="33"/>
      <c r="TX340" s="33"/>
      <c r="TY340" s="33"/>
      <c r="TZ340" s="33"/>
      <c r="UA340" s="33"/>
      <c r="UB340" s="33"/>
      <c r="UC340" s="33"/>
      <c r="UD340" s="33"/>
      <c r="UE340" s="33"/>
      <c r="UF340" s="33"/>
      <c r="UG340" s="33"/>
      <c r="UH340" s="33"/>
      <c r="UI340" s="33"/>
      <c r="UJ340" s="33"/>
      <c r="UK340" s="33"/>
      <c r="UL340" s="33"/>
      <c r="UM340" s="33"/>
      <c r="UN340" s="33"/>
      <c r="UO340" s="33"/>
      <c r="UP340" s="33"/>
      <c r="UQ340" s="33"/>
      <c r="UR340" s="33"/>
      <c r="US340" s="33"/>
      <c r="UT340" s="33"/>
      <c r="UU340" s="33"/>
      <c r="UV340" s="33"/>
      <c r="UW340" s="33"/>
      <c r="UX340" s="33"/>
      <c r="UY340" s="33"/>
      <c r="UZ340" s="33"/>
      <c r="VA340" s="33"/>
      <c r="VB340" s="33"/>
      <c r="VC340" s="33"/>
      <c r="VD340" s="33"/>
      <c r="VE340" s="33"/>
      <c r="VF340" s="33"/>
      <c r="VG340" s="33"/>
      <c r="VH340" s="33"/>
      <c r="VI340" s="33"/>
      <c r="VJ340" s="33"/>
      <c r="VK340" s="33"/>
      <c r="VL340" s="33"/>
      <c r="VM340" s="33"/>
      <c r="VN340" s="33"/>
      <c r="VO340" s="33"/>
      <c r="VP340" s="33"/>
      <c r="VQ340" s="33"/>
      <c r="VR340" s="33"/>
      <c r="VS340" s="33"/>
      <c r="VT340" s="33"/>
      <c r="VU340" s="33"/>
      <c r="VV340" s="33"/>
      <c r="VW340" s="33"/>
      <c r="VX340" s="33"/>
      <c r="VY340" s="33"/>
      <c r="VZ340" s="33"/>
      <c r="WA340" s="33"/>
      <c r="WB340" s="33"/>
      <c r="WC340" s="33"/>
      <c r="WD340" s="33"/>
      <c r="WE340" s="33"/>
      <c r="WF340" s="33"/>
      <c r="WG340" s="33"/>
      <c r="WH340" s="33"/>
      <c r="WI340" s="33"/>
      <c r="WJ340" s="33"/>
      <c r="WK340" s="33"/>
      <c r="WL340" s="33"/>
      <c r="WM340" s="33"/>
      <c r="WN340" s="33"/>
      <c r="WO340" s="33"/>
      <c r="WP340" s="33"/>
      <c r="WQ340" s="33"/>
      <c r="WR340" s="33"/>
      <c r="WS340" s="33"/>
      <c r="WT340" s="33"/>
      <c r="WU340" s="33"/>
      <c r="WV340" s="33"/>
      <c r="WW340" s="33"/>
      <c r="WX340" s="33"/>
      <c r="WY340" s="33"/>
      <c r="WZ340" s="33"/>
      <c r="XA340" s="33"/>
      <c r="XB340" s="33"/>
      <c r="XC340" s="33"/>
      <c r="XD340" s="33"/>
      <c r="XE340" s="33"/>
      <c r="XF340" s="33"/>
      <c r="XG340" s="33"/>
      <c r="XH340" s="33"/>
      <c r="XI340" s="33"/>
      <c r="XJ340" s="33"/>
      <c r="XK340" s="33"/>
      <c r="XL340" s="33"/>
      <c r="XM340" s="33"/>
      <c r="XN340" s="33"/>
      <c r="XO340" s="33"/>
      <c r="XP340" s="33"/>
      <c r="XQ340" s="33"/>
      <c r="XR340" s="33"/>
      <c r="XS340" s="33"/>
      <c r="XT340" s="33"/>
      <c r="XU340" s="33"/>
      <c r="XV340" s="33"/>
      <c r="XW340" s="33"/>
      <c r="XX340" s="33"/>
      <c r="XY340" s="33"/>
      <c r="XZ340" s="33"/>
      <c r="YA340" s="33"/>
      <c r="YB340" s="33"/>
      <c r="YC340" s="33"/>
      <c r="YD340" s="33"/>
      <c r="YE340" s="33"/>
      <c r="YF340" s="33"/>
      <c r="YG340" s="33"/>
      <c r="YH340" s="33"/>
      <c r="YI340" s="33"/>
      <c r="YJ340" s="33"/>
      <c r="YK340" s="33"/>
      <c r="YL340" s="33"/>
      <c r="YM340" s="33"/>
      <c r="YN340" s="33"/>
      <c r="YO340" s="33"/>
      <c r="YP340" s="33"/>
      <c r="YQ340" s="33"/>
      <c r="YR340" s="33"/>
      <c r="YS340" s="33"/>
      <c r="YT340" s="33"/>
      <c r="YU340" s="33"/>
      <c r="YV340" s="33"/>
      <c r="YW340" s="33"/>
      <c r="YX340" s="33"/>
      <c r="YY340" s="33"/>
      <c r="YZ340" s="33"/>
      <c r="ZA340" s="33"/>
      <c r="ZB340" s="33"/>
      <c r="ZC340" s="33"/>
      <c r="ZD340" s="33"/>
      <c r="ZE340" s="33"/>
      <c r="ZF340" s="33"/>
      <c r="ZG340" s="33"/>
      <c r="ZH340" s="33"/>
      <c r="ZI340" s="33"/>
      <c r="ZJ340" s="33"/>
      <c r="ZK340" s="33"/>
      <c r="ZL340" s="33"/>
      <c r="ZM340" s="33"/>
      <c r="ZN340" s="33"/>
      <c r="ZO340" s="33"/>
      <c r="ZP340" s="33"/>
      <c r="ZQ340" s="33"/>
      <c r="ZR340" s="33"/>
      <c r="ZS340" s="33"/>
      <c r="ZT340" s="33"/>
      <c r="ZU340" s="33"/>
      <c r="ZV340" s="33"/>
      <c r="ZW340" s="33"/>
      <c r="ZX340" s="33"/>
      <c r="ZY340" s="33"/>
      <c r="ZZ340" s="33"/>
      <c r="AAA340" s="33"/>
      <c r="AAB340" s="33"/>
      <c r="AAC340" s="33"/>
      <c r="AAD340" s="33"/>
      <c r="AAE340" s="33"/>
      <c r="AAF340" s="33"/>
      <c r="AAG340" s="33"/>
      <c r="AAH340" s="33"/>
      <c r="AAI340" s="33"/>
      <c r="AAJ340" s="33"/>
      <c r="AAK340" s="33"/>
      <c r="AAL340" s="33"/>
      <c r="AAM340" s="33"/>
      <c r="AAN340" s="33"/>
      <c r="AAO340" s="33"/>
      <c r="AAP340" s="33"/>
      <c r="AAQ340" s="33"/>
      <c r="AAR340" s="33"/>
      <c r="AAS340" s="33"/>
      <c r="AAT340" s="33"/>
      <c r="AAU340" s="33"/>
      <c r="AAV340" s="33"/>
      <c r="AAW340" s="33"/>
      <c r="AAX340" s="33"/>
      <c r="AAY340" s="33"/>
      <c r="AAZ340" s="33"/>
      <c r="ABA340" s="33"/>
      <c r="ABB340" s="33"/>
      <c r="ABC340" s="33"/>
      <c r="ABD340" s="33"/>
      <c r="ABE340" s="33"/>
      <c r="ABF340" s="33"/>
      <c r="ABG340" s="33"/>
      <c r="ABH340" s="33"/>
      <c r="ABI340" s="33"/>
      <c r="ABJ340" s="33"/>
      <c r="ABK340" s="33"/>
      <c r="ABL340" s="33"/>
      <c r="ABM340" s="33"/>
      <c r="ABN340" s="33"/>
      <c r="ABO340" s="33"/>
      <c r="ABP340" s="33"/>
      <c r="ABQ340" s="33"/>
      <c r="ABR340" s="33"/>
      <c r="ABS340" s="33"/>
      <c r="ABT340" s="33"/>
      <c r="ABU340" s="33"/>
      <c r="ABV340" s="33"/>
      <c r="ABW340" s="33"/>
      <c r="ABX340" s="33"/>
      <c r="ABY340" s="33"/>
      <c r="ABZ340" s="33"/>
      <c r="ACA340" s="33"/>
      <c r="ACB340" s="33"/>
      <c r="ACC340" s="33"/>
      <c r="ACD340" s="33"/>
      <c r="ACE340" s="33"/>
      <c r="ACF340" s="33"/>
      <c r="ACG340" s="33"/>
      <c r="ACH340" s="33"/>
      <c r="ACI340" s="33"/>
      <c r="ACJ340" s="33"/>
      <c r="ACK340" s="33"/>
      <c r="ACL340" s="33"/>
      <c r="ACM340" s="33"/>
      <c r="ACN340" s="33"/>
      <c r="ACO340" s="33"/>
      <c r="ACP340" s="33"/>
      <c r="ACQ340" s="33"/>
      <c r="ACR340" s="33"/>
      <c r="ACS340" s="33"/>
      <c r="ACT340" s="33"/>
      <c r="ACU340" s="33"/>
      <c r="ACV340" s="33"/>
      <c r="ACW340" s="33"/>
      <c r="ACX340" s="33"/>
      <c r="ACY340" s="33"/>
      <c r="ACZ340" s="33"/>
      <c r="ADA340" s="33"/>
      <c r="ADB340" s="33"/>
      <c r="ADC340" s="33"/>
      <c r="ADD340" s="33"/>
      <c r="ADE340" s="33"/>
      <c r="ADF340" s="33"/>
      <c r="ADG340" s="33"/>
      <c r="ADH340" s="33"/>
      <c r="ADI340" s="33"/>
      <c r="ADJ340" s="33"/>
      <c r="ADK340" s="33"/>
      <c r="ADL340" s="33"/>
      <c r="ADM340" s="33"/>
      <c r="ADN340" s="33"/>
      <c r="ADO340" s="33"/>
      <c r="ADP340" s="33"/>
      <c r="ADQ340" s="33"/>
      <c r="ADR340" s="33"/>
      <c r="ADS340" s="33"/>
      <c r="ADT340" s="33"/>
      <c r="ADU340" s="33"/>
      <c r="ADV340" s="33"/>
      <c r="ADW340" s="33"/>
      <c r="ADX340" s="33"/>
      <c r="ADY340" s="33"/>
      <c r="ADZ340" s="33"/>
      <c r="AEA340" s="33"/>
      <c r="AEB340" s="33"/>
      <c r="AEC340" s="33"/>
      <c r="AED340" s="33"/>
      <c r="AEE340" s="33"/>
      <c r="AEF340" s="33"/>
      <c r="AEG340" s="33"/>
      <c r="AEH340" s="33"/>
      <c r="AEI340" s="33"/>
      <c r="AEJ340" s="33"/>
      <c r="AEK340" s="33"/>
      <c r="AEL340" s="33"/>
      <c r="AEM340" s="33"/>
      <c r="AEN340" s="33"/>
      <c r="AEO340" s="33"/>
      <c r="AEP340" s="33"/>
      <c r="AEQ340" s="33"/>
      <c r="AER340" s="33"/>
      <c r="AES340" s="33"/>
      <c r="AET340" s="33"/>
      <c r="AEU340" s="33"/>
      <c r="AEV340" s="33"/>
      <c r="AEW340" s="33"/>
      <c r="AEX340" s="33"/>
      <c r="AEY340" s="33"/>
      <c r="AEZ340" s="33"/>
      <c r="AFA340" s="33"/>
      <c r="AFB340" s="33"/>
      <c r="AFC340" s="33"/>
      <c r="AFD340" s="33"/>
      <c r="AFE340" s="33"/>
      <c r="AFF340" s="33"/>
      <c r="AFG340" s="33"/>
      <c r="AFH340" s="33"/>
      <c r="AFI340" s="33"/>
      <c r="AFJ340" s="33"/>
      <c r="AFK340" s="33"/>
      <c r="AFL340" s="33"/>
      <c r="AFM340" s="33"/>
      <c r="AFN340" s="33"/>
      <c r="AFO340" s="33"/>
      <c r="AFP340" s="33"/>
      <c r="AFQ340" s="33"/>
      <c r="AFR340" s="33"/>
      <c r="AFS340" s="33"/>
      <c r="AFT340" s="33"/>
      <c r="AFU340" s="33"/>
      <c r="AFV340" s="33"/>
      <c r="AFW340" s="33"/>
      <c r="AFX340" s="33"/>
      <c r="AFY340" s="33"/>
      <c r="AFZ340" s="33"/>
      <c r="AGA340" s="33"/>
      <c r="AGB340" s="33"/>
      <c r="AGC340" s="33"/>
      <c r="AGD340" s="33"/>
      <c r="AGE340" s="33"/>
      <c r="AGF340" s="33"/>
      <c r="AGG340" s="33"/>
      <c r="AGH340" s="33"/>
      <c r="AGI340" s="33"/>
      <c r="AGJ340" s="33"/>
      <c r="AGK340" s="33"/>
      <c r="AGL340" s="33"/>
      <c r="AGM340" s="33"/>
      <c r="AGN340" s="33"/>
      <c r="AGO340" s="33"/>
      <c r="AGP340" s="33"/>
      <c r="AGQ340" s="33"/>
      <c r="AGR340" s="33"/>
      <c r="AGS340" s="33"/>
      <c r="AGT340" s="33"/>
      <c r="AGU340" s="33"/>
      <c r="AGV340" s="33"/>
      <c r="AGW340" s="33"/>
      <c r="AGX340" s="33"/>
      <c r="AGY340" s="33"/>
      <c r="AGZ340" s="33"/>
      <c r="AHA340" s="33"/>
      <c r="AHB340" s="33"/>
      <c r="AHC340" s="33"/>
      <c r="AHD340" s="33"/>
      <c r="AHE340" s="33"/>
      <c r="AHF340" s="33"/>
      <c r="AHG340" s="33"/>
      <c r="AHH340" s="33"/>
      <c r="AHI340" s="33"/>
      <c r="AHJ340" s="33"/>
      <c r="AHK340" s="33"/>
      <c r="AHL340" s="33"/>
      <c r="AHM340" s="33"/>
      <c r="AHN340" s="33"/>
      <c r="AHO340" s="33"/>
      <c r="AHP340" s="33"/>
      <c r="AHQ340" s="33"/>
      <c r="AHR340" s="33"/>
      <c r="AHS340" s="33"/>
      <c r="AHT340" s="33"/>
      <c r="AHU340" s="33"/>
      <c r="AHV340" s="33"/>
      <c r="AHW340" s="33"/>
      <c r="AHX340" s="33"/>
      <c r="AHY340" s="33"/>
      <c r="AHZ340" s="33"/>
      <c r="AIA340" s="33"/>
      <c r="AIB340" s="33"/>
      <c r="AIC340" s="33"/>
      <c r="AID340" s="33"/>
      <c r="AIE340" s="33"/>
      <c r="AIF340" s="33"/>
      <c r="AIG340" s="33"/>
      <c r="AIH340" s="33"/>
      <c r="AII340" s="33"/>
      <c r="AIJ340" s="33"/>
      <c r="AIK340" s="33"/>
      <c r="AIL340" s="33"/>
      <c r="AIM340" s="33"/>
      <c r="AIN340" s="33"/>
      <c r="AIO340" s="33"/>
      <c r="AIP340" s="33"/>
      <c r="AIQ340" s="33"/>
      <c r="AIR340" s="33"/>
      <c r="AIS340" s="33"/>
      <c r="AIT340" s="33"/>
      <c r="AIU340" s="33"/>
      <c r="AIV340" s="33"/>
      <c r="AIW340" s="33"/>
      <c r="AIX340" s="33"/>
      <c r="AIY340" s="33"/>
      <c r="AIZ340" s="33"/>
      <c r="AJA340" s="33"/>
      <c r="AJB340" s="33"/>
      <c r="AJC340" s="33"/>
      <c r="AJD340" s="33"/>
      <c r="AJE340" s="33"/>
      <c r="AJF340" s="33"/>
      <c r="AJG340" s="33"/>
      <c r="AJH340" s="33"/>
      <c r="AJI340" s="33"/>
      <c r="AJJ340" s="33"/>
      <c r="AJK340" s="33"/>
      <c r="AJL340" s="33"/>
      <c r="AJM340" s="33"/>
      <c r="AJN340" s="33"/>
      <c r="AJO340" s="33"/>
      <c r="AJP340" s="33"/>
      <c r="AJQ340" s="33"/>
      <c r="AJR340" s="33"/>
      <c r="AJS340" s="33"/>
      <c r="AJT340" s="33"/>
      <c r="AJU340" s="33"/>
      <c r="AJV340" s="33"/>
      <c r="AJW340" s="33"/>
      <c r="AJX340" s="33"/>
      <c r="AJY340" s="33"/>
      <c r="AJZ340" s="33"/>
      <c r="AKA340" s="33"/>
      <c r="AKB340" s="33"/>
      <c r="AKC340" s="33"/>
      <c r="AKD340" s="33"/>
      <c r="AKE340" s="33"/>
      <c r="AKF340" s="33"/>
      <c r="AKG340" s="33"/>
      <c r="AKH340" s="33"/>
      <c r="AKI340" s="33"/>
      <c r="AKJ340" s="33"/>
      <c r="AKK340" s="33"/>
      <c r="AKL340" s="33"/>
      <c r="AKM340" s="33"/>
      <c r="AKN340" s="33"/>
      <c r="AKO340" s="33"/>
      <c r="AKP340" s="33"/>
      <c r="AKQ340" s="33"/>
      <c r="AKR340" s="33"/>
      <c r="AKS340" s="33"/>
      <c r="AKT340" s="33"/>
      <c r="AKU340" s="33"/>
      <c r="AKV340" s="33"/>
      <c r="AKW340" s="33"/>
      <c r="AKX340" s="33"/>
      <c r="AKY340" s="33"/>
      <c r="AKZ340" s="33"/>
      <c r="ALA340" s="33"/>
      <c r="ALB340" s="33"/>
      <c r="ALC340" s="33"/>
      <c r="ALD340" s="33"/>
      <c r="ALE340" s="33"/>
      <c r="ALF340" s="33"/>
      <c r="ALG340" s="33"/>
      <c r="ALH340" s="33"/>
      <c r="ALI340" s="33"/>
      <c r="ALJ340" s="33"/>
      <c r="ALK340" s="33"/>
      <c r="ALL340" s="33"/>
      <c r="ALM340" s="33"/>
      <c r="ALN340" s="33"/>
      <c r="ALO340" s="33"/>
      <c r="ALP340" s="33"/>
      <c r="ALQ340" s="33"/>
      <c r="ALR340" s="33"/>
      <c r="ALS340" s="33"/>
      <c r="ALT340" s="33"/>
      <c r="ALU340" s="33"/>
      <c r="ALV340" s="33"/>
      <c r="ALW340" s="33"/>
      <c r="ALX340" s="33"/>
      <c r="ALY340" s="33"/>
    </row>
    <row r="341" spans="1:1013" ht="19.5" customHeight="1" x14ac:dyDescent="0.2">
      <c r="A341" s="713"/>
      <c r="B341" s="725"/>
      <c r="C341" s="828"/>
      <c r="D341" s="742"/>
      <c r="E341" s="859"/>
      <c r="F341" s="744"/>
      <c r="G341" s="946"/>
      <c r="H341" s="967"/>
      <c r="I341" s="663"/>
      <c r="J341" s="666"/>
      <c r="K341" s="165" t="s">
        <v>22</v>
      </c>
      <c r="L341" s="127">
        <f>M341+O341</f>
        <v>0</v>
      </c>
      <c r="M341" s="81">
        <v>0</v>
      </c>
      <c r="N341" s="81">
        <v>0</v>
      </c>
      <c r="O341" s="99">
        <v>0</v>
      </c>
      <c r="P341" s="122">
        <f>Q341+S341</f>
        <v>0</v>
      </c>
      <c r="Q341" s="82">
        <v>0</v>
      </c>
      <c r="R341" s="82">
        <v>0</v>
      </c>
      <c r="S341" s="98">
        <v>0</v>
      </c>
      <c r="T341" s="127">
        <f>U341+W341</f>
        <v>0</v>
      </c>
      <c r="U341" s="81">
        <v>0</v>
      </c>
      <c r="V341" s="81">
        <v>0</v>
      </c>
      <c r="W341" s="99">
        <v>0</v>
      </c>
      <c r="X341" s="127">
        <f>Y341+AA341</f>
        <v>0</v>
      </c>
      <c r="Y341" s="82">
        <v>0</v>
      </c>
      <c r="Z341" s="82">
        <v>0</v>
      </c>
      <c r="AA341" s="98">
        <v>0</v>
      </c>
      <c r="AB341" s="33"/>
      <c r="AC341" s="33"/>
      <c r="AD341" s="33"/>
      <c r="AE341" s="33"/>
      <c r="AF341" s="33"/>
      <c r="AG341" s="33"/>
      <c r="AH341" s="33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  <c r="CA341" s="33"/>
      <c r="CB341" s="33"/>
      <c r="CC341" s="33"/>
      <c r="CD341" s="33"/>
      <c r="CE341" s="33"/>
      <c r="CF341" s="33"/>
      <c r="CG341" s="33"/>
      <c r="CH341" s="33"/>
      <c r="CI341" s="33"/>
      <c r="CJ341" s="33"/>
      <c r="CK341" s="33"/>
      <c r="CL341" s="33"/>
      <c r="CM341" s="33"/>
      <c r="CN341" s="33"/>
      <c r="CO341" s="33"/>
      <c r="CP341" s="33"/>
      <c r="CQ341" s="33"/>
      <c r="CR341" s="33"/>
      <c r="CS341" s="33"/>
      <c r="CT341" s="33"/>
      <c r="CU341" s="33"/>
      <c r="CV341" s="33"/>
      <c r="CW341" s="33"/>
      <c r="CX341" s="33"/>
      <c r="CY341" s="33"/>
      <c r="CZ341" s="33"/>
      <c r="DA341" s="33"/>
      <c r="DB341" s="33"/>
      <c r="DC341" s="33"/>
      <c r="DD341" s="33"/>
      <c r="DE341" s="33"/>
      <c r="DF341" s="33"/>
      <c r="DG341" s="33"/>
      <c r="DH341" s="33"/>
      <c r="DI341" s="33"/>
      <c r="DJ341" s="33"/>
      <c r="DK341" s="33"/>
      <c r="DL341" s="33"/>
      <c r="DM341" s="33"/>
      <c r="DN341" s="33"/>
      <c r="DO341" s="33"/>
      <c r="DP341" s="33"/>
      <c r="DQ341" s="33"/>
      <c r="DR341" s="33"/>
      <c r="DS341" s="33"/>
      <c r="DT341" s="33"/>
      <c r="DU341" s="33"/>
      <c r="DV341" s="33"/>
      <c r="DW341" s="33"/>
      <c r="DX341" s="33"/>
      <c r="DY341" s="33"/>
      <c r="DZ341" s="33"/>
      <c r="EA341" s="33"/>
      <c r="EB341" s="33"/>
      <c r="EC341" s="33"/>
      <c r="ED341" s="33"/>
      <c r="EE341" s="33"/>
      <c r="EF341" s="33"/>
      <c r="EG341" s="33"/>
      <c r="EH341" s="33"/>
      <c r="EI341" s="33"/>
      <c r="EJ341" s="33"/>
      <c r="EK341" s="33"/>
      <c r="EL341" s="33"/>
      <c r="EM341" s="33"/>
      <c r="EN341" s="33"/>
      <c r="EO341" s="33"/>
      <c r="EP341" s="33"/>
      <c r="EQ341" s="33"/>
      <c r="ER341" s="33"/>
      <c r="ES341" s="33"/>
      <c r="ET341" s="33"/>
      <c r="EU341" s="33"/>
      <c r="EV341" s="33"/>
      <c r="EW341" s="33"/>
      <c r="EX341" s="33"/>
      <c r="EY341" s="33"/>
      <c r="EZ341" s="33"/>
      <c r="FA341" s="33"/>
      <c r="FB341" s="33"/>
      <c r="FC341" s="33"/>
      <c r="FD341" s="33"/>
      <c r="FE341" s="33"/>
      <c r="FF341" s="33"/>
      <c r="FG341" s="33"/>
      <c r="FH341" s="33"/>
      <c r="FI341" s="33"/>
      <c r="FJ341" s="33"/>
      <c r="FK341" s="33"/>
      <c r="FL341" s="33"/>
      <c r="FM341" s="33"/>
      <c r="FN341" s="33"/>
      <c r="FO341" s="33"/>
      <c r="FP341" s="33"/>
      <c r="FQ341" s="33"/>
      <c r="FR341" s="33"/>
      <c r="FS341" s="33"/>
      <c r="FT341" s="33"/>
      <c r="FU341" s="33"/>
      <c r="FV341" s="33"/>
      <c r="FW341" s="33"/>
      <c r="FX341" s="33"/>
      <c r="FY341" s="33"/>
      <c r="FZ341" s="33"/>
      <c r="GA341" s="33"/>
      <c r="GB341" s="33"/>
      <c r="GC341" s="33"/>
      <c r="GD341" s="33"/>
      <c r="GE341" s="33"/>
      <c r="GF341" s="33"/>
      <c r="GG341" s="33"/>
      <c r="GH341" s="33"/>
      <c r="GI341" s="33"/>
      <c r="GJ341" s="33"/>
      <c r="GK341" s="33"/>
      <c r="GL341" s="33"/>
      <c r="GM341" s="33"/>
      <c r="GN341" s="33"/>
      <c r="GO341" s="33"/>
      <c r="GP341" s="33"/>
      <c r="GQ341" s="33"/>
      <c r="GR341" s="33"/>
      <c r="GS341" s="33"/>
      <c r="GT341" s="33"/>
      <c r="GU341" s="33"/>
      <c r="GV341" s="33"/>
      <c r="GW341" s="33"/>
      <c r="GX341" s="33"/>
      <c r="GY341" s="33"/>
      <c r="GZ341" s="33"/>
      <c r="HA341" s="33"/>
      <c r="HB341" s="33"/>
      <c r="HC341" s="33"/>
      <c r="HD341" s="33"/>
      <c r="HE341" s="33"/>
      <c r="HF341" s="33"/>
      <c r="HG341" s="33"/>
      <c r="HH341" s="33"/>
      <c r="HI341" s="33"/>
      <c r="HJ341" s="33"/>
      <c r="HK341" s="33"/>
      <c r="HL341" s="33"/>
      <c r="HM341" s="33"/>
      <c r="HN341" s="33"/>
      <c r="HO341" s="33"/>
      <c r="HP341" s="33"/>
      <c r="HQ341" s="33"/>
      <c r="HR341" s="33"/>
      <c r="HS341" s="33"/>
      <c r="HT341" s="33"/>
      <c r="HU341" s="33"/>
      <c r="HV341" s="33"/>
      <c r="HW341" s="33"/>
      <c r="HX341" s="33"/>
      <c r="HY341" s="33"/>
      <c r="HZ341" s="33"/>
      <c r="IA341" s="33"/>
      <c r="IB341" s="33"/>
      <c r="IC341" s="33"/>
      <c r="ID341" s="33"/>
      <c r="IE341" s="33"/>
      <c r="IF341" s="33"/>
      <c r="IG341" s="33"/>
      <c r="IH341" s="33"/>
      <c r="II341" s="33"/>
      <c r="IJ341" s="33"/>
      <c r="IK341" s="33"/>
      <c r="IL341" s="33"/>
      <c r="IM341" s="33"/>
      <c r="IN341" s="33"/>
      <c r="IO341" s="33"/>
      <c r="IP341" s="33"/>
      <c r="IQ341" s="33"/>
      <c r="IR341" s="33"/>
      <c r="IS341" s="33"/>
      <c r="IT341" s="33"/>
      <c r="IU341" s="33"/>
      <c r="IV341" s="33"/>
      <c r="IW341" s="33"/>
      <c r="IX341" s="33"/>
      <c r="IY341" s="33"/>
      <c r="IZ341" s="33"/>
      <c r="JA341" s="33"/>
      <c r="JB341" s="33"/>
      <c r="JC341" s="33"/>
      <c r="JD341" s="33"/>
      <c r="JE341" s="33"/>
      <c r="JF341" s="33"/>
      <c r="JG341" s="33"/>
      <c r="JH341" s="33"/>
      <c r="JI341" s="33"/>
      <c r="JJ341" s="33"/>
      <c r="JK341" s="33"/>
      <c r="JL341" s="33"/>
      <c r="JM341" s="33"/>
      <c r="JN341" s="33"/>
      <c r="JO341" s="33"/>
      <c r="JP341" s="33"/>
      <c r="JQ341" s="33"/>
      <c r="JR341" s="33"/>
      <c r="JS341" s="33"/>
      <c r="JT341" s="33"/>
      <c r="JU341" s="33"/>
      <c r="JV341" s="33"/>
      <c r="JW341" s="33"/>
      <c r="JX341" s="33"/>
      <c r="JY341" s="33"/>
      <c r="JZ341" s="33"/>
      <c r="KA341" s="33"/>
      <c r="KB341" s="33"/>
      <c r="KC341" s="33"/>
      <c r="KD341" s="33"/>
      <c r="KE341" s="33"/>
      <c r="KF341" s="33"/>
      <c r="KG341" s="33"/>
      <c r="KH341" s="33"/>
      <c r="KI341" s="33"/>
      <c r="KJ341" s="33"/>
      <c r="KK341" s="33"/>
      <c r="KL341" s="33"/>
      <c r="KM341" s="33"/>
      <c r="KN341" s="33"/>
      <c r="KO341" s="33"/>
      <c r="KP341" s="33"/>
      <c r="KQ341" s="33"/>
      <c r="KR341" s="33"/>
      <c r="KS341" s="33"/>
      <c r="KT341" s="33"/>
      <c r="KU341" s="33"/>
      <c r="KV341" s="33"/>
      <c r="KW341" s="33"/>
      <c r="KX341" s="33"/>
      <c r="KY341" s="33"/>
      <c r="KZ341" s="33"/>
      <c r="LA341" s="33"/>
      <c r="LB341" s="33"/>
      <c r="LC341" s="33"/>
      <c r="LD341" s="33"/>
      <c r="LE341" s="33"/>
      <c r="LF341" s="33"/>
      <c r="LG341" s="33"/>
      <c r="LH341" s="33"/>
      <c r="LI341" s="33"/>
      <c r="LJ341" s="33"/>
      <c r="LK341" s="33"/>
      <c r="LL341" s="33"/>
      <c r="LM341" s="33"/>
      <c r="LN341" s="33"/>
      <c r="LO341" s="33"/>
      <c r="LP341" s="33"/>
      <c r="LQ341" s="33"/>
      <c r="LR341" s="33"/>
      <c r="LS341" s="33"/>
      <c r="LT341" s="33"/>
      <c r="LU341" s="33"/>
      <c r="LV341" s="33"/>
      <c r="LW341" s="33"/>
      <c r="LX341" s="33"/>
      <c r="LY341" s="33"/>
      <c r="LZ341" s="33"/>
      <c r="MA341" s="33"/>
      <c r="MB341" s="33"/>
      <c r="MC341" s="33"/>
      <c r="MD341" s="33"/>
      <c r="ME341" s="33"/>
      <c r="MF341" s="33"/>
      <c r="MG341" s="33"/>
      <c r="MH341" s="33"/>
      <c r="MI341" s="33"/>
      <c r="MJ341" s="33"/>
      <c r="MK341" s="33"/>
      <c r="ML341" s="33"/>
      <c r="MM341" s="33"/>
      <c r="MN341" s="33"/>
      <c r="MO341" s="33"/>
      <c r="MP341" s="33"/>
      <c r="MQ341" s="33"/>
      <c r="MR341" s="33"/>
      <c r="MS341" s="33"/>
      <c r="MT341" s="33"/>
      <c r="MU341" s="33"/>
      <c r="MV341" s="33"/>
      <c r="MW341" s="33"/>
      <c r="MX341" s="33"/>
      <c r="MY341" s="33"/>
      <c r="MZ341" s="33"/>
      <c r="NA341" s="33"/>
      <c r="NB341" s="33"/>
      <c r="NC341" s="33"/>
      <c r="ND341" s="33"/>
      <c r="NE341" s="33"/>
      <c r="NF341" s="33"/>
      <c r="NG341" s="33"/>
      <c r="NH341" s="33"/>
      <c r="NI341" s="33"/>
      <c r="NJ341" s="33"/>
      <c r="NK341" s="33"/>
      <c r="NL341" s="33"/>
      <c r="NM341" s="33"/>
      <c r="NN341" s="33"/>
      <c r="NO341" s="33"/>
      <c r="NP341" s="33"/>
      <c r="NQ341" s="33"/>
      <c r="NR341" s="33"/>
      <c r="NS341" s="33"/>
      <c r="NT341" s="33"/>
      <c r="NU341" s="33"/>
      <c r="NV341" s="33"/>
      <c r="NW341" s="33"/>
      <c r="NX341" s="33"/>
      <c r="NY341" s="33"/>
      <c r="NZ341" s="33"/>
      <c r="OA341" s="33"/>
      <c r="OB341" s="33"/>
      <c r="OC341" s="33"/>
      <c r="OD341" s="33"/>
      <c r="OE341" s="33"/>
      <c r="OF341" s="33"/>
      <c r="OG341" s="33"/>
      <c r="OH341" s="33"/>
      <c r="OI341" s="33"/>
      <c r="OJ341" s="33"/>
      <c r="OK341" s="33"/>
      <c r="OL341" s="33"/>
      <c r="OM341" s="33"/>
      <c r="ON341" s="33"/>
      <c r="OO341" s="33"/>
      <c r="OP341" s="33"/>
      <c r="OQ341" s="33"/>
      <c r="OR341" s="33"/>
      <c r="OS341" s="33"/>
      <c r="OT341" s="33"/>
      <c r="OU341" s="33"/>
      <c r="OV341" s="33"/>
      <c r="OW341" s="33"/>
      <c r="OX341" s="33"/>
      <c r="OY341" s="33"/>
      <c r="OZ341" s="33"/>
      <c r="PA341" s="33"/>
      <c r="PB341" s="33"/>
      <c r="PC341" s="33"/>
      <c r="PD341" s="33"/>
      <c r="PE341" s="33"/>
      <c r="PF341" s="33"/>
      <c r="PG341" s="33"/>
      <c r="PH341" s="33"/>
      <c r="PI341" s="33"/>
      <c r="PJ341" s="33"/>
      <c r="PK341" s="33"/>
      <c r="PL341" s="33"/>
      <c r="PM341" s="33"/>
      <c r="PN341" s="33"/>
      <c r="PO341" s="33"/>
      <c r="PP341" s="33"/>
      <c r="PQ341" s="33"/>
      <c r="PR341" s="33"/>
      <c r="PS341" s="33"/>
      <c r="PT341" s="33"/>
      <c r="PU341" s="33"/>
      <c r="PV341" s="33"/>
      <c r="PW341" s="33"/>
      <c r="PX341" s="33"/>
      <c r="PY341" s="33"/>
      <c r="PZ341" s="33"/>
      <c r="QA341" s="33"/>
      <c r="QB341" s="33"/>
      <c r="QC341" s="33"/>
      <c r="QD341" s="33"/>
      <c r="QE341" s="33"/>
      <c r="QF341" s="33"/>
      <c r="QG341" s="33"/>
      <c r="QH341" s="33"/>
      <c r="QI341" s="33"/>
      <c r="QJ341" s="33"/>
      <c r="QK341" s="33"/>
      <c r="QL341" s="33"/>
      <c r="QM341" s="33"/>
      <c r="QN341" s="33"/>
      <c r="QO341" s="33"/>
      <c r="QP341" s="33"/>
      <c r="QQ341" s="33"/>
      <c r="QR341" s="33"/>
      <c r="QS341" s="33"/>
      <c r="QT341" s="33"/>
      <c r="QU341" s="33"/>
      <c r="QV341" s="33"/>
      <c r="QW341" s="33"/>
      <c r="QX341" s="33"/>
      <c r="QY341" s="33"/>
      <c r="QZ341" s="33"/>
      <c r="RA341" s="33"/>
      <c r="RB341" s="33"/>
      <c r="RC341" s="33"/>
      <c r="RD341" s="33"/>
      <c r="RE341" s="33"/>
      <c r="RF341" s="33"/>
      <c r="RG341" s="33"/>
      <c r="RH341" s="33"/>
      <c r="RI341" s="33"/>
      <c r="RJ341" s="33"/>
      <c r="RK341" s="33"/>
      <c r="RL341" s="33"/>
      <c r="RM341" s="33"/>
      <c r="RN341" s="33"/>
      <c r="RO341" s="33"/>
      <c r="RP341" s="33"/>
      <c r="RQ341" s="33"/>
      <c r="RR341" s="33"/>
      <c r="RS341" s="33"/>
      <c r="RT341" s="33"/>
      <c r="RU341" s="33"/>
      <c r="RV341" s="33"/>
      <c r="RW341" s="33"/>
      <c r="RX341" s="33"/>
      <c r="RY341" s="33"/>
      <c r="RZ341" s="33"/>
      <c r="SA341" s="33"/>
      <c r="SB341" s="33"/>
      <c r="SC341" s="33"/>
      <c r="SD341" s="33"/>
      <c r="SE341" s="33"/>
      <c r="SF341" s="33"/>
      <c r="SG341" s="33"/>
      <c r="SH341" s="33"/>
      <c r="SI341" s="33"/>
      <c r="SJ341" s="33"/>
      <c r="SK341" s="33"/>
      <c r="SL341" s="33"/>
      <c r="SM341" s="33"/>
      <c r="SN341" s="33"/>
      <c r="SO341" s="33"/>
      <c r="SP341" s="33"/>
      <c r="SQ341" s="33"/>
      <c r="SR341" s="33"/>
      <c r="SS341" s="33"/>
      <c r="ST341" s="33"/>
      <c r="SU341" s="33"/>
      <c r="SV341" s="33"/>
      <c r="SW341" s="33"/>
      <c r="SX341" s="33"/>
      <c r="SY341" s="33"/>
      <c r="SZ341" s="33"/>
      <c r="TA341" s="33"/>
      <c r="TB341" s="33"/>
      <c r="TC341" s="33"/>
      <c r="TD341" s="33"/>
      <c r="TE341" s="33"/>
      <c r="TF341" s="33"/>
      <c r="TG341" s="33"/>
      <c r="TH341" s="33"/>
      <c r="TI341" s="33"/>
      <c r="TJ341" s="33"/>
      <c r="TK341" s="33"/>
      <c r="TL341" s="33"/>
      <c r="TM341" s="33"/>
      <c r="TN341" s="33"/>
      <c r="TO341" s="33"/>
      <c r="TP341" s="33"/>
      <c r="TQ341" s="33"/>
      <c r="TR341" s="33"/>
      <c r="TS341" s="33"/>
      <c r="TT341" s="33"/>
      <c r="TU341" s="33"/>
      <c r="TV341" s="33"/>
      <c r="TW341" s="33"/>
      <c r="TX341" s="33"/>
      <c r="TY341" s="33"/>
      <c r="TZ341" s="33"/>
      <c r="UA341" s="33"/>
      <c r="UB341" s="33"/>
      <c r="UC341" s="33"/>
      <c r="UD341" s="33"/>
      <c r="UE341" s="33"/>
      <c r="UF341" s="33"/>
      <c r="UG341" s="33"/>
      <c r="UH341" s="33"/>
      <c r="UI341" s="33"/>
      <c r="UJ341" s="33"/>
      <c r="UK341" s="33"/>
      <c r="UL341" s="33"/>
      <c r="UM341" s="33"/>
      <c r="UN341" s="33"/>
      <c r="UO341" s="33"/>
      <c r="UP341" s="33"/>
      <c r="UQ341" s="33"/>
      <c r="UR341" s="33"/>
      <c r="US341" s="33"/>
      <c r="UT341" s="33"/>
      <c r="UU341" s="33"/>
      <c r="UV341" s="33"/>
      <c r="UW341" s="33"/>
      <c r="UX341" s="33"/>
      <c r="UY341" s="33"/>
      <c r="UZ341" s="33"/>
      <c r="VA341" s="33"/>
      <c r="VB341" s="33"/>
      <c r="VC341" s="33"/>
      <c r="VD341" s="33"/>
      <c r="VE341" s="33"/>
      <c r="VF341" s="33"/>
      <c r="VG341" s="33"/>
      <c r="VH341" s="33"/>
      <c r="VI341" s="33"/>
      <c r="VJ341" s="33"/>
      <c r="VK341" s="33"/>
      <c r="VL341" s="33"/>
      <c r="VM341" s="33"/>
      <c r="VN341" s="33"/>
      <c r="VO341" s="33"/>
      <c r="VP341" s="33"/>
      <c r="VQ341" s="33"/>
      <c r="VR341" s="33"/>
      <c r="VS341" s="33"/>
      <c r="VT341" s="33"/>
      <c r="VU341" s="33"/>
      <c r="VV341" s="33"/>
      <c r="VW341" s="33"/>
      <c r="VX341" s="33"/>
      <c r="VY341" s="33"/>
      <c r="VZ341" s="33"/>
      <c r="WA341" s="33"/>
      <c r="WB341" s="33"/>
      <c r="WC341" s="33"/>
      <c r="WD341" s="33"/>
      <c r="WE341" s="33"/>
      <c r="WF341" s="33"/>
      <c r="WG341" s="33"/>
      <c r="WH341" s="33"/>
      <c r="WI341" s="33"/>
      <c r="WJ341" s="33"/>
      <c r="WK341" s="33"/>
      <c r="WL341" s="33"/>
      <c r="WM341" s="33"/>
      <c r="WN341" s="33"/>
      <c r="WO341" s="33"/>
      <c r="WP341" s="33"/>
      <c r="WQ341" s="33"/>
      <c r="WR341" s="33"/>
      <c r="WS341" s="33"/>
      <c r="WT341" s="33"/>
      <c r="WU341" s="33"/>
      <c r="WV341" s="33"/>
      <c r="WW341" s="33"/>
      <c r="WX341" s="33"/>
      <c r="WY341" s="33"/>
      <c r="WZ341" s="33"/>
      <c r="XA341" s="33"/>
      <c r="XB341" s="33"/>
      <c r="XC341" s="33"/>
      <c r="XD341" s="33"/>
      <c r="XE341" s="33"/>
      <c r="XF341" s="33"/>
      <c r="XG341" s="33"/>
      <c r="XH341" s="33"/>
      <c r="XI341" s="33"/>
      <c r="XJ341" s="33"/>
      <c r="XK341" s="33"/>
      <c r="XL341" s="33"/>
      <c r="XM341" s="33"/>
      <c r="XN341" s="33"/>
      <c r="XO341" s="33"/>
      <c r="XP341" s="33"/>
      <c r="XQ341" s="33"/>
      <c r="XR341" s="33"/>
      <c r="XS341" s="33"/>
      <c r="XT341" s="33"/>
      <c r="XU341" s="33"/>
      <c r="XV341" s="33"/>
      <c r="XW341" s="33"/>
      <c r="XX341" s="33"/>
      <c r="XY341" s="33"/>
      <c r="XZ341" s="33"/>
      <c r="YA341" s="33"/>
      <c r="YB341" s="33"/>
      <c r="YC341" s="33"/>
      <c r="YD341" s="33"/>
      <c r="YE341" s="33"/>
      <c r="YF341" s="33"/>
      <c r="YG341" s="33"/>
      <c r="YH341" s="33"/>
      <c r="YI341" s="33"/>
      <c r="YJ341" s="33"/>
      <c r="YK341" s="33"/>
      <c r="YL341" s="33"/>
      <c r="YM341" s="33"/>
      <c r="YN341" s="33"/>
      <c r="YO341" s="33"/>
      <c r="YP341" s="33"/>
      <c r="YQ341" s="33"/>
      <c r="YR341" s="33"/>
      <c r="YS341" s="33"/>
      <c r="YT341" s="33"/>
      <c r="YU341" s="33"/>
      <c r="YV341" s="33"/>
      <c r="YW341" s="33"/>
      <c r="YX341" s="33"/>
      <c r="YY341" s="33"/>
      <c r="YZ341" s="33"/>
      <c r="ZA341" s="33"/>
      <c r="ZB341" s="33"/>
      <c r="ZC341" s="33"/>
      <c r="ZD341" s="33"/>
      <c r="ZE341" s="33"/>
      <c r="ZF341" s="33"/>
      <c r="ZG341" s="33"/>
      <c r="ZH341" s="33"/>
      <c r="ZI341" s="33"/>
      <c r="ZJ341" s="33"/>
      <c r="ZK341" s="33"/>
      <c r="ZL341" s="33"/>
      <c r="ZM341" s="33"/>
      <c r="ZN341" s="33"/>
      <c r="ZO341" s="33"/>
      <c r="ZP341" s="33"/>
      <c r="ZQ341" s="33"/>
      <c r="ZR341" s="33"/>
      <c r="ZS341" s="33"/>
      <c r="ZT341" s="33"/>
      <c r="ZU341" s="33"/>
      <c r="ZV341" s="33"/>
      <c r="ZW341" s="33"/>
      <c r="ZX341" s="33"/>
      <c r="ZY341" s="33"/>
      <c r="ZZ341" s="33"/>
      <c r="AAA341" s="33"/>
      <c r="AAB341" s="33"/>
      <c r="AAC341" s="33"/>
      <c r="AAD341" s="33"/>
      <c r="AAE341" s="33"/>
      <c r="AAF341" s="33"/>
      <c r="AAG341" s="33"/>
      <c r="AAH341" s="33"/>
      <c r="AAI341" s="33"/>
      <c r="AAJ341" s="33"/>
      <c r="AAK341" s="33"/>
      <c r="AAL341" s="33"/>
      <c r="AAM341" s="33"/>
      <c r="AAN341" s="33"/>
      <c r="AAO341" s="33"/>
      <c r="AAP341" s="33"/>
      <c r="AAQ341" s="33"/>
      <c r="AAR341" s="33"/>
      <c r="AAS341" s="33"/>
      <c r="AAT341" s="33"/>
      <c r="AAU341" s="33"/>
      <c r="AAV341" s="33"/>
      <c r="AAW341" s="33"/>
      <c r="AAX341" s="33"/>
      <c r="AAY341" s="33"/>
      <c r="AAZ341" s="33"/>
      <c r="ABA341" s="33"/>
      <c r="ABB341" s="33"/>
      <c r="ABC341" s="33"/>
      <c r="ABD341" s="33"/>
      <c r="ABE341" s="33"/>
      <c r="ABF341" s="33"/>
      <c r="ABG341" s="33"/>
      <c r="ABH341" s="33"/>
      <c r="ABI341" s="33"/>
      <c r="ABJ341" s="33"/>
      <c r="ABK341" s="33"/>
      <c r="ABL341" s="33"/>
      <c r="ABM341" s="33"/>
      <c r="ABN341" s="33"/>
      <c r="ABO341" s="33"/>
      <c r="ABP341" s="33"/>
      <c r="ABQ341" s="33"/>
      <c r="ABR341" s="33"/>
      <c r="ABS341" s="33"/>
      <c r="ABT341" s="33"/>
      <c r="ABU341" s="33"/>
      <c r="ABV341" s="33"/>
      <c r="ABW341" s="33"/>
      <c r="ABX341" s="33"/>
      <c r="ABY341" s="33"/>
      <c r="ABZ341" s="33"/>
      <c r="ACA341" s="33"/>
      <c r="ACB341" s="33"/>
      <c r="ACC341" s="33"/>
      <c r="ACD341" s="33"/>
      <c r="ACE341" s="33"/>
      <c r="ACF341" s="33"/>
      <c r="ACG341" s="33"/>
      <c r="ACH341" s="33"/>
      <c r="ACI341" s="33"/>
      <c r="ACJ341" s="33"/>
      <c r="ACK341" s="33"/>
      <c r="ACL341" s="33"/>
      <c r="ACM341" s="33"/>
      <c r="ACN341" s="33"/>
      <c r="ACO341" s="33"/>
      <c r="ACP341" s="33"/>
      <c r="ACQ341" s="33"/>
      <c r="ACR341" s="33"/>
      <c r="ACS341" s="33"/>
      <c r="ACT341" s="33"/>
      <c r="ACU341" s="33"/>
      <c r="ACV341" s="33"/>
      <c r="ACW341" s="33"/>
      <c r="ACX341" s="33"/>
      <c r="ACY341" s="33"/>
      <c r="ACZ341" s="33"/>
      <c r="ADA341" s="33"/>
      <c r="ADB341" s="33"/>
      <c r="ADC341" s="33"/>
      <c r="ADD341" s="33"/>
      <c r="ADE341" s="33"/>
      <c r="ADF341" s="33"/>
      <c r="ADG341" s="33"/>
      <c r="ADH341" s="33"/>
      <c r="ADI341" s="33"/>
      <c r="ADJ341" s="33"/>
      <c r="ADK341" s="33"/>
      <c r="ADL341" s="33"/>
      <c r="ADM341" s="33"/>
      <c r="ADN341" s="33"/>
      <c r="ADO341" s="33"/>
      <c r="ADP341" s="33"/>
      <c r="ADQ341" s="33"/>
      <c r="ADR341" s="33"/>
      <c r="ADS341" s="33"/>
      <c r="ADT341" s="33"/>
      <c r="ADU341" s="33"/>
      <c r="ADV341" s="33"/>
      <c r="ADW341" s="33"/>
      <c r="ADX341" s="33"/>
      <c r="ADY341" s="33"/>
      <c r="ADZ341" s="33"/>
      <c r="AEA341" s="33"/>
      <c r="AEB341" s="33"/>
      <c r="AEC341" s="33"/>
      <c r="AED341" s="33"/>
      <c r="AEE341" s="33"/>
      <c r="AEF341" s="33"/>
      <c r="AEG341" s="33"/>
      <c r="AEH341" s="33"/>
      <c r="AEI341" s="33"/>
      <c r="AEJ341" s="33"/>
      <c r="AEK341" s="33"/>
      <c r="AEL341" s="33"/>
      <c r="AEM341" s="33"/>
      <c r="AEN341" s="33"/>
      <c r="AEO341" s="33"/>
      <c r="AEP341" s="33"/>
      <c r="AEQ341" s="33"/>
      <c r="AER341" s="33"/>
      <c r="AES341" s="33"/>
      <c r="AET341" s="33"/>
      <c r="AEU341" s="33"/>
      <c r="AEV341" s="33"/>
      <c r="AEW341" s="33"/>
      <c r="AEX341" s="33"/>
      <c r="AEY341" s="33"/>
      <c r="AEZ341" s="33"/>
      <c r="AFA341" s="33"/>
      <c r="AFB341" s="33"/>
      <c r="AFC341" s="33"/>
      <c r="AFD341" s="33"/>
      <c r="AFE341" s="33"/>
      <c r="AFF341" s="33"/>
      <c r="AFG341" s="33"/>
      <c r="AFH341" s="33"/>
      <c r="AFI341" s="33"/>
      <c r="AFJ341" s="33"/>
      <c r="AFK341" s="33"/>
      <c r="AFL341" s="33"/>
      <c r="AFM341" s="33"/>
      <c r="AFN341" s="33"/>
      <c r="AFO341" s="33"/>
      <c r="AFP341" s="33"/>
      <c r="AFQ341" s="33"/>
      <c r="AFR341" s="33"/>
      <c r="AFS341" s="33"/>
      <c r="AFT341" s="33"/>
      <c r="AFU341" s="33"/>
      <c r="AFV341" s="33"/>
      <c r="AFW341" s="33"/>
      <c r="AFX341" s="33"/>
      <c r="AFY341" s="33"/>
      <c r="AFZ341" s="33"/>
      <c r="AGA341" s="33"/>
      <c r="AGB341" s="33"/>
      <c r="AGC341" s="33"/>
      <c r="AGD341" s="33"/>
      <c r="AGE341" s="33"/>
      <c r="AGF341" s="33"/>
      <c r="AGG341" s="33"/>
      <c r="AGH341" s="33"/>
      <c r="AGI341" s="33"/>
      <c r="AGJ341" s="33"/>
      <c r="AGK341" s="33"/>
      <c r="AGL341" s="33"/>
      <c r="AGM341" s="33"/>
      <c r="AGN341" s="33"/>
      <c r="AGO341" s="33"/>
      <c r="AGP341" s="33"/>
      <c r="AGQ341" s="33"/>
      <c r="AGR341" s="33"/>
      <c r="AGS341" s="33"/>
      <c r="AGT341" s="33"/>
      <c r="AGU341" s="33"/>
      <c r="AGV341" s="33"/>
      <c r="AGW341" s="33"/>
      <c r="AGX341" s="33"/>
      <c r="AGY341" s="33"/>
      <c r="AGZ341" s="33"/>
      <c r="AHA341" s="33"/>
      <c r="AHB341" s="33"/>
      <c r="AHC341" s="33"/>
      <c r="AHD341" s="33"/>
      <c r="AHE341" s="33"/>
      <c r="AHF341" s="33"/>
      <c r="AHG341" s="33"/>
      <c r="AHH341" s="33"/>
      <c r="AHI341" s="33"/>
      <c r="AHJ341" s="33"/>
      <c r="AHK341" s="33"/>
      <c r="AHL341" s="33"/>
      <c r="AHM341" s="33"/>
      <c r="AHN341" s="33"/>
      <c r="AHO341" s="33"/>
      <c r="AHP341" s="33"/>
      <c r="AHQ341" s="33"/>
      <c r="AHR341" s="33"/>
      <c r="AHS341" s="33"/>
      <c r="AHT341" s="33"/>
      <c r="AHU341" s="33"/>
      <c r="AHV341" s="33"/>
      <c r="AHW341" s="33"/>
      <c r="AHX341" s="33"/>
      <c r="AHY341" s="33"/>
      <c r="AHZ341" s="33"/>
      <c r="AIA341" s="33"/>
      <c r="AIB341" s="33"/>
      <c r="AIC341" s="33"/>
      <c r="AID341" s="33"/>
      <c r="AIE341" s="33"/>
      <c r="AIF341" s="33"/>
      <c r="AIG341" s="33"/>
      <c r="AIH341" s="33"/>
      <c r="AII341" s="33"/>
      <c r="AIJ341" s="33"/>
      <c r="AIK341" s="33"/>
      <c r="AIL341" s="33"/>
      <c r="AIM341" s="33"/>
      <c r="AIN341" s="33"/>
      <c r="AIO341" s="33"/>
      <c r="AIP341" s="33"/>
      <c r="AIQ341" s="33"/>
      <c r="AIR341" s="33"/>
      <c r="AIS341" s="33"/>
      <c r="AIT341" s="33"/>
      <c r="AIU341" s="33"/>
      <c r="AIV341" s="33"/>
      <c r="AIW341" s="33"/>
      <c r="AIX341" s="33"/>
      <c r="AIY341" s="33"/>
      <c r="AIZ341" s="33"/>
      <c r="AJA341" s="33"/>
      <c r="AJB341" s="33"/>
      <c r="AJC341" s="33"/>
      <c r="AJD341" s="33"/>
      <c r="AJE341" s="33"/>
      <c r="AJF341" s="33"/>
      <c r="AJG341" s="33"/>
      <c r="AJH341" s="33"/>
      <c r="AJI341" s="33"/>
      <c r="AJJ341" s="33"/>
      <c r="AJK341" s="33"/>
      <c r="AJL341" s="33"/>
      <c r="AJM341" s="33"/>
      <c r="AJN341" s="33"/>
      <c r="AJO341" s="33"/>
      <c r="AJP341" s="33"/>
      <c r="AJQ341" s="33"/>
      <c r="AJR341" s="33"/>
      <c r="AJS341" s="33"/>
      <c r="AJT341" s="33"/>
      <c r="AJU341" s="33"/>
      <c r="AJV341" s="33"/>
      <c r="AJW341" s="33"/>
      <c r="AJX341" s="33"/>
      <c r="AJY341" s="33"/>
      <c r="AJZ341" s="33"/>
      <c r="AKA341" s="33"/>
      <c r="AKB341" s="33"/>
      <c r="AKC341" s="33"/>
      <c r="AKD341" s="33"/>
      <c r="AKE341" s="33"/>
      <c r="AKF341" s="33"/>
      <c r="AKG341" s="33"/>
      <c r="AKH341" s="33"/>
      <c r="AKI341" s="33"/>
      <c r="AKJ341" s="33"/>
      <c r="AKK341" s="33"/>
      <c r="AKL341" s="33"/>
      <c r="AKM341" s="33"/>
      <c r="AKN341" s="33"/>
      <c r="AKO341" s="33"/>
      <c r="AKP341" s="33"/>
      <c r="AKQ341" s="33"/>
      <c r="AKR341" s="33"/>
      <c r="AKS341" s="33"/>
      <c r="AKT341" s="33"/>
      <c r="AKU341" s="33"/>
      <c r="AKV341" s="33"/>
      <c r="AKW341" s="33"/>
      <c r="AKX341" s="33"/>
      <c r="AKY341" s="33"/>
      <c r="AKZ341" s="33"/>
      <c r="ALA341" s="33"/>
      <c r="ALB341" s="33"/>
      <c r="ALC341" s="33"/>
      <c r="ALD341" s="33"/>
      <c r="ALE341" s="33"/>
      <c r="ALF341" s="33"/>
      <c r="ALG341" s="33"/>
      <c r="ALH341" s="33"/>
      <c r="ALI341" s="33"/>
      <c r="ALJ341" s="33"/>
      <c r="ALK341" s="33"/>
      <c r="ALL341" s="33"/>
      <c r="ALM341" s="33"/>
      <c r="ALN341" s="33"/>
      <c r="ALO341" s="33"/>
      <c r="ALP341" s="33"/>
      <c r="ALQ341" s="33"/>
      <c r="ALR341" s="33"/>
      <c r="ALS341" s="33"/>
      <c r="ALT341" s="33"/>
      <c r="ALU341" s="33"/>
      <c r="ALV341" s="33"/>
      <c r="ALW341" s="33"/>
      <c r="ALX341" s="33"/>
      <c r="ALY341" s="33"/>
    </row>
    <row r="342" spans="1:1013" ht="19.5" customHeight="1" thickBot="1" x14ac:dyDescent="0.25">
      <c r="A342" s="713"/>
      <c r="B342" s="725"/>
      <c r="C342" s="858"/>
      <c r="D342" s="737"/>
      <c r="E342" s="654"/>
      <c r="F342" s="698"/>
      <c r="G342" s="814"/>
      <c r="H342" s="970"/>
      <c r="I342" s="971"/>
      <c r="J342" s="666"/>
      <c r="K342" s="84" t="s">
        <v>26</v>
      </c>
      <c r="L342" s="450">
        <f>+M342+O342</f>
        <v>252.6</v>
      </c>
      <c r="M342" s="573">
        <v>0</v>
      </c>
      <c r="N342" s="573">
        <v>0</v>
      </c>
      <c r="O342" s="575">
        <v>252.6</v>
      </c>
      <c r="P342" s="450">
        <f>+Q342+S342</f>
        <v>300</v>
      </c>
      <c r="Q342" s="573">
        <v>0</v>
      </c>
      <c r="R342" s="573">
        <v>0</v>
      </c>
      <c r="S342" s="575">
        <v>300</v>
      </c>
      <c r="T342" s="450">
        <f>+U342+W342</f>
        <v>0</v>
      </c>
      <c r="U342" s="573">
        <v>0</v>
      </c>
      <c r="V342" s="573">
        <v>0</v>
      </c>
      <c r="W342" s="575">
        <v>0</v>
      </c>
      <c r="X342" s="456">
        <f>+Y342+AA342</f>
        <v>0</v>
      </c>
      <c r="Y342" s="573">
        <v>0</v>
      </c>
      <c r="Z342" s="573">
        <v>0</v>
      </c>
      <c r="AA342" s="575">
        <v>0</v>
      </c>
      <c r="AB342" s="33"/>
      <c r="AC342" s="33"/>
      <c r="AD342" s="33"/>
      <c r="AE342" s="33"/>
      <c r="AF342" s="33"/>
      <c r="AG342" s="33"/>
      <c r="AH342" s="33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  <c r="BV342" s="33"/>
      <c r="BW342" s="33"/>
      <c r="BX342" s="33"/>
      <c r="BY342" s="33"/>
      <c r="BZ342" s="33"/>
      <c r="CA342" s="33"/>
      <c r="CB342" s="33"/>
      <c r="CC342" s="33"/>
      <c r="CD342" s="33"/>
      <c r="CE342" s="33"/>
      <c r="CF342" s="33"/>
      <c r="CG342" s="33"/>
      <c r="CH342" s="33"/>
      <c r="CI342" s="33"/>
      <c r="CJ342" s="33"/>
      <c r="CK342" s="33"/>
      <c r="CL342" s="33"/>
      <c r="CM342" s="33"/>
      <c r="CN342" s="33"/>
      <c r="CO342" s="33"/>
      <c r="CP342" s="33"/>
      <c r="CQ342" s="33"/>
      <c r="CR342" s="33"/>
      <c r="CS342" s="33"/>
      <c r="CT342" s="33"/>
      <c r="CU342" s="33"/>
      <c r="CV342" s="33"/>
      <c r="CW342" s="33"/>
      <c r="CX342" s="33"/>
      <c r="CY342" s="33"/>
      <c r="CZ342" s="33"/>
      <c r="DA342" s="33"/>
      <c r="DB342" s="33"/>
      <c r="DC342" s="33"/>
      <c r="DD342" s="33"/>
      <c r="DE342" s="33"/>
      <c r="DF342" s="33"/>
      <c r="DG342" s="33"/>
      <c r="DH342" s="33"/>
      <c r="DI342" s="33"/>
      <c r="DJ342" s="33"/>
      <c r="DK342" s="33"/>
      <c r="DL342" s="33"/>
      <c r="DM342" s="33"/>
      <c r="DN342" s="33"/>
      <c r="DO342" s="33"/>
      <c r="DP342" s="33"/>
      <c r="DQ342" s="33"/>
      <c r="DR342" s="33"/>
      <c r="DS342" s="33"/>
      <c r="DT342" s="33"/>
      <c r="DU342" s="33"/>
      <c r="DV342" s="33"/>
      <c r="DW342" s="33"/>
      <c r="DX342" s="33"/>
      <c r="DY342" s="33"/>
      <c r="DZ342" s="33"/>
      <c r="EA342" s="33"/>
      <c r="EB342" s="33"/>
      <c r="EC342" s="33"/>
      <c r="ED342" s="33"/>
      <c r="EE342" s="33"/>
      <c r="EF342" s="33"/>
      <c r="EG342" s="33"/>
      <c r="EH342" s="33"/>
      <c r="EI342" s="33"/>
      <c r="EJ342" s="33"/>
      <c r="EK342" s="33"/>
      <c r="EL342" s="33"/>
      <c r="EM342" s="33"/>
      <c r="EN342" s="33"/>
      <c r="EO342" s="33"/>
      <c r="EP342" s="33"/>
      <c r="EQ342" s="33"/>
      <c r="ER342" s="33"/>
      <c r="ES342" s="33"/>
      <c r="ET342" s="33"/>
      <c r="EU342" s="33"/>
      <c r="EV342" s="33"/>
      <c r="EW342" s="33"/>
      <c r="EX342" s="33"/>
      <c r="EY342" s="33"/>
      <c r="EZ342" s="33"/>
      <c r="FA342" s="33"/>
      <c r="FB342" s="33"/>
      <c r="FC342" s="33"/>
      <c r="FD342" s="33"/>
      <c r="FE342" s="33"/>
      <c r="FF342" s="33"/>
      <c r="FG342" s="33"/>
      <c r="FH342" s="33"/>
      <c r="FI342" s="33"/>
      <c r="FJ342" s="33"/>
      <c r="FK342" s="33"/>
      <c r="FL342" s="33"/>
      <c r="FM342" s="33"/>
      <c r="FN342" s="33"/>
      <c r="FO342" s="33"/>
      <c r="FP342" s="33"/>
      <c r="FQ342" s="33"/>
      <c r="FR342" s="33"/>
      <c r="FS342" s="33"/>
      <c r="FT342" s="33"/>
      <c r="FU342" s="33"/>
      <c r="FV342" s="33"/>
      <c r="FW342" s="33"/>
      <c r="FX342" s="33"/>
      <c r="FY342" s="33"/>
      <c r="FZ342" s="33"/>
      <c r="GA342" s="33"/>
      <c r="GB342" s="33"/>
      <c r="GC342" s="33"/>
      <c r="GD342" s="33"/>
      <c r="GE342" s="33"/>
      <c r="GF342" s="33"/>
      <c r="GG342" s="33"/>
      <c r="GH342" s="33"/>
      <c r="GI342" s="33"/>
      <c r="GJ342" s="33"/>
      <c r="GK342" s="33"/>
      <c r="GL342" s="33"/>
      <c r="GM342" s="33"/>
      <c r="GN342" s="33"/>
      <c r="GO342" s="33"/>
      <c r="GP342" s="33"/>
      <c r="GQ342" s="33"/>
      <c r="GR342" s="33"/>
      <c r="GS342" s="33"/>
      <c r="GT342" s="33"/>
      <c r="GU342" s="33"/>
      <c r="GV342" s="33"/>
      <c r="GW342" s="33"/>
      <c r="GX342" s="33"/>
      <c r="GY342" s="33"/>
      <c r="GZ342" s="33"/>
      <c r="HA342" s="33"/>
      <c r="HB342" s="33"/>
      <c r="HC342" s="33"/>
      <c r="HD342" s="33"/>
      <c r="HE342" s="33"/>
      <c r="HF342" s="33"/>
      <c r="HG342" s="33"/>
      <c r="HH342" s="33"/>
      <c r="HI342" s="33"/>
      <c r="HJ342" s="33"/>
      <c r="HK342" s="33"/>
      <c r="HL342" s="33"/>
      <c r="HM342" s="33"/>
      <c r="HN342" s="33"/>
      <c r="HO342" s="33"/>
      <c r="HP342" s="33"/>
      <c r="HQ342" s="33"/>
      <c r="HR342" s="33"/>
      <c r="HS342" s="33"/>
      <c r="HT342" s="33"/>
      <c r="HU342" s="33"/>
      <c r="HV342" s="33"/>
      <c r="HW342" s="33"/>
      <c r="HX342" s="33"/>
      <c r="HY342" s="33"/>
      <c r="HZ342" s="33"/>
      <c r="IA342" s="33"/>
      <c r="IB342" s="33"/>
      <c r="IC342" s="33"/>
      <c r="ID342" s="33"/>
      <c r="IE342" s="33"/>
      <c r="IF342" s="33"/>
      <c r="IG342" s="33"/>
      <c r="IH342" s="33"/>
      <c r="II342" s="33"/>
      <c r="IJ342" s="33"/>
      <c r="IK342" s="33"/>
      <c r="IL342" s="33"/>
      <c r="IM342" s="33"/>
      <c r="IN342" s="33"/>
      <c r="IO342" s="33"/>
      <c r="IP342" s="33"/>
      <c r="IQ342" s="33"/>
      <c r="IR342" s="33"/>
      <c r="IS342" s="33"/>
      <c r="IT342" s="33"/>
      <c r="IU342" s="33"/>
      <c r="IV342" s="33"/>
      <c r="IW342" s="33"/>
      <c r="IX342" s="33"/>
      <c r="IY342" s="33"/>
      <c r="IZ342" s="33"/>
      <c r="JA342" s="33"/>
      <c r="JB342" s="33"/>
      <c r="JC342" s="33"/>
      <c r="JD342" s="33"/>
      <c r="JE342" s="33"/>
      <c r="JF342" s="33"/>
      <c r="JG342" s="33"/>
      <c r="JH342" s="33"/>
      <c r="JI342" s="33"/>
      <c r="JJ342" s="33"/>
      <c r="JK342" s="33"/>
      <c r="JL342" s="33"/>
      <c r="JM342" s="33"/>
      <c r="JN342" s="33"/>
      <c r="JO342" s="33"/>
      <c r="JP342" s="33"/>
      <c r="JQ342" s="33"/>
      <c r="JR342" s="33"/>
      <c r="JS342" s="33"/>
      <c r="JT342" s="33"/>
      <c r="JU342" s="33"/>
      <c r="JV342" s="33"/>
      <c r="JW342" s="33"/>
      <c r="JX342" s="33"/>
      <c r="JY342" s="33"/>
      <c r="JZ342" s="33"/>
      <c r="KA342" s="33"/>
      <c r="KB342" s="33"/>
      <c r="KC342" s="33"/>
      <c r="KD342" s="33"/>
      <c r="KE342" s="33"/>
      <c r="KF342" s="33"/>
      <c r="KG342" s="33"/>
      <c r="KH342" s="33"/>
      <c r="KI342" s="33"/>
      <c r="KJ342" s="33"/>
      <c r="KK342" s="33"/>
      <c r="KL342" s="33"/>
      <c r="KM342" s="33"/>
      <c r="KN342" s="33"/>
      <c r="KO342" s="33"/>
      <c r="KP342" s="33"/>
      <c r="KQ342" s="33"/>
      <c r="KR342" s="33"/>
      <c r="KS342" s="33"/>
      <c r="KT342" s="33"/>
      <c r="KU342" s="33"/>
      <c r="KV342" s="33"/>
      <c r="KW342" s="33"/>
      <c r="KX342" s="33"/>
      <c r="KY342" s="33"/>
      <c r="KZ342" s="33"/>
      <c r="LA342" s="33"/>
      <c r="LB342" s="33"/>
      <c r="LC342" s="33"/>
      <c r="LD342" s="33"/>
      <c r="LE342" s="33"/>
      <c r="LF342" s="33"/>
      <c r="LG342" s="33"/>
      <c r="LH342" s="33"/>
      <c r="LI342" s="33"/>
      <c r="LJ342" s="33"/>
      <c r="LK342" s="33"/>
      <c r="LL342" s="33"/>
      <c r="LM342" s="33"/>
      <c r="LN342" s="33"/>
      <c r="LO342" s="33"/>
      <c r="LP342" s="33"/>
      <c r="LQ342" s="33"/>
      <c r="LR342" s="33"/>
      <c r="LS342" s="33"/>
      <c r="LT342" s="33"/>
      <c r="LU342" s="33"/>
      <c r="LV342" s="33"/>
      <c r="LW342" s="33"/>
      <c r="LX342" s="33"/>
      <c r="LY342" s="33"/>
      <c r="LZ342" s="33"/>
      <c r="MA342" s="33"/>
      <c r="MB342" s="33"/>
      <c r="MC342" s="33"/>
      <c r="MD342" s="33"/>
      <c r="ME342" s="33"/>
      <c r="MF342" s="33"/>
      <c r="MG342" s="33"/>
      <c r="MH342" s="33"/>
      <c r="MI342" s="33"/>
      <c r="MJ342" s="33"/>
      <c r="MK342" s="33"/>
      <c r="ML342" s="33"/>
      <c r="MM342" s="33"/>
      <c r="MN342" s="33"/>
      <c r="MO342" s="33"/>
      <c r="MP342" s="33"/>
      <c r="MQ342" s="33"/>
      <c r="MR342" s="33"/>
      <c r="MS342" s="33"/>
      <c r="MT342" s="33"/>
      <c r="MU342" s="33"/>
      <c r="MV342" s="33"/>
      <c r="MW342" s="33"/>
      <c r="MX342" s="33"/>
      <c r="MY342" s="33"/>
      <c r="MZ342" s="33"/>
      <c r="NA342" s="33"/>
      <c r="NB342" s="33"/>
      <c r="NC342" s="33"/>
      <c r="ND342" s="33"/>
      <c r="NE342" s="33"/>
      <c r="NF342" s="33"/>
      <c r="NG342" s="33"/>
      <c r="NH342" s="33"/>
      <c r="NI342" s="33"/>
      <c r="NJ342" s="33"/>
      <c r="NK342" s="33"/>
      <c r="NL342" s="33"/>
      <c r="NM342" s="33"/>
      <c r="NN342" s="33"/>
      <c r="NO342" s="33"/>
      <c r="NP342" s="33"/>
      <c r="NQ342" s="33"/>
      <c r="NR342" s="33"/>
      <c r="NS342" s="33"/>
      <c r="NT342" s="33"/>
      <c r="NU342" s="33"/>
      <c r="NV342" s="33"/>
      <c r="NW342" s="33"/>
      <c r="NX342" s="33"/>
      <c r="NY342" s="33"/>
      <c r="NZ342" s="33"/>
      <c r="OA342" s="33"/>
      <c r="OB342" s="33"/>
      <c r="OC342" s="33"/>
      <c r="OD342" s="33"/>
      <c r="OE342" s="33"/>
      <c r="OF342" s="33"/>
      <c r="OG342" s="33"/>
      <c r="OH342" s="33"/>
      <c r="OI342" s="33"/>
      <c r="OJ342" s="33"/>
      <c r="OK342" s="33"/>
      <c r="OL342" s="33"/>
      <c r="OM342" s="33"/>
      <c r="ON342" s="33"/>
      <c r="OO342" s="33"/>
      <c r="OP342" s="33"/>
      <c r="OQ342" s="33"/>
      <c r="OR342" s="33"/>
      <c r="OS342" s="33"/>
      <c r="OT342" s="33"/>
      <c r="OU342" s="33"/>
      <c r="OV342" s="33"/>
      <c r="OW342" s="33"/>
      <c r="OX342" s="33"/>
      <c r="OY342" s="33"/>
      <c r="OZ342" s="33"/>
      <c r="PA342" s="33"/>
      <c r="PB342" s="33"/>
      <c r="PC342" s="33"/>
      <c r="PD342" s="33"/>
      <c r="PE342" s="33"/>
      <c r="PF342" s="33"/>
      <c r="PG342" s="33"/>
      <c r="PH342" s="33"/>
      <c r="PI342" s="33"/>
      <c r="PJ342" s="33"/>
      <c r="PK342" s="33"/>
      <c r="PL342" s="33"/>
      <c r="PM342" s="33"/>
      <c r="PN342" s="33"/>
      <c r="PO342" s="33"/>
      <c r="PP342" s="33"/>
      <c r="PQ342" s="33"/>
      <c r="PR342" s="33"/>
      <c r="PS342" s="33"/>
      <c r="PT342" s="33"/>
      <c r="PU342" s="33"/>
      <c r="PV342" s="33"/>
      <c r="PW342" s="33"/>
      <c r="PX342" s="33"/>
      <c r="PY342" s="33"/>
      <c r="PZ342" s="33"/>
      <c r="QA342" s="33"/>
      <c r="QB342" s="33"/>
      <c r="QC342" s="33"/>
      <c r="QD342" s="33"/>
      <c r="QE342" s="33"/>
      <c r="QF342" s="33"/>
      <c r="QG342" s="33"/>
      <c r="QH342" s="33"/>
      <c r="QI342" s="33"/>
      <c r="QJ342" s="33"/>
      <c r="QK342" s="33"/>
      <c r="QL342" s="33"/>
      <c r="QM342" s="33"/>
      <c r="QN342" s="33"/>
      <c r="QO342" s="33"/>
      <c r="QP342" s="33"/>
      <c r="QQ342" s="33"/>
      <c r="QR342" s="33"/>
      <c r="QS342" s="33"/>
      <c r="QT342" s="33"/>
      <c r="QU342" s="33"/>
      <c r="QV342" s="33"/>
      <c r="QW342" s="33"/>
      <c r="QX342" s="33"/>
      <c r="QY342" s="33"/>
      <c r="QZ342" s="33"/>
      <c r="RA342" s="33"/>
      <c r="RB342" s="33"/>
      <c r="RC342" s="33"/>
      <c r="RD342" s="33"/>
      <c r="RE342" s="33"/>
      <c r="RF342" s="33"/>
      <c r="RG342" s="33"/>
      <c r="RH342" s="33"/>
      <c r="RI342" s="33"/>
      <c r="RJ342" s="33"/>
      <c r="RK342" s="33"/>
      <c r="RL342" s="33"/>
      <c r="RM342" s="33"/>
      <c r="RN342" s="33"/>
      <c r="RO342" s="33"/>
      <c r="RP342" s="33"/>
      <c r="RQ342" s="33"/>
      <c r="RR342" s="33"/>
      <c r="RS342" s="33"/>
      <c r="RT342" s="33"/>
      <c r="RU342" s="33"/>
      <c r="RV342" s="33"/>
      <c r="RW342" s="33"/>
      <c r="RX342" s="33"/>
      <c r="RY342" s="33"/>
      <c r="RZ342" s="33"/>
      <c r="SA342" s="33"/>
      <c r="SB342" s="33"/>
      <c r="SC342" s="33"/>
      <c r="SD342" s="33"/>
      <c r="SE342" s="33"/>
      <c r="SF342" s="33"/>
      <c r="SG342" s="33"/>
      <c r="SH342" s="33"/>
      <c r="SI342" s="33"/>
      <c r="SJ342" s="33"/>
      <c r="SK342" s="33"/>
      <c r="SL342" s="33"/>
      <c r="SM342" s="33"/>
      <c r="SN342" s="33"/>
      <c r="SO342" s="33"/>
      <c r="SP342" s="33"/>
      <c r="SQ342" s="33"/>
      <c r="SR342" s="33"/>
      <c r="SS342" s="33"/>
      <c r="ST342" s="33"/>
      <c r="SU342" s="33"/>
      <c r="SV342" s="33"/>
      <c r="SW342" s="33"/>
      <c r="SX342" s="33"/>
      <c r="SY342" s="33"/>
      <c r="SZ342" s="33"/>
      <c r="TA342" s="33"/>
      <c r="TB342" s="33"/>
      <c r="TC342" s="33"/>
      <c r="TD342" s="33"/>
      <c r="TE342" s="33"/>
      <c r="TF342" s="33"/>
      <c r="TG342" s="33"/>
      <c r="TH342" s="33"/>
      <c r="TI342" s="33"/>
      <c r="TJ342" s="33"/>
      <c r="TK342" s="33"/>
      <c r="TL342" s="33"/>
      <c r="TM342" s="33"/>
      <c r="TN342" s="33"/>
      <c r="TO342" s="33"/>
      <c r="TP342" s="33"/>
      <c r="TQ342" s="33"/>
      <c r="TR342" s="33"/>
      <c r="TS342" s="33"/>
      <c r="TT342" s="33"/>
      <c r="TU342" s="33"/>
      <c r="TV342" s="33"/>
      <c r="TW342" s="33"/>
      <c r="TX342" s="33"/>
      <c r="TY342" s="33"/>
      <c r="TZ342" s="33"/>
      <c r="UA342" s="33"/>
      <c r="UB342" s="33"/>
      <c r="UC342" s="33"/>
      <c r="UD342" s="33"/>
      <c r="UE342" s="33"/>
      <c r="UF342" s="33"/>
      <c r="UG342" s="33"/>
      <c r="UH342" s="33"/>
      <c r="UI342" s="33"/>
      <c r="UJ342" s="33"/>
      <c r="UK342" s="33"/>
      <c r="UL342" s="33"/>
      <c r="UM342" s="33"/>
      <c r="UN342" s="33"/>
      <c r="UO342" s="33"/>
      <c r="UP342" s="33"/>
      <c r="UQ342" s="33"/>
      <c r="UR342" s="33"/>
      <c r="US342" s="33"/>
      <c r="UT342" s="33"/>
      <c r="UU342" s="33"/>
      <c r="UV342" s="33"/>
      <c r="UW342" s="33"/>
      <c r="UX342" s="33"/>
      <c r="UY342" s="33"/>
      <c r="UZ342" s="33"/>
      <c r="VA342" s="33"/>
      <c r="VB342" s="33"/>
      <c r="VC342" s="33"/>
      <c r="VD342" s="33"/>
      <c r="VE342" s="33"/>
      <c r="VF342" s="33"/>
      <c r="VG342" s="33"/>
      <c r="VH342" s="33"/>
      <c r="VI342" s="33"/>
      <c r="VJ342" s="33"/>
      <c r="VK342" s="33"/>
      <c r="VL342" s="33"/>
      <c r="VM342" s="33"/>
      <c r="VN342" s="33"/>
      <c r="VO342" s="33"/>
      <c r="VP342" s="33"/>
      <c r="VQ342" s="33"/>
      <c r="VR342" s="33"/>
      <c r="VS342" s="33"/>
      <c r="VT342" s="33"/>
      <c r="VU342" s="33"/>
      <c r="VV342" s="33"/>
      <c r="VW342" s="33"/>
      <c r="VX342" s="33"/>
      <c r="VY342" s="33"/>
      <c r="VZ342" s="33"/>
      <c r="WA342" s="33"/>
      <c r="WB342" s="33"/>
      <c r="WC342" s="33"/>
      <c r="WD342" s="33"/>
      <c r="WE342" s="33"/>
      <c r="WF342" s="33"/>
      <c r="WG342" s="33"/>
      <c r="WH342" s="33"/>
      <c r="WI342" s="33"/>
      <c r="WJ342" s="33"/>
      <c r="WK342" s="33"/>
      <c r="WL342" s="33"/>
      <c r="WM342" s="33"/>
      <c r="WN342" s="33"/>
      <c r="WO342" s="33"/>
      <c r="WP342" s="33"/>
      <c r="WQ342" s="33"/>
      <c r="WR342" s="33"/>
      <c r="WS342" s="33"/>
      <c r="WT342" s="33"/>
      <c r="WU342" s="33"/>
      <c r="WV342" s="33"/>
      <c r="WW342" s="33"/>
      <c r="WX342" s="33"/>
      <c r="WY342" s="33"/>
      <c r="WZ342" s="33"/>
      <c r="XA342" s="33"/>
      <c r="XB342" s="33"/>
      <c r="XC342" s="33"/>
      <c r="XD342" s="33"/>
      <c r="XE342" s="33"/>
      <c r="XF342" s="33"/>
      <c r="XG342" s="33"/>
      <c r="XH342" s="33"/>
      <c r="XI342" s="33"/>
      <c r="XJ342" s="33"/>
      <c r="XK342" s="33"/>
      <c r="XL342" s="33"/>
      <c r="XM342" s="33"/>
      <c r="XN342" s="33"/>
      <c r="XO342" s="33"/>
      <c r="XP342" s="33"/>
      <c r="XQ342" s="33"/>
      <c r="XR342" s="33"/>
      <c r="XS342" s="33"/>
      <c r="XT342" s="33"/>
      <c r="XU342" s="33"/>
      <c r="XV342" s="33"/>
      <c r="XW342" s="33"/>
      <c r="XX342" s="33"/>
      <c r="XY342" s="33"/>
      <c r="XZ342" s="33"/>
      <c r="YA342" s="33"/>
      <c r="YB342" s="33"/>
      <c r="YC342" s="33"/>
      <c r="YD342" s="33"/>
      <c r="YE342" s="33"/>
      <c r="YF342" s="33"/>
      <c r="YG342" s="33"/>
      <c r="YH342" s="33"/>
      <c r="YI342" s="33"/>
      <c r="YJ342" s="33"/>
      <c r="YK342" s="33"/>
      <c r="YL342" s="33"/>
      <c r="YM342" s="33"/>
      <c r="YN342" s="33"/>
      <c r="YO342" s="33"/>
      <c r="YP342" s="33"/>
      <c r="YQ342" s="33"/>
      <c r="YR342" s="33"/>
      <c r="YS342" s="33"/>
      <c r="YT342" s="33"/>
      <c r="YU342" s="33"/>
      <c r="YV342" s="33"/>
      <c r="YW342" s="33"/>
      <c r="YX342" s="33"/>
      <c r="YY342" s="33"/>
      <c r="YZ342" s="33"/>
      <c r="ZA342" s="33"/>
      <c r="ZB342" s="33"/>
      <c r="ZC342" s="33"/>
      <c r="ZD342" s="33"/>
      <c r="ZE342" s="33"/>
      <c r="ZF342" s="33"/>
      <c r="ZG342" s="33"/>
      <c r="ZH342" s="33"/>
      <c r="ZI342" s="33"/>
      <c r="ZJ342" s="33"/>
      <c r="ZK342" s="33"/>
      <c r="ZL342" s="33"/>
      <c r="ZM342" s="33"/>
      <c r="ZN342" s="33"/>
      <c r="ZO342" s="33"/>
      <c r="ZP342" s="33"/>
      <c r="ZQ342" s="33"/>
      <c r="ZR342" s="33"/>
      <c r="ZS342" s="33"/>
      <c r="ZT342" s="33"/>
      <c r="ZU342" s="33"/>
      <c r="ZV342" s="33"/>
      <c r="ZW342" s="33"/>
      <c r="ZX342" s="33"/>
      <c r="ZY342" s="33"/>
      <c r="ZZ342" s="33"/>
      <c r="AAA342" s="33"/>
      <c r="AAB342" s="33"/>
      <c r="AAC342" s="33"/>
      <c r="AAD342" s="33"/>
      <c r="AAE342" s="33"/>
      <c r="AAF342" s="33"/>
      <c r="AAG342" s="33"/>
      <c r="AAH342" s="33"/>
      <c r="AAI342" s="33"/>
      <c r="AAJ342" s="33"/>
      <c r="AAK342" s="33"/>
      <c r="AAL342" s="33"/>
      <c r="AAM342" s="33"/>
      <c r="AAN342" s="33"/>
      <c r="AAO342" s="33"/>
      <c r="AAP342" s="33"/>
      <c r="AAQ342" s="33"/>
      <c r="AAR342" s="33"/>
      <c r="AAS342" s="33"/>
      <c r="AAT342" s="33"/>
      <c r="AAU342" s="33"/>
      <c r="AAV342" s="33"/>
      <c r="AAW342" s="33"/>
      <c r="AAX342" s="33"/>
      <c r="AAY342" s="33"/>
      <c r="AAZ342" s="33"/>
      <c r="ABA342" s="33"/>
      <c r="ABB342" s="33"/>
      <c r="ABC342" s="33"/>
      <c r="ABD342" s="33"/>
      <c r="ABE342" s="33"/>
      <c r="ABF342" s="33"/>
      <c r="ABG342" s="33"/>
      <c r="ABH342" s="33"/>
      <c r="ABI342" s="33"/>
      <c r="ABJ342" s="33"/>
      <c r="ABK342" s="33"/>
      <c r="ABL342" s="33"/>
      <c r="ABM342" s="33"/>
      <c r="ABN342" s="33"/>
      <c r="ABO342" s="33"/>
      <c r="ABP342" s="33"/>
      <c r="ABQ342" s="33"/>
      <c r="ABR342" s="33"/>
      <c r="ABS342" s="33"/>
      <c r="ABT342" s="33"/>
      <c r="ABU342" s="33"/>
      <c r="ABV342" s="33"/>
      <c r="ABW342" s="33"/>
      <c r="ABX342" s="33"/>
      <c r="ABY342" s="33"/>
      <c r="ABZ342" s="33"/>
      <c r="ACA342" s="33"/>
      <c r="ACB342" s="33"/>
      <c r="ACC342" s="33"/>
      <c r="ACD342" s="33"/>
      <c r="ACE342" s="33"/>
      <c r="ACF342" s="33"/>
      <c r="ACG342" s="33"/>
      <c r="ACH342" s="33"/>
      <c r="ACI342" s="33"/>
      <c r="ACJ342" s="33"/>
      <c r="ACK342" s="33"/>
      <c r="ACL342" s="33"/>
      <c r="ACM342" s="33"/>
      <c r="ACN342" s="33"/>
      <c r="ACO342" s="33"/>
      <c r="ACP342" s="33"/>
      <c r="ACQ342" s="33"/>
      <c r="ACR342" s="33"/>
      <c r="ACS342" s="33"/>
      <c r="ACT342" s="33"/>
      <c r="ACU342" s="33"/>
      <c r="ACV342" s="33"/>
      <c r="ACW342" s="33"/>
      <c r="ACX342" s="33"/>
      <c r="ACY342" s="33"/>
      <c r="ACZ342" s="33"/>
      <c r="ADA342" s="33"/>
      <c r="ADB342" s="33"/>
      <c r="ADC342" s="33"/>
      <c r="ADD342" s="33"/>
      <c r="ADE342" s="33"/>
      <c r="ADF342" s="33"/>
      <c r="ADG342" s="33"/>
      <c r="ADH342" s="33"/>
      <c r="ADI342" s="33"/>
      <c r="ADJ342" s="33"/>
      <c r="ADK342" s="33"/>
      <c r="ADL342" s="33"/>
      <c r="ADM342" s="33"/>
      <c r="ADN342" s="33"/>
      <c r="ADO342" s="33"/>
      <c r="ADP342" s="33"/>
      <c r="ADQ342" s="33"/>
      <c r="ADR342" s="33"/>
      <c r="ADS342" s="33"/>
      <c r="ADT342" s="33"/>
      <c r="ADU342" s="33"/>
      <c r="ADV342" s="33"/>
      <c r="ADW342" s="33"/>
      <c r="ADX342" s="33"/>
      <c r="ADY342" s="33"/>
      <c r="ADZ342" s="33"/>
      <c r="AEA342" s="33"/>
      <c r="AEB342" s="33"/>
      <c r="AEC342" s="33"/>
      <c r="AED342" s="33"/>
      <c r="AEE342" s="33"/>
      <c r="AEF342" s="33"/>
      <c r="AEG342" s="33"/>
      <c r="AEH342" s="33"/>
      <c r="AEI342" s="33"/>
      <c r="AEJ342" s="33"/>
      <c r="AEK342" s="33"/>
      <c r="AEL342" s="33"/>
      <c r="AEM342" s="33"/>
      <c r="AEN342" s="33"/>
      <c r="AEO342" s="33"/>
      <c r="AEP342" s="33"/>
      <c r="AEQ342" s="33"/>
      <c r="AER342" s="33"/>
      <c r="AES342" s="33"/>
      <c r="AET342" s="33"/>
      <c r="AEU342" s="33"/>
      <c r="AEV342" s="33"/>
      <c r="AEW342" s="33"/>
      <c r="AEX342" s="33"/>
      <c r="AEY342" s="33"/>
      <c r="AEZ342" s="33"/>
      <c r="AFA342" s="33"/>
      <c r="AFB342" s="33"/>
      <c r="AFC342" s="33"/>
      <c r="AFD342" s="33"/>
      <c r="AFE342" s="33"/>
      <c r="AFF342" s="33"/>
      <c r="AFG342" s="33"/>
      <c r="AFH342" s="33"/>
      <c r="AFI342" s="33"/>
      <c r="AFJ342" s="33"/>
      <c r="AFK342" s="33"/>
      <c r="AFL342" s="33"/>
      <c r="AFM342" s="33"/>
      <c r="AFN342" s="33"/>
      <c r="AFO342" s="33"/>
      <c r="AFP342" s="33"/>
      <c r="AFQ342" s="33"/>
      <c r="AFR342" s="33"/>
      <c r="AFS342" s="33"/>
      <c r="AFT342" s="33"/>
      <c r="AFU342" s="33"/>
      <c r="AFV342" s="33"/>
      <c r="AFW342" s="33"/>
      <c r="AFX342" s="33"/>
      <c r="AFY342" s="33"/>
      <c r="AFZ342" s="33"/>
      <c r="AGA342" s="33"/>
      <c r="AGB342" s="33"/>
      <c r="AGC342" s="33"/>
      <c r="AGD342" s="33"/>
      <c r="AGE342" s="33"/>
      <c r="AGF342" s="33"/>
      <c r="AGG342" s="33"/>
      <c r="AGH342" s="33"/>
      <c r="AGI342" s="33"/>
      <c r="AGJ342" s="33"/>
      <c r="AGK342" s="33"/>
      <c r="AGL342" s="33"/>
      <c r="AGM342" s="33"/>
      <c r="AGN342" s="33"/>
      <c r="AGO342" s="33"/>
      <c r="AGP342" s="33"/>
      <c r="AGQ342" s="33"/>
      <c r="AGR342" s="33"/>
      <c r="AGS342" s="33"/>
      <c r="AGT342" s="33"/>
      <c r="AGU342" s="33"/>
      <c r="AGV342" s="33"/>
      <c r="AGW342" s="33"/>
      <c r="AGX342" s="33"/>
      <c r="AGY342" s="33"/>
      <c r="AGZ342" s="33"/>
      <c r="AHA342" s="33"/>
      <c r="AHB342" s="33"/>
      <c r="AHC342" s="33"/>
      <c r="AHD342" s="33"/>
      <c r="AHE342" s="33"/>
      <c r="AHF342" s="33"/>
      <c r="AHG342" s="33"/>
      <c r="AHH342" s="33"/>
      <c r="AHI342" s="33"/>
      <c r="AHJ342" s="33"/>
      <c r="AHK342" s="33"/>
      <c r="AHL342" s="33"/>
      <c r="AHM342" s="33"/>
      <c r="AHN342" s="33"/>
      <c r="AHO342" s="33"/>
      <c r="AHP342" s="33"/>
      <c r="AHQ342" s="33"/>
      <c r="AHR342" s="33"/>
      <c r="AHS342" s="33"/>
      <c r="AHT342" s="33"/>
      <c r="AHU342" s="33"/>
      <c r="AHV342" s="33"/>
      <c r="AHW342" s="33"/>
      <c r="AHX342" s="33"/>
      <c r="AHY342" s="33"/>
      <c r="AHZ342" s="33"/>
      <c r="AIA342" s="33"/>
      <c r="AIB342" s="33"/>
      <c r="AIC342" s="33"/>
      <c r="AID342" s="33"/>
      <c r="AIE342" s="33"/>
      <c r="AIF342" s="33"/>
      <c r="AIG342" s="33"/>
      <c r="AIH342" s="33"/>
      <c r="AII342" s="33"/>
      <c r="AIJ342" s="33"/>
      <c r="AIK342" s="33"/>
      <c r="AIL342" s="33"/>
      <c r="AIM342" s="33"/>
      <c r="AIN342" s="33"/>
      <c r="AIO342" s="33"/>
      <c r="AIP342" s="33"/>
      <c r="AIQ342" s="33"/>
      <c r="AIR342" s="33"/>
      <c r="AIS342" s="33"/>
      <c r="AIT342" s="33"/>
      <c r="AIU342" s="33"/>
      <c r="AIV342" s="33"/>
      <c r="AIW342" s="33"/>
      <c r="AIX342" s="33"/>
      <c r="AIY342" s="33"/>
      <c r="AIZ342" s="33"/>
      <c r="AJA342" s="33"/>
      <c r="AJB342" s="33"/>
      <c r="AJC342" s="33"/>
      <c r="AJD342" s="33"/>
      <c r="AJE342" s="33"/>
      <c r="AJF342" s="33"/>
      <c r="AJG342" s="33"/>
      <c r="AJH342" s="33"/>
      <c r="AJI342" s="33"/>
      <c r="AJJ342" s="33"/>
      <c r="AJK342" s="33"/>
      <c r="AJL342" s="33"/>
      <c r="AJM342" s="33"/>
      <c r="AJN342" s="33"/>
      <c r="AJO342" s="33"/>
      <c r="AJP342" s="33"/>
      <c r="AJQ342" s="33"/>
      <c r="AJR342" s="33"/>
      <c r="AJS342" s="33"/>
      <c r="AJT342" s="33"/>
      <c r="AJU342" s="33"/>
      <c r="AJV342" s="33"/>
      <c r="AJW342" s="33"/>
      <c r="AJX342" s="33"/>
      <c r="AJY342" s="33"/>
      <c r="AJZ342" s="33"/>
      <c r="AKA342" s="33"/>
      <c r="AKB342" s="33"/>
      <c r="AKC342" s="33"/>
      <c r="AKD342" s="33"/>
      <c r="AKE342" s="33"/>
      <c r="AKF342" s="33"/>
      <c r="AKG342" s="33"/>
      <c r="AKH342" s="33"/>
      <c r="AKI342" s="33"/>
      <c r="AKJ342" s="33"/>
      <c r="AKK342" s="33"/>
      <c r="AKL342" s="33"/>
      <c r="AKM342" s="33"/>
      <c r="AKN342" s="33"/>
      <c r="AKO342" s="33"/>
      <c r="AKP342" s="33"/>
      <c r="AKQ342" s="33"/>
      <c r="AKR342" s="33"/>
      <c r="AKS342" s="33"/>
      <c r="AKT342" s="33"/>
      <c r="AKU342" s="33"/>
      <c r="AKV342" s="33"/>
      <c r="AKW342" s="33"/>
      <c r="AKX342" s="33"/>
      <c r="AKY342" s="33"/>
      <c r="AKZ342" s="33"/>
      <c r="ALA342" s="33"/>
      <c r="ALB342" s="33"/>
      <c r="ALC342" s="33"/>
      <c r="ALD342" s="33"/>
      <c r="ALE342" s="33"/>
      <c r="ALF342" s="33"/>
      <c r="ALG342" s="33"/>
      <c r="ALH342" s="33"/>
      <c r="ALI342" s="33"/>
      <c r="ALJ342" s="33"/>
      <c r="ALK342" s="33"/>
      <c r="ALL342" s="33"/>
      <c r="ALM342" s="33"/>
      <c r="ALN342" s="33"/>
      <c r="ALO342" s="33"/>
      <c r="ALP342" s="33"/>
      <c r="ALQ342" s="33"/>
      <c r="ALR342" s="33"/>
      <c r="ALS342" s="33"/>
      <c r="ALT342" s="33"/>
      <c r="ALU342" s="33"/>
      <c r="ALV342" s="33"/>
      <c r="ALW342" s="33"/>
      <c r="ALX342" s="33"/>
      <c r="ALY342" s="33"/>
    </row>
    <row r="343" spans="1:1013" ht="19.5" customHeight="1" thickBot="1" x14ac:dyDescent="0.25">
      <c r="A343" s="617"/>
      <c r="B343" s="619"/>
      <c r="C343" s="829"/>
      <c r="D343" s="728"/>
      <c r="E343" s="625"/>
      <c r="F343" s="627"/>
      <c r="G343" s="815"/>
      <c r="H343" s="968"/>
      <c r="I343" s="969"/>
      <c r="J343" s="664"/>
      <c r="K343" s="89" t="s">
        <v>11</v>
      </c>
      <c r="L343" s="517">
        <f t="shared" ref="L343:O343" si="127">SUM(L340:L342)</f>
        <v>252.6</v>
      </c>
      <c r="M343" s="547">
        <f t="shared" si="127"/>
        <v>0</v>
      </c>
      <c r="N343" s="547">
        <f t="shared" si="127"/>
        <v>0</v>
      </c>
      <c r="O343" s="519">
        <f t="shared" si="127"/>
        <v>252.6</v>
      </c>
      <c r="P343" s="517">
        <f t="shared" ref="P343:AA343" si="128">SUM(P340:P342)</f>
        <v>300</v>
      </c>
      <c r="Q343" s="547">
        <f t="shared" si="128"/>
        <v>0</v>
      </c>
      <c r="R343" s="547">
        <f t="shared" si="128"/>
        <v>0</v>
      </c>
      <c r="S343" s="519">
        <f t="shared" si="128"/>
        <v>300</v>
      </c>
      <c r="T343" s="517">
        <f t="shared" si="128"/>
        <v>0</v>
      </c>
      <c r="U343" s="547">
        <f t="shared" si="128"/>
        <v>0</v>
      </c>
      <c r="V343" s="547">
        <f t="shared" si="128"/>
        <v>0</v>
      </c>
      <c r="W343" s="519">
        <f t="shared" si="128"/>
        <v>0</v>
      </c>
      <c r="X343" s="517">
        <f t="shared" si="128"/>
        <v>0</v>
      </c>
      <c r="Y343" s="547">
        <f t="shared" si="128"/>
        <v>0</v>
      </c>
      <c r="Z343" s="547">
        <f t="shared" si="128"/>
        <v>0</v>
      </c>
      <c r="AA343" s="519">
        <f t="shared" si="128"/>
        <v>0</v>
      </c>
      <c r="AB343" s="33"/>
      <c r="AC343" s="33"/>
      <c r="AD343" s="33"/>
      <c r="AE343" s="33"/>
      <c r="AF343" s="33"/>
      <c r="AG343" s="33"/>
      <c r="AH343" s="33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33"/>
      <c r="BK343" s="33"/>
      <c r="BL343" s="33"/>
      <c r="BM343" s="33"/>
      <c r="BN343" s="33"/>
      <c r="BO343" s="33"/>
      <c r="BP343" s="33"/>
      <c r="BQ343" s="33"/>
      <c r="BR343" s="33"/>
      <c r="BS343" s="33"/>
      <c r="BT343" s="33"/>
      <c r="BU343" s="33"/>
      <c r="BV343" s="33"/>
      <c r="BW343" s="33"/>
      <c r="BX343" s="33"/>
      <c r="BY343" s="33"/>
      <c r="BZ343" s="33"/>
      <c r="CA343" s="33"/>
      <c r="CB343" s="33"/>
      <c r="CC343" s="33"/>
      <c r="CD343" s="33"/>
      <c r="CE343" s="33"/>
      <c r="CF343" s="33"/>
      <c r="CG343" s="33"/>
      <c r="CH343" s="33"/>
      <c r="CI343" s="33"/>
      <c r="CJ343" s="33"/>
      <c r="CK343" s="33"/>
      <c r="CL343" s="33"/>
      <c r="CM343" s="33"/>
      <c r="CN343" s="33"/>
      <c r="CO343" s="33"/>
      <c r="CP343" s="33"/>
      <c r="CQ343" s="33"/>
      <c r="CR343" s="33"/>
      <c r="CS343" s="33"/>
      <c r="CT343" s="33"/>
      <c r="CU343" s="33"/>
      <c r="CV343" s="33"/>
      <c r="CW343" s="33"/>
      <c r="CX343" s="33"/>
      <c r="CY343" s="33"/>
      <c r="CZ343" s="33"/>
      <c r="DA343" s="33"/>
      <c r="DB343" s="33"/>
      <c r="DC343" s="33"/>
      <c r="DD343" s="33"/>
      <c r="DE343" s="33"/>
      <c r="DF343" s="33"/>
      <c r="DG343" s="33"/>
      <c r="DH343" s="33"/>
      <c r="DI343" s="33"/>
      <c r="DJ343" s="33"/>
      <c r="DK343" s="33"/>
      <c r="DL343" s="33"/>
      <c r="DM343" s="33"/>
      <c r="DN343" s="33"/>
      <c r="DO343" s="33"/>
      <c r="DP343" s="33"/>
      <c r="DQ343" s="33"/>
      <c r="DR343" s="33"/>
      <c r="DS343" s="33"/>
      <c r="DT343" s="33"/>
      <c r="DU343" s="33"/>
      <c r="DV343" s="33"/>
      <c r="DW343" s="33"/>
      <c r="DX343" s="33"/>
      <c r="DY343" s="33"/>
      <c r="DZ343" s="33"/>
      <c r="EA343" s="33"/>
      <c r="EB343" s="33"/>
      <c r="EC343" s="33"/>
      <c r="ED343" s="33"/>
      <c r="EE343" s="33"/>
      <c r="EF343" s="33"/>
      <c r="EG343" s="33"/>
      <c r="EH343" s="33"/>
      <c r="EI343" s="33"/>
      <c r="EJ343" s="33"/>
      <c r="EK343" s="33"/>
      <c r="EL343" s="33"/>
      <c r="EM343" s="33"/>
      <c r="EN343" s="33"/>
      <c r="EO343" s="33"/>
      <c r="EP343" s="33"/>
      <c r="EQ343" s="33"/>
      <c r="ER343" s="33"/>
      <c r="ES343" s="33"/>
      <c r="ET343" s="33"/>
      <c r="EU343" s="33"/>
      <c r="EV343" s="33"/>
      <c r="EW343" s="33"/>
      <c r="EX343" s="33"/>
      <c r="EY343" s="33"/>
      <c r="EZ343" s="33"/>
      <c r="FA343" s="33"/>
      <c r="FB343" s="33"/>
      <c r="FC343" s="33"/>
      <c r="FD343" s="33"/>
      <c r="FE343" s="33"/>
      <c r="FF343" s="33"/>
      <c r="FG343" s="33"/>
      <c r="FH343" s="33"/>
      <c r="FI343" s="33"/>
      <c r="FJ343" s="33"/>
      <c r="FK343" s="33"/>
      <c r="FL343" s="33"/>
      <c r="FM343" s="33"/>
      <c r="FN343" s="33"/>
      <c r="FO343" s="33"/>
      <c r="FP343" s="33"/>
      <c r="FQ343" s="33"/>
      <c r="FR343" s="33"/>
      <c r="FS343" s="33"/>
      <c r="FT343" s="33"/>
      <c r="FU343" s="33"/>
      <c r="FV343" s="33"/>
      <c r="FW343" s="33"/>
      <c r="FX343" s="33"/>
      <c r="FY343" s="33"/>
      <c r="FZ343" s="33"/>
      <c r="GA343" s="33"/>
      <c r="GB343" s="33"/>
      <c r="GC343" s="33"/>
      <c r="GD343" s="33"/>
      <c r="GE343" s="33"/>
      <c r="GF343" s="33"/>
      <c r="GG343" s="33"/>
      <c r="GH343" s="33"/>
      <c r="GI343" s="33"/>
      <c r="GJ343" s="33"/>
      <c r="GK343" s="33"/>
      <c r="GL343" s="33"/>
      <c r="GM343" s="33"/>
      <c r="GN343" s="33"/>
      <c r="GO343" s="33"/>
      <c r="GP343" s="33"/>
      <c r="GQ343" s="33"/>
      <c r="GR343" s="33"/>
      <c r="GS343" s="33"/>
      <c r="GT343" s="33"/>
      <c r="GU343" s="33"/>
      <c r="GV343" s="33"/>
      <c r="GW343" s="33"/>
      <c r="GX343" s="33"/>
      <c r="GY343" s="33"/>
      <c r="GZ343" s="33"/>
      <c r="HA343" s="33"/>
      <c r="HB343" s="33"/>
      <c r="HC343" s="33"/>
      <c r="HD343" s="33"/>
      <c r="HE343" s="33"/>
      <c r="HF343" s="33"/>
      <c r="HG343" s="33"/>
      <c r="HH343" s="33"/>
      <c r="HI343" s="33"/>
      <c r="HJ343" s="33"/>
      <c r="HK343" s="33"/>
      <c r="HL343" s="33"/>
      <c r="HM343" s="33"/>
      <c r="HN343" s="33"/>
      <c r="HO343" s="33"/>
      <c r="HP343" s="33"/>
      <c r="HQ343" s="33"/>
      <c r="HR343" s="33"/>
      <c r="HS343" s="33"/>
      <c r="HT343" s="33"/>
      <c r="HU343" s="33"/>
      <c r="HV343" s="33"/>
      <c r="HW343" s="33"/>
      <c r="HX343" s="33"/>
      <c r="HY343" s="33"/>
      <c r="HZ343" s="33"/>
      <c r="IA343" s="33"/>
      <c r="IB343" s="33"/>
      <c r="IC343" s="33"/>
      <c r="ID343" s="33"/>
      <c r="IE343" s="33"/>
      <c r="IF343" s="33"/>
      <c r="IG343" s="33"/>
      <c r="IH343" s="33"/>
      <c r="II343" s="33"/>
      <c r="IJ343" s="33"/>
      <c r="IK343" s="33"/>
      <c r="IL343" s="33"/>
      <c r="IM343" s="33"/>
      <c r="IN343" s="33"/>
      <c r="IO343" s="33"/>
      <c r="IP343" s="33"/>
      <c r="IQ343" s="33"/>
      <c r="IR343" s="33"/>
      <c r="IS343" s="33"/>
      <c r="IT343" s="33"/>
      <c r="IU343" s="33"/>
      <c r="IV343" s="33"/>
      <c r="IW343" s="33"/>
      <c r="IX343" s="33"/>
      <c r="IY343" s="33"/>
      <c r="IZ343" s="33"/>
      <c r="JA343" s="33"/>
      <c r="JB343" s="33"/>
      <c r="JC343" s="33"/>
      <c r="JD343" s="33"/>
      <c r="JE343" s="33"/>
      <c r="JF343" s="33"/>
      <c r="JG343" s="33"/>
      <c r="JH343" s="33"/>
      <c r="JI343" s="33"/>
      <c r="JJ343" s="33"/>
      <c r="JK343" s="33"/>
      <c r="JL343" s="33"/>
      <c r="JM343" s="33"/>
      <c r="JN343" s="33"/>
      <c r="JO343" s="33"/>
      <c r="JP343" s="33"/>
      <c r="JQ343" s="33"/>
      <c r="JR343" s="33"/>
      <c r="JS343" s="33"/>
      <c r="JT343" s="33"/>
      <c r="JU343" s="33"/>
      <c r="JV343" s="33"/>
      <c r="JW343" s="33"/>
      <c r="JX343" s="33"/>
      <c r="JY343" s="33"/>
      <c r="JZ343" s="33"/>
      <c r="KA343" s="33"/>
      <c r="KB343" s="33"/>
      <c r="KC343" s="33"/>
      <c r="KD343" s="33"/>
      <c r="KE343" s="33"/>
      <c r="KF343" s="33"/>
      <c r="KG343" s="33"/>
      <c r="KH343" s="33"/>
      <c r="KI343" s="33"/>
      <c r="KJ343" s="33"/>
      <c r="KK343" s="33"/>
      <c r="KL343" s="33"/>
      <c r="KM343" s="33"/>
      <c r="KN343" s="33"/>
      <c r="KO343" s="33"/>
      <c r="KP343" s="33"/>
      <c r="KQ343" s="33"/>
      <c r="KR343" s="33"/>
      <c r="KS343" s="33"/>
      <c r="KT343" s="33"/>
      <c r="KU343" s="33"/>
      <c r="KV343" s="33"/>
      <c r="KW343" s="33"/>
      <c r="KX343" s="33"/>
      <c r="KY343" s="33"/>
      <c r="KZ343" s="33"/>
      <c r="LA343" s="33"/>
      <c r="LB343" s="33"/>
      <c r="LC343" s="33"/>
      <c r="LD343" s="33"/>
      <c r="LE343" s="33"/>
      <c r="LF343" s="33"/>
      <c r="LG343" s="33"/>
      <c r="LH343" s="33"/>
      <c r="LI343" s="33"/>
      <c r="LJ343" s="33"/>
      <c r="LK343" s="33"/>
      <c r="LL343" s="33"/>
      <c r="LM343" s="33"/>
      <c r="LN343" s="33"/>
      <c r="LO343" s="33"/>
      <c r="LP343" s="33"/>
      <c r="LQ343" s="33"/>
      <c r="LR343" s="33"/>
      <c r="LS343" s="33"/>
      <c r="LT343" s="33"/>
      <c r="LU343" s="33"/>
      <c r="LV343" s="33"/>
      <c r="LW343" s="33"/>
      <c r="LX343" s="33"/>
      <c r="LY343" s="33"/>
      <c r="LZ343" s="33"/>
      <c r="MA343" s="33"/>
      <c r="MB343" s="33"/>
      <c r="MC343" s="33"/>
      <c r="MD343" s="33"/>
      <c r="ME343" s="33"/>
      <c r="MF343" s="33"/>
      <c r="MG343" s="33"/>
      <c r="MH343" s="33"/>
      <c r="MI343" s="33"/>
      <c r="MJ343" s="33"/>
      <c r="MK343" s="33"/>
      <c r="ML343" s="33"/>
      <c r="MM343" s="33"/>
      <c r="MN343" s="33"/>
      <c r="MO343" s="33"/>
      <c r="MP343" s="33"/>
      <c r="MQ343" s="33"/>
      <c r="MR343" s="33"/>
      <c r="MS343" s="33"/>
      <c r="MT343" s="33"/>
      <c r="MU343" s="33"/>
      <c r="MV343" s="33"/>
      <c r="MW343" s="33"/>
      <c r="MX343" s="33"/>
      <c r="MY343" s="33"/>
      <c r="MZ343" s="33"/>
      <c r="NA343" s="33"/>
      <c r="NB343" s="33"/>
      <c r="NC343" s="33"/>
      <c r="ND343" s="33"/>
      <c r="NE343" s="33"/>
      <c r="NF343" s="33"/>
      <c r="NG343" s="33"/>
      <c r="NH343" s="33"/>
      <c r="NI343" s="33"/>
      <c r="NJ343" s="33"/>
      <c r="NK343" s="33"/>
      <c r="NL343" s="33"/>
      <c r="NM343" s="33"/>
      <c r="NN343" s="33"/>
      <c r="NO343" s="33"/>
      <c r="NP343" s="33"/>
      <c r="NQ343" s="33"/>
      <c r="NR343" s="33"/>
      <c r="NS343" s="33"/>
      <c r="NT343" s="33"/>
      <c r="NU343" s="33"/>
      <c r="NV343" s="33"/>
      <c r="NW343" s="33"/>
      <c r="NX343" s="33"/>
      <c r="NY343" s="33"/>
      <c r="NZ343" s="33"/>
      <c r="OA343" s="33"/>
      <c r="OB343" s="33"/>
      <c r="OC343" s="33"/>
      <c r="OD343" s="33"/>
      <c r="OE343" s="33"/>
      <c r="OF343" s="33"/>
      <c r="OG343" s="33"/>
      <c r="OH343" s="33"/>
      <c r="OI343" s="33"/>
      <c r="OJ343" s="33"/>
      <c r="OK343" s="33"/>
      <c r="OL343" s="33"/>
      <c r="OM343" s="33"/>
      <c r="ON343" s="33"/>
      <c r="OO343" s="33"/>
      <c r="OP343" s="33"/>
      <c r="OQ343" s="33"/>
      <c r="OR343" s="33"/>
      <c r="OS343" s="33"/>
      <c r="OT343" s="33"/>
      <c r="OU343" s="33"/>
      <c r="OV343" s="33"/>
      <c r="OW343" s="33"/>
      <c r="OX343" s="33"/>
      <c r="OY343" s="33"/>
      <c r="OZ343" s="33"/>
      <c r="PA343" s="33"/>
      <c r="PB343" s="33"/>
      <c r="PC343" s="33"/>
      <c r="PD343" s="33"/>
      <c r="PE343" s="33"/>
      <c r="PF343" s="33"/>
      <c r="PG343" s="33"/>
      <c r="PH343" s="33"/>
      <c r="PI343" s="33"/>
      <c r="PJ343" s="33"/>
      <c r="PK343" s="33"/>
      <c r="PL343" s="33"/>
      <c r="PM343" s="33"/>
      <c r="PN343" s="33"/>
      <c r="PO343" s="33"/>
      <c r="PP343" s="33"/>
      <c r="PQ343" s="33"/>
      <c r="PR343" s="33"/>
      <c r="PS343" s="33"/>
      <c r="PT343" s="33"/>
      <c r="PU343" s="33"/>
      <c r="PV343" s="33"/>
      <c r="PW343" s="33"/>
      <c r="PX343" s="33"/>
      <c r="PY343" s="33"/>
      <c r="PZ343" s="33"/>
      <c r="QA343" s="33"/>
      <c r="QB343" s="33"/>
      <c r="QC343" s="33"/>
      <c r="QD343" s="33"/>
      <c r="QE343" s="33"/>
      <c r="QF343" s="33"/>
      <c r="QG343" s="33"/>
      <c r="QH343" s="33"/>
      <c r="QI343" s="33"/>
      <c r="QJ343" s="33"/>
      <c r="QK343" s="33"/>
      <c r="QL343" s="33"/>
      <c r="QM343" s="33"/>
      <c r="QN343" s="33"/>
      <c r="QO343" s="33"/>
      <c r="QP343" s="33"/>
      <c r="QQ343" s="33"/>
      <c r="QR343" s="33"/>
      <c r="QS343" s="33"/>
      <c r="QT343" s="33"/>
      <c r="QU343" s="33"/>
      <c r="QV343" s="33"/>
      <c r="QW343" s="33"/>
      <c r="QX343" s="33"/>
      <c r="QY343" s="33"/>
      <c r="QZ343" s="33"/>
      <c r="RA343" s="33"/>
      <c r="RB343" s="33"/>
      <c r="RC343" s="33"/>
      <c r="RD343" s="33"/>
      <c r="RE343" s="33"/>
      <c r="RF343" s="33"/>
      <c r="RG343" s="33"/>
      <c r="RH343" s="33"/>
      <c r="RI343" s="33"/>
      <c r="RJ343" s="33"/>
      <c r="RK343" s="33"/>
      <c r="RL343" s="33"/>
      <c r="RM343" s="33"/>
      <c r="RN343" s="33"/>
      <c r="RO343" s="33"/>
      <c r="RP343" s="33"/>
      <c r="RQ343" s="33"/>
      <c r="RR343" s="33"/>
      <c r="RS343" s="33"/>
      <c r="RT343" s="33"/>
      <c r="RU343" s="33"/>
      <c r="RV343" s="33"/>
      <c r="RW343" s="33"/>
      <c r="RX343" s="33"/>
      <c r="RY343" s="33"/>
      <c r="RZ343" s="33"/>
      <c r="SA343" s="33"/>
      <c r="SB343" s="33"/>
      <c r="SC343" s="33"/>
      <c r="SD343" s="33"/>
      <c r="SE343" s="33"/>
      <c r="SF343" s="33"/>
      <c r="SG343" s="33"/>
      <c r="SH343" s="33"/>
      <c r="SI343" s="33"/>
      <c r="SJ343" s="33"/>
      <c r="SK343" s="33"/>
      <c r="SL343" s="33"/>
      <c r="SM343" s="33"/>
      <c r="SN343" s="33"/>
      <c r="SO343" s="33"/>
      <c r="SP343" s="33"/>
      <c r="SQ343" s="33"/>
      <c r="SR343" s="33"/>
      <c r="SS343" s="33"/>
      <c r="ST343" s="33"/>
      <c r="SU343" s="33"/>
      <c r="SV343" s="33"/>
      <c r="SW343" s="33"/>
      <c r="SX343" s="33"/>
      <c r="SY343" s="33"/>
      <c r="SZ343" s="33"/>
      <c r="TA343" s="33"/>
      <c r="TB343" s="33"/>
      <c r="TC343" s="33"/>
      <c r="TD343" s="33"/>
      <c r="TE343" s="33"/>
      <c r="TF343" s="33"/>
      <c r="TG343" s="33"/>
      <c r="TH343" s="33"/>
      <c r="TI343" s="33"/>
      <c r="TJ343" s="33"/>
      <c r="TK343" s="33"/>
      <c r="TL343" s="33"/>
      <c r="TM343" s="33"/>
      <c r="TN343" s="33"/>
      <c r="TO343" s="33"/>
      <c r="TP343" s="33"/>
      <c r="TQ343" s="33"/>
      <c r="TR343" s="33"/>
      <c r="TS343" s="33"/>
      <c r="TT343" s="33"/>
      <c r="TU343" s="33"/>
      <c r="TV343" s="33"/>
      <c r="TW343" s="33"/>
      <c r="TX343" s="33"/>
      <c r="TY343" s="33"/>
      <c r="TZ343" s="33"/>
      <c r="UA343" s="33"/>
      <c r="UB343" s="33"/>
      <c r="UC343" s="33"/>
      <c r="UD343" s="33"/>
      <c r="UE343" s="33"/>
      <c r="UF343" s="33"/>
      <c r="UG343" s="33"/>
      <c r="UH343" s="33"/>
      <c r="UI343" s="33"/>
      <c r="UJ343" s="33"/>
      <c r="UK343" s="33"/>
      <c r="UL343" s="33"/>
      <c r="UM343" s="33"/>
      <c r="UN343" s="33"/>
      <c r="UO343" s="33"/>
      <c r="UP343" s="33"/>
      <c r="UQ343" s="33"/>
      <c r="UR343" s="33"/>
      <c r="US343" s="33"/>
      <c r="UT343" s="33"/>
      <c r="UU343" s="33"/>
      <c r="UV343" s="33"/>
      <c r="UW343" s="33"/>
      <c r="UX343" s="33"/>
      <c r="UY343" s="33"/>
      <c r="UZ343" s="33"/>
      <c r="VA343" s="33"/>
      <c r="VB343" s="33"/>
      <c r="VC343" s="33"/>
      <c r="VD343" s="33"/>
      <c r="VE343" s="33"/>
      <c r="VF343" s="33"/>
      <c r="VG343" s="33"/>
      <c r="VH343" s="33"/>
      <c r="VI343" s="33"/>
      <c r="VJ343" s="33"/>
      <c r="VK343" s="33"/>
      <c r="VL343" s="33"/>
      <c r="VM343" s="33"/>
      <c r="VN343" s="33"/>
      <c r="VO343" s="33"/>
      <c r="VP343" s="33"/>
      <c r="VQ343" s="33"/>
      <c r="VR343" s="33"/>
      <c r="VS343" s="33"/>
      <c r="VT343" s="33"/>
      <c r="VU343" s="33"/>
      <c r="VV343" s="33"/>
      <c r="VW343" s="33"/>
      <c r="VX343" s="33"/>
      <c r="VY343" s="33"/>
      <c r="VZ343" s="33"/>
      <c r="WA343" s="33"/>
      <c r="WB343" s="33"/>
      <c r="WC343" s="33"/>
      <c r="WD343" s="33"/>
      <c r="WE343" s="33"/>
      <c r="WF343" s="33"/>
      <c r="WG343" s="33"/>
      <c r="WH343" s="33"/>
      <c r="WI343" s="33"/>
      <c r="WJ343" s="33"/>
      <c r="WK343" s="33"/>
      <c r="WL343" s="33"/>
      <c r="WM343" s="33"/>
      <c r="WN343" s="33"/>
      <c r="WO343" s="33"/>
      <c r="WP343" s="33"/>
      <c r="WQ343" s="33"/>
      <c r="WR343" s="33"/>
      <c r="WS343" s="33"/>
      <c r="WT343" s="33"/>
      <c r="WU343" s="33"/>
      <c r="WV343" s="33"/>
      <c r="WW343" s="33"/>
      <c r="WX343" s="33"/>
      <c r="WY343" s="33"/>
      <c r="WZ343" s="33"/>
      <c r="XA343" s="33"/>
      <c r="XB343" s="33"/>
      <c r="XC343" s="33"/>
      <c r="XD343" s="33"/>
      <c r="XE343" s="33"/>
      <c r="XF343" s="33"/>
      <c r="XG343" s="33"/>
      <c r="XH343" s="33"/>
      <c r="XI343" s="33"/>
      <c r="XJ343" s="33"/>
      <c r="XK343" s="33"/>
      <c r="XL343" s="33"/>
      <c r="XM343" s="33"/>
      <c r="XN343" s="33"/>
      <c r="XO343" s="33"/>
      <c r="XP343" s="33"/>
      <c r="XQ343" s="33"/>
      <c r="XR343" s="33"/>
      <c r="XS343" s="33"/>
      <c r="XT343" s="33"/>
      <c r="XU343" s="33"/>
      <c r="XV343" s="33"/>
      <c r="XW343" s="33"/>
      <c r="XX343" s="33"/>
      <c r="XY343" s="33"/>
      <c r="XZ343" s="33"/>
      <c r="YA343" s="33"/>
      <c r="YB343" s="33"/>
      <c r="YC343" s="33"/>
      <c r="YD343" s="33"/>
      <c r="YE343" s="33"/>
      <c r="YF343" s="33"/>
      <c r="YG343" s="33"/>
      <c r="YH343" s="33"/>
      <c r="YI343" s="33"/>
      <c r="YJ343" s="33"/>
      <c r="YK343" s="33"/>
      <c r="YL343" s="33"/>
      <c r="YM343" s="33"/>
      <c r="YN343" s="33"/>
      <c r="YO343" s="33"/>
      <c r="YP343" s="33"/>
      <c r="YQ343" s="33"/>
      <c r="YR343" s="33"/>
      <c r="YS343" s="33"/>
      <c r="YT343" s="33"/>
      <c r="YU343" s="33"/>
      <c r="YV343" s="33"/>
      <c r="YW343" s="33"/>
      <c r="YX343" s="33"/>
      <c r="YY343" s="33"/>
      <c r="YZ343" s="33"/>
      <c r="ZA343" s="33"/>
      <c r="ZB343" s="33"/>
      <c r="ZC343" s="33"/>
      <c r="ZD343" s="33"/>
      <c r="ZE343" s="33"/>
      <c r="ZF343" s="33"/>
      <c r="ZG343" s="33"/>
      <c r="ZH343" s="33"/>
      <c r="ZI343" s="33"/>
      <c r="ZJ343" s="33"/>
      <c r="ZK343" s="33"/>
      <c r="ZL343" s="33"/>
      <c r="ZM343" s="33"/>
      <c r="ZN343" s="33"/>
      <c r="ZO343" s="33"/>
      <c r="ZP343" s="33"/>
      <c r="ZQ343" s="33"/>
      <c r="ZR343" s="33"/>
      <c r="ZS343" s="33"/>
      <c r="ZT343" s="33"/>
      <c r="ZU343" s="33"/>
      <c r="ZV343" s="33"/>
      <c r="ZW343" s="33"/>
      <c r="ZX343" s="33"/>
      <c r="ZY343" s="33"/>
      <c r="ZZ343" s="33"/>
      <c r="AAA343" s="33"/>
      <c r="AAB343" s="33"/>
      <c r="AAC343" s="33"/>
      <c r="AAD343" s="33"/>
      <c r="AAE343" s="33"/>
      <c r="AAF343" s="33"/>
      <c r="AAG343" s="33"/>
      <c r="AAH343" s="33"/>
      <c r="AAI343" s="33"/>
      <c r="AAJ343" s="33"/>
      <c r="AAK343" s="33"/>
      <c r="AAL343" s="33"/>
      <c r="AAM343" s="33"/>
      <c r="AAN343" s="33"/>
      <c r="AAO343" s="33"/>
      <c r="AAP343" s="33"/>
      <c r="AAQ343" s="33"/>
      <c r="AAR343" s="33"/>
      <c r="AAS343" s="33"/>
      <c r="AAT343" s="33"/>
      <c r="AAU343" s="33"/>
      <c r="AAV343" s="33"/>
      <c r="AAW343" s="33"/>
      <c r="AAX343" s="33"/>
      <c r="AAY343" s="33"/>
      <c r="AAZ343" s="33"/>
      <c r="ABA343" s="33"/>
      <c r="ABB343" s="33"/>
      <c r="ABC343" s="33"/>
      <c r="ABD343" s="33"/>
      <c r="ABE343" s="33"/>
      <c r="ABF343" s="33"/>
      <c r="ABG343" s="33"/>
      <c r="ABH343" s="33"/>
      <c r="ABI343" s="33"/>
      <c r="ABJ343" s="33"/>
      <c r="ABK343" s="33"/>
      <c r="ABL343" s="33"/>
      <c r="ABM343" s="33"/>
      <c r="ABN343" s="33"/>
      <c r="ABO343" s="33"/>
      <c r="ABP343" s="33"/>
      <c r="ABQ343" s="33"/>
      <c r="ABR343" s="33"/>
      <c r="ABS343" s="33"/>
      <c r="ABT343" s="33"/>
      <c r="ABU343" s="33"/>
      <c r="ABV343" s="33"/>
      <c r="ABW343" s="33"/>
      <c r="ABX343" s="33"/>
      <c r="ABY343" s="33"/>
      <c r="ABZ343" s="33"/>
      <c r="ACA343" s="33"/>
      <c r="ACB343" s="33"/>
      <c r="ACC343" s="33"/>
      <c r="ACD343" s="33"/>
      <c r="ACE343" s="33"/>
      <c r="ACF343" s="33"/>
      <c r="ACG343" s="33"/>
      <c r="ACH343" s="33"/>
      <c r="ACI343" s="33"/>
      <c r="ACJ343" s="33"/>
      <c r="ACK343" s="33"/>
      <c r="ACL343" s="33"/>
      <c r="ACM343" s="33"/>
      <c r="ACN343" s="33"/>
      <c r="ACO343" s="33"/>
      <c r="ACP343" s="33"/>
      <c r="ACQ343" s="33"/>
      <c r="ACR343" s="33"/>
      <c r="ACS343" s="33"/>
      <c r="ACT343" s="33"/>
      <c r="ACU343" s="33"/>
      <c r="ACV343" s="33"/>
      <c r="ACW343" s="33"/>
      <c r="ACX343" s="33"/>
      <c r="ACY343" s="33"/>
      <c r="ACZ343" s="33"/>
      <c r="ADA343" s="33"/>
      <c r="ADB343" s="33"/>
      <c r="ADC343" s="33"/>
      <c r="ADD343" s="33"/>
      <c r="ADE343" s="33"/>
      <c r="ADF343" s="33"/>
      <c r="ADG343" s="33"/>
      <c r="ADH343" s="33"/>
      <c r="ADI343" s="33"/>
      <c r="ADJ343" s="33"/>
      <c r="ADK343" s="33"/>
      <c r="ADL343" s="33"/>
      <c r="ADM343" s="33"/>
      <c r="ADN343" s="33"/>
      <c r="ADO343" s="33"/>
      <c r="ADP343" s="33"/>
      <c r="ADQ343" s="33"/>
      <c r="ADR343" s="33"/>
      <c r="ADS343" s="33"/>
      <c r="ADT343" s="33"/>
      <c r="ADU343" s="33"/>
      <c r="ADV343" s="33"/>
      <c r="ADW343" s="33"/>
      <c r="ADX343" s="33"/>
      <c r="ADY343" s="33"/>
      <c r="ADZ343" s="33"/>
      <c r="AEA343" s="33"/>
      <c r="AEB343" s="33"/>
      <c r="AEC343" s="33"/>
      <c r="AED343" s="33"/>
      <c r="AEE343" s="33"/>
      <c r="AEF343" s="33"/>
      <c r="AEG343" s="33"/>
      <c r="AEH343" s="33"/>
      <c r="AEI343" s="33"/>
      <c r="AEJ343" s="33"/>
      <c r="AEK343" s="33"/>
      <c r="AEL343" s="33"/>
      <c r="AEM343" s="33"/>
      <c r="AEN343" s="33"/>
      <c r="AEO343" s="33"/>
      <c r="AEP343" s="33"/>
      <c r="AEQ343" s="33"/>
      <c r="AER343" s="33"/>
      <c r="AES343" s="33"/>
      <c r="AET343" s="33"/>
      <c r="AEU343" s="33"/>
      <c r="AEV343" s="33"/>
      <c r="AEW343" s="33"/>
      <c r="AEX343" s="33"/>
      <c r="AEY343" s="33"/>
      <c r="AEZ343" s="33"/>
      <c r="AFA343" s="33"/>
      <c r="AFB343" s="33"/>
      <c r="AFC343" s="33"/>
      <c r="AFD343" s="33"/>
      <c r="AFE343" s="33"/>
      <c r="AFF343" s="33"/>
      <c r="AFG343" s="33"/>
      <c r="AFH343" s="33"/>
      <c r="AFI343" s="33"/>
      <c r="AFJ343" s="33"/>
      <c r="AFK343" s="33"/>
      <c r="AFL343" s="33"/>
      <c r="AFM343" s="33"/>
      <c r="AFN343" s="33"/>
      <c r="AFO343" s="33"/>
      <c r="AFP343" s="33"/>
      <c r="AFQ343" s="33"/>
      <c r="AFR343" s="33"/>
      <c r="AFS343" s="33"/>
      <c r="AFT343" s="33"/>
      <c r="AFU343" s="33"/>
      <c r="AFV343" s="33"/>
      <c r="AFW343" s="33"/>
      <c r="AFX343" s="33"/>
      <c r="AFY343" s="33"/>
      <c r="AFZ343" s="33"/>
      <c r="AGA343" s="33"/>
      <c r="AGB343" s="33"/>
      <c r="AGC343" s="33"/>
      <c r="AGD343" s="33"/>
      <c r="AGE343" s="33"/>
      <c r="AGF343" s="33"/>
      <c r="AGG343" s="33"/>
      <c r="AGH343" s="33"/>
      <c r="AGI343" s="33"/>
      <c r="AGJ343" s="33"/>
      <c r="AGK343" s="33"/>
      <c r="AGL343" s="33"/>
      <c r="AGM343" s="33"/>
      <c r="AGN343" s="33"/>
      <c r="AGO343" s="33"/>
      <c r="AGP343" s="33"/>
      <c r="AGQ343" s="33"/>
      <c r="AGR343" s="33"/>
      <c r="AGS343" s="33"/>
      <c r="AGT343" s="33"/>
      <c r="AGU343" s="33"/>
      <c r="AGV343" s="33"/>
      <c r="AGW343" s="33"/>
      <c r="AGX343" s="33"/>
      <c r="AGY343" s="33"/>
      <c r="AGZ343" s="33"/>
      <c r="AHA343" s="33"/>
      <c r="AHB343" s="33"/>
      <c r="AHC343" s="33"/>
      <c r="AHD343" s="33"/>
      <c r="AHE343" s="33"/>
      <c r="AHF343" s="33"/>
      <c r="AHG343" s="33"/>
      <c r="AHH343" s="33"/>
      <c r="AHI343" s="33"/>
      <c r="AHJ343" s="33"/>
      <c r="AHK343" s="33"/>
      <c r="AHL343" s="33"/>
      <c r="AHM343" s="33"/>
      <c r="AHN343" s="33"/>
      <c r="AHO343" s="33"/>
      <c r="AHP343" s="33"/>
      <c r="AHQ343" s="33"/>
      <c r="AHR343" s="33"/>
      <c r="AHS343" s="33"/>
      <c r="AHT343" s="33"/>
      <c r="AHU343" s="33"/>
      <c r="AHV343" s="33"/>
      <c r="AHW343" s="33"/>
      <c r="AHX343" s="33"/>
      <c r="AHY343" s="33"/>
      <c r="AHZ343" s="33"/>
      <c r="AIA343" s="33"/>
      <c r="AIB343" s="33"/>
      <c r="AIC343" s="33"/>
      <c r="AID343" s="33"/>
      <c r="AIE343" s="33"/>
      <c r="AIF343" s="33"/>
      <c r="AIG343" s="33"/>
      <c r="AIH343" s="33"/>
      <c r="AII343" s="33"/>
      <c r="AIJ343" s="33"/>
      <c r="AIK343" s="33"/>
      <c r="AIL343" s="33"/>
      <c r="AIM343" s="33"/>
      <c r="AIN343" s="33"/>
      <c r="AIO343" s="33"/>
      <c r="AIP343" s="33"/>
      <c r="AIQ343" s="33"/>
      <c r="AIR343" s="33"/>
      <c r="AIS343" s="33"/>
      <c r="AIT343" s="33"/>
      <c r="AIU343" s="33"/>
      <c r="AIV343" s="33"/>
      <c r="AIW343" s="33"/>
      <c r="AIX343" s="33"/>
      <c r="AIY343" s="33"/>
      <c r="AIZ343" s="33"/>
      <c r="AJA343" s="33"/>
      <c r="AJB343" s="33"/>
      <c r="AJC343" s="33"/>
      <c r="AJD343" s="33"/>
      <c r="AJE343" s="33"/>
      <c r="AJF343" s="33"/>
      <c r="AJG343" s="33"/>
      <c r="AJH343" s="33"/>
      <c r="AJI343" s="33"/>
      <c r="AJJ343" s="33"/>
      <c r="AJK343" s="33"/>
      <c r="AJL343" s="33"/>
      <c r="AJM343" s="33"/>
      <c r="AJN343" s="33"/>
      <c r="AJO343" s="33"/>
      <c r="AJP343" s="33"/>
      <c r="AJQ343" s="33"/>
      <c r="AJR343" s="33"/>
      <c r="AJS343" s="33"/>
      <c r="AJT343" s="33"/>
      <c r="AJU343" s="33"/>
      <c r="AJV343" s="33"/>
      <c r="AJW343" s="33"/>
      <c r="AJX343" s="33"/>
      <c r="AJY343" s="33"/>
      <c r="AJZ343" s="33"/>
      <c r="AKA343" s="33"/>
      <c r="AKB343" s="33"/>
      <c r="AKC343" s="33"/>
      <c r="AKD343" s="33"/>
      <c r="AKE343" s="33"/>
      <c r="AKF343" s="33"/>
      <c r="AKG343" s="33"/>
      <c r="AKH343" s="33"/>
      <c r="AKI343" s="33"/>
      <c r="AKJ343" s="33"/>
      <c r="AKK343" s="33"/>
      <c r="AKL343" s="33"/>
      <c r="AKM343" s="33"/>
      <c r="AKN343" s="33"/>
      <c r="AKO343" s="33"/>
      <c r="AKP343" s="33"/>
      <c r="AKQ343" s="33"/>
      <c r="AKR343" s="33"/>
      <c r="AKS343" s="33"/>
      <c r="AKT343" s="33"/>
      <c r="AKU343" s="33"/>
      <c r="AKV343" s="33"/>
      <c r="AKW343" s="33"/>
      <c r="AKX343" s="33"/>
      <c r="AKY343" s="33"/>
      <c r="AKZ343" s="33"/>
      <c r="ALA343" s="33"/>
      <c r="ALB343" s="33"/>
      <c r="ALC343" s="33"/>
      <c r="ALD343" s="33"/>
      <c r="ALE343" s="33"/>
      <c r="ALF343" s="33"/>
      <c r="ALG343" s="33"/>
      <c r="ALH343" s="33"/>
      <c r="ALI343" s="33"/>
      <c r="ALJ343" s="33"/>
      <c r="ALK343" s="33"/>
      <c r="ALL343" s="33"/>
      <c r="ALM343" s="33"/>
      <c r="ALN343" s="33"/>
      <c r="ALO343" s="33"/>
      <c r="ALP343" s="33"/>
      <c r="ALQ343" s="33"/>
      <c r="ALR343" s="33"/>
      <c r="ALS343" s="33"/>
      <c r="ALT343" s="33"/>
      <c r="ALU343" s="33"/>
      <c r="ALV343" s="33"/>
      <c r="ALW343" s="33"/>
      <c r="ALX343" s="33"/>
      <c r="ALY343" s="33"/>
    </row>
    <row r="344" spans="1:1013" ht="19.5" customHeight="1" x14ac:dyDescent="0.2">
      <c r="A344" s="634" t="s">
        <v>15</v>
      </c>
      <c r="B344" s="618" t="s">
        <v>16</v>
      </c>
      <c r="C344" s="620" t="s">
        <v>29</v>
      </c>
      <c r="D344" s="837" t="s">
        <v>25</v>
      </c>
      <c r="E344" s="624" t="s">
        <v>157</v>
      </c>
      <c r="F344" s="655" t="s">
        <v>264</v>
      </c>
      <c r="G344" s="658" t="s">
        <v>93</v>
      </c>
      <c r="H344" s="660" t="s">
        <v>19</v>
      </c>
      <c r="I344" s="662" t="s">
        <v>31</v>
      </c>
      <c r="J344" s="665" t="s">
        <v>312</v>
      </c>
      <c r="K344" s="142" t="s">
        <v>94</v>
      </c>
      <c r="L344" s="443">
        <f>SUM(M344,O344)</f>
        <v>1862.8</v>
      </c>
      <c r="M344" s="595">
        <v>0</v>
      </c>
      <c r="N344" s="595">
        <v>0</v>
      </c>
      <c r="O344" s="608">
        <v>1862.8</v>
      </c>
      <c r="P344" s="418">
        <f>+Q344+S344</f>
        <v>1822.2</v>
      </c>
      <c r="Q344" s="568">
        <v>0</v>
      </c>
      <c r="R344" s="568">
        <v>0</v>
      </c>
      <c r="S344" s="467">
        <v>1822.2</v>
      </c>
      <c r="T344" s="443">
        <f>SUM(U344,W344)</f>
        <v>1900</v>
      </c>
      <c r="U344" s="595">
        <v>0</v>
      </c>
      <c r="V344" s="595">
        <v>0</v>
      </c>
      <c r="W344" s="608">
        <v>1900</v>
      </c>
      <c r="X344" s="443">
        <f>+Y344+AA344</f>
        <v>2100</v>
      </c>
      <c r="Y344" s="595">
        <v>0</v>
      </c>
      <c r="Z344" s="595">
        <v>0</v>
      </c>
      <c r="AA344" s="608">
        <v>2100</v>
      </c>
      <c r="AB344" s="33"/>
      <c r="AC344" s="33"/>
      <c r="AD344" s="33"/>
      <c r="AE344" s="33"/>
      <c r="AF344" s="33"/>
      <c r="AG344" s="33"/>
      <c r="AH344" s="33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  <c r="BT344" s="33"/>
      <c r="BU344" s="33"/>
      <c r="BV344" s="33"/>
      <c r="BW344" s="33"/>
      <c r="BX344" s="33"/>
      <c r="BY344" s="33"/>
      <c r="BZ344" s="33"/>
      <c r="CA344" s="33"/>
      <c r="CB344" s="33"/>
      <c r="CC344" s="33"/>
      <c r="CD344" s="33"/>
      <c r="CE344" s="33"/>
      <c r="CF344" s="33"/>
      <c r="CG344" s="33"/>
      <c r="CH344" s="33"/>
      <c r="CI344" s="33"/>
      <c r="CJ344" s="33"/>
      <c r="CK344" s="33"/>
      <c r="CL344" s="33"/>
      <c r="CM344" s="33"/>
      <c r="CN344" s="33"/>
      <c r="CO344" s="33"/>
      <c r="CP344" s="33"/>
      <c r="CQ344" s="33"/>
      <c r="CR344" s="33"/>
      <c r="CS344" s="33"/>
      <c r="CT344" s="33"/>
      <c r="CU344" s="33"/>
      <c r="CV344" s="33"/>
      <c r="CW344" s="33"/>
      <c r="CX344" s="33"/>
      <c r="CY344" s="33"/>
      <c r="CZ344" s="33"/>
      <c r="DA344" s="33"/>
      <c r="DB344" s="33"/>
      <c r="DC344" s="33"/>
      <c r="DD344" s="33"/>
      <c r="DE344" s="33"/>
      <c r="DF344" s="33"/>
      <c r="DG344" s="33"/>
      <c r="DH344" s="33"/>
      <c r="DI344" s="33"/>
      <c r="DJ344" s="33"/>
      <c r="DK344" s="33"/>
      <c r="DL344" s="33"/>
      <c r="DM344" s="33"/>
      <c r="DN344" s="33"/>
      <c r="DO344" s="33"/>
      <c r="DP344" s="33"/>
      <c r="DQ344" s="33"/>
      <c r="DR344" s="33"/>
      <c r="DS344" s="33"/>
      <c r="DT344" s="33"/>
      <c r="DU344" s="33"/>
      <c r="DV344" s="33"/>
      <c r="DW344" s="33"/>
      <c r="DX344" s="33"/>
      <c r="DY344" s="33"/>
      <c r="DZ344" s="33"/>
      <c r="EA344" s="33"/>
      <c r="EB344" s="33"/>
      <c r="EC344" s="33"/>
      <c r="ED344" s="33"/>
      <c r="EE344" s="33"/>
      <c r="EF344" s="33"/>
      <c r="EG344" s="33"/>
      <c r="EH344" s="33"/>
      <c r="EI344" s="33"/>
      <c r="EJ344" s="33"/>
      <c r="EK344" s="33"/>
      <c r="EL344" s="33"/>
      <c r="EM344" s="33"/>
      <c r="EN344" s="33"/>
      <c r="EO344" s="33"/>
      <c r="EP344" s="33"/>
      <c r="EQ344" s="33"/>
      <c r="ER344" s="33"/>
      <c r="ES344" s="33"/>
      <c r="ET344" s="33"/>
      <c r="EU344" s="33"/>
      <c r="EV344" s="33"/>
      <c r="EW344" s="33"/>
      <c r="EX344" s="33"/>
      <c r="EY344" s="33"/>
      <c r="EZ344" s="33"/>
      <c r="FA344" s="33"/>
      <c r="FB344" s="33"/>
      <c r="FC344" s="33"/>
      <c r="FD344" s="33"/>
      <c r="FE344" s="33"/>
      <c r="FF344" s="33"/>
      <c r="FG344" s="33"/>
      <c r="FH344" s="33"/>
      <c r="FI344" s="33"/>
      <c r="FJ344" s="33"/>
      <c r="FK344" s="33"/>
      <c r="FL344" s="33"/>
      <c r="FM344" s="33"/>
      <c r="FN344" s="33"/>
      <c r="FO344" s="33"/>
      <c r="FP344" s="33"/>
      <c r="FQ344" s="33"/>
      <c r="FR344" s="33"/>
      <c r="FS344" s="33"/>
      <c r="FT344" s="33"/>
      <c r="FU344" s="33"/>
      <c r="FV344" s="33"/>
      <c r="FW344" s="33"/>
      <c r="FX344" s="33"/>
      <c r="FY344" s="33"/>
      <c r="FZ344" s="33"/>
      <c r="GA344" s="33"/>
      <c r="GB344" s="33"/>
      <c r="GC344" s="33"/>
      <c r="GD344" s="33"/>
      <c r="GE344" s="33"/>
      <c r="GF344" s="33"/>
      <c r="GG344" s="33"/>
      <c r="GH344" s="33"/>
      <c r="GI344" s="33"/>
      <c r="GJ344" s="33"/>
      <c r="GK344" s="33"/>
      <c r="GL344" s="33"/>
      <c r="GM344" s="33"/>
      <c r="GN344" s="33"/>
      <c r="GO344" s="33"/>
      <c r="GP344" s="33"/>
      <c r="GQ344" s="33"/>
      <c r="GR344" s="33"/>
      <c r="GS344" s="33"/>
      <c r="GT344" s="33"/>
      <c r="GU344" s="33"/>
      <c r="GV344" s="33"/>
      <c r="GW344" s="33"/>
      <c r="GX344" s="33"/>
      <c r="GY344" s="33"/>
      <c r="GZ344" s="33"/>
      <c r="HA344" s="33"/>
      <c r="HB344" s="33"/>
      <c r="HC344" s="33"/>
      <c r="HD344" s="33"/>
      <c r="HE344" s="33"/>
      <c r="HF344" s="33"/>
      <c r="HG344" s="33"/>
      <c r="HH344" s="33"/>
      <c r="HI344" s="33"/>
      <c r="HJ344" s="33"/>
      <c r="HK344" s="33"/>
      <c r="HL344" s="33"/>
      <c r="HM344" s="33"/>
      <c r="HN344" s="33"/>
      <c r="HO344" s="33"/>
      <c r="HP344" s="33"/>
      <c r="HQ344" s="33"/>
      <c r="HR344" s="33"/>
      <c r="HS344" s="33"/>
      <c r="HT344" s="33"/>
      <c r="HU344" s="33"/>
      <c r="HV344" s="33"/>
      <c r="HW344" s="33"/>
      <c r="HX344" s="33"/>
      <c r="HY344" s="33"/>
      <c r="HZ344" s="33"/>
      <c r="IA344" s="33"/>
      <c r="IB344" s="33"/>
      <c r="IC344" s="33"/>
      <c r="ID344" s="33"/>
      <c r="IE344" s="33"/>
      <c r="IF344" s="33"/>
      <c r="IG344" s="33"/>
      <c r="IH344" s="33"/>
      <c r="II344" s="33"/>
      <c r="IJ344" s="33"/>
      <c r="IK344" s="33"/>
      <c r="IL344" s="33"/>
      <c r="IM344" s="33"/>
      <c r="IN344" s="33"/>
      <c r="IO344" s="33"/>
      <c r="IP344" s="33"/>
      <c r="IQ344" s="33"/>
      <c r="IR344" s="33"/>
      <c r="IS344" s="33"/>
      <c r="IT344" s="33"/>
      <c r="IU344" s="33"/>
      <c r="IV344" s="33"/>
      <c r="IW344" s="33"/>
      <c r="IX344" s="33"/>
      <c r="IY344" s="33"/>
      <c r="IZ344" s="33"/>
      <c r="JA344" s="33"/>
      <c r="JB344" s="33"/>
      <c r="JC344" s="33"/>
      <c r="JD344" s="33"/>
      <c r="JE344" s="33"/>
      <c r="JF344" s="33"/>
      <c r="JG344" s="33"/>
      <c r="JH344" s="33"/>
      <c r="JI344" s="33"/>
      <c r="JJ344" s="33"/>
      <c r="JK344" s="33"/>
      <c r="JL344" s="33"/>
      <c r="JM344" s="33"/>
      <c r="JN344" s="33"/>
      <c r="JO344" s="33"/>
      <c r="JP344" s="33"/>
      <c r="JQ344" s="33"/>
      <c r="JR344" s="33"/>
      <c r="JS344" s="33"/>
      <c r="JT344" s="33"/>
      <c r="JU344" s="33"/>
      <c r="JV344" s="33"/>
      <c r="JW344" s="33"/>
      <c r="JX344" s="33"/>
      <c r="JY344" s="33"/>
      <c r="JZ344" s="33"/>
      <c r="KA344" s="33"/>
      <c r="KB344" s="33"/>
      <c r="KC344" s="33"/>
      <c r="KD344" s="33"/>
      <c r="KE344" s="33"/>
      <c r="KF344" s="33"/>
      <c r="KG344" s="33"/>
      <c r="KH344" s="33"/>
      <c r="KI344" s="33"/>
      <c r="KJ344" s="33"/>
      <c r="KK344" s="33"/>
      <c r="KL344" s="33"/>
      <c r="KM344" s="33"/>
      <c r="KN344" s="33"/>
      <c r="KO344" s="33"/>
      <c r="KP344" s="33"/>
      <c r="KQ344" s="33"/>
      <c r="KR344" s="33"/>
      <c r="KS344" s="33"/>
      <c r="KT344" s="33"/>
      <c r="KU344" s="33"/>
      <c r="KV344" s="33"/>
      <c r="KW344" s="33"/>
      <c r="KX344" s="33"/>
      <c r="KY344" s="33"/>
      <c r="KZ344" s="33"/>
      <c r="LA344" s="33"/>
      <c r="LB344" s="33"/>
      <c r="LC344" s="33"/>
      <c r="LD344" s="33"/>
      <c r="LE344" s="33"/>
      <c r="LF344" s="33"/>
      <c r="LG344" s="33"/>
      <c r="LH344" s="33"/>
      <c r="LI344" s="33"/>
      <c r="LJ344" s="33"/>
      <c r="LK344" s="33"/>
      <c r="LL344" s="33"/>
      <c r="LM344" s="33"/>
      <c r="LN344" s="33"/>
      <c r="LO344" s="33"/>
      <c r="LP344" s="33"/>
      <c r="LQ344" s="33"/>
      <c r="LR344" s="33"/>
      <c r="LS344" s="33"/>
      <c r="LT344" s="33"/>
      <c r="LU344" s="33"/>
      <c r="LV344" s="33"/>
      <c r="LW344" s="33"/>
      <c r="LX344" s="33"/>
      <c r="LY344" s="33"/>
      <c r="LZ344" s="33"/>
      <c r="MA344" s="33"/>
      <c r="MB344" s="33"/>
      <c r="MC344" s="33"/>
      <c r="MD344" s="33"/>
      <c r="ME344" s="33"/>
      <c r="MF344" s="33"/>
      <c r="MG344" s="33"/>
      <c r="MH344" s="33"/>
      <c r="MI344" s="33"/>
      <c r="MJ344" s="33"/>
      <c r="MK344" s="33"/>
      <c r="ML344" s="33"/>
      <c r="MM344" s="33"/>
      <c r="MN344" s="33"/>
      <c r="MO344" s="33"/>
      <c r="MP344" s="33"/>
      <c r="MQ344" s="33"/>
      <c r="MR344" s="33"/>
      <c r="MS344" s="33"/>
      <c r="MT344" s="33"/>
      <c r="MU344" s="33"/>
      <c r="MV344" s="33"/>
      <c r="MW344" s="33"/>
      <c r="MX344" s="33"/>
      <c r="MY344" s="33"/>
      <c r="MZ344" s="33"/>
      <c r="NA344" s="33"/>
      <c r="NB344" s="33"/>
      <c r="NC344" s="33"/>
      <c r="ND344" s="33"/>
      <c r="NE344" s="33"/>
      <c r="NF344" s="33"/>
      <c r="NG344" s="33"/>
      <c r="NH344" s="33"/>
      <c r="NI344" s="33"/>
      <c r="NJ344" s="33"/>
      <c r="NK344" s="33"/>
      <c r="NL344" s="33"/>
      <c r="NM344" s="33"/>
      <c r="NN344" s="33"/>
      <c r="NO344" s="33"/>
      <c r="NP344" s="33"/>
      <c r="NQ344" s="33"/>
      <c r="NR344" s="33"/>
      <c r="NS344" s="33"/>
      <c r="NT344" s="33"/>
      <c r="NU344" s="33"/>
      <c r="NV344" s="33"/>
      <c r="NW344" s="33"/>
      <c r="NX344" s="33"/>
      <c r="NY344" s="33"/>
      <c r="NZ344" s="33"/>
      <c r="OA344" s="33"/>
      <c r="OB344" s="33"/>
      <c r="OC344" s="33"/>
      <c r="OD344" s="33"/>
      <c r="OE344" s="33"/>
      <c r="OF344" s="33"/>
      <c r="OG344" s="33"/>
      <c r="OH344" s="33"/>
      <c r="OI344" s="33"/>
      <c r="OJ344" s="33"/>
      <c r="OK344" s="33"/>
      <c r="OL344" s="33"/>
      <c r="OM344" s="33"/>
      <c r="ON344" s="33"/>
      <c r="OO344" s="33"/>
      <c r="OP344" s="33"/>
      <c r="OQ344" s="33"/>
      <c r="OR344" s="33"/>
      <c r="OS344" s="33"/>
      <c r="OT344" s="33"/>
      <c r="OU344" s="33"/>
      <c r="OV344" s="33"/>
      <c r="OW344" s="33"/>
      <c r="OX344" s="33"/>
      <c r="OY344" s="33"/>
      <c r="OZ344" s="33"/>
      <c r="PA344" s="33"/>
      <c r="PB344" s="33"/>
      <c r="PC344" s="33"/>
      <c r="PD344" s="33"/>
      <c r="PE344" s="33"/>
      <c r="PF344" s="33"/>
      <c r="PG344" s="33"/>
      <c r="PH344" s="33"/>
      <c r="PI344" s="33"/>
      <c r="PJ344" s="33"/>
      <c r="PK344" s="33"/>
      <c r="PL344" s="33"/>
      <c r="PM344" s="33"/>
      <c r="PN344" s="33"/>
      <c r="PO344" s="33"/>
      <c r="PP344" s="33"/>
      <c r="PQ344" s="33"/>
      <c r="PR344" s="33"/>
      <c r="PS344" s="33"/>
      <c r="PT344" s="33"/>
      <c r="PU344" s="33"/>
      <c r="PV344" s="33"/>
      <c r="PW344" s="33"/>
      <c r="PX344" s="33"/>
      <c r="PY344" s="33"/>
      <c r="PZ344" s="33"/>
      <c r="QA344" s="33"/>
      <c r="QB344" s="33"/>
      <c r="QC344" s="33"/>
      <c r="QD344" s="33"/>
      <c r="QE344" s="33"/>
      <c r="QF344" s="33"/>
      <c r="QG344" s="33"/>
      <c r="QH344" s="33"/>
      <c r="QI344" s="33"/>
      <c r="QJ344" s="33"/>
      <c r="QK344" s="33"/>
      <c r="QL344" s="33"/>
      <c r="QM344" s="33"/>
      <c r="QN344" s="33"/>
      <c r="QO344" s="33"/>
      <c r="QP344" s="33"/>
      <c r="QQ344" s="33"/>
      <c r="QR344" s="33"/>
      <c r="QS344" s="33"/>
      <c r="QT344" s="33"/>
      <c r="QU344" s="33"/>
      <c r="QV344" s="33"/>
      <c r="QW344" s="33"/>
      <c r="QX344" s="33"/>
      <c r="QY344" s="33"/>
      <c r="QZ344" s="33"/>
      <c r="RA344" s="33"/>
      <c r="RB344" s="33"/>
      <c r="RC344" s="33"/>
      <c r="RD344" s="33"/>
      <c r="RE344" s="33"/>
      <c r="RF344" s="33"/>
      <c r="RG344" s="33"/>
      <c r="RH344" s="33"/>
      <c r="RI344" s="33"/>
      <c r="RJ344" s="33"/>
      <c r="RK344" s="33"/>
      <c r="RL344" s="33"/>
      <c r="RM344" s="33"/>
      <c r="RN344" s="33"/>
      <c r="RO344" s="33"/>
      <c r="RP344" s="33"/>
      <c r="RQ344" s="33"/>
      <c r="RR344" s="33"/>
      <c r="RS344" s="33"/>
      <c r="RT344" s="33"/>
      <c r="RU344" s="33"/>
      <c r="RV344" s="33"/>
      <c r="RW344" s="33"/>
      <c r="RX344" s="33"/>
      <c r="RY344" s="33"/>
      <c r="RZ344" s="33"/>
      <c r="SA344" s="33"/>
      <c r="SB344" s="33"/>
      <c r="SC344" s="33"/>
      <c r="SD344" s="33"/>
      <c r="SE344" s="33"/>
      <c r="SF344" s="33"/>
      <c r="SG344" s="33"/>
      <c r="SH344" s="33"/>
      <c r="SI344" s="33"/>
      <c r="SJ344" s="33"/>
      <c r="SK344" s="33"/>
      <c r="SL344" s="33"/>
      <c r="SM344" s="33"/>
      <c r="SN344" s="33"/>
      <c r="SO344" s="33"/>
      <c r="SP344" s="33"/>
      <c r="SQ344" s="33"/>
      <c r="SR344" s="33"/>
      <c r="SS344" s="33"/>
      <c r="ST344" s="33"/>
      <c r="SU344" s="33"/>
      <c r="SV344" s="33"/>
      <c r="SW344" s="33"/>
      <c r="SX344" s="33"/>
      <c r="SY344" s="33"/>
      <c r="SZ344" s="33"/>
      <c r="TA344" s="33"/>
      <c r="TB344" s="33"/>
      <c r="TC344" s="33"/>
      <c r="TD344" s="33"/>
      <c r="TE344" s="33"/>
      <c r="TF344" s="33"/>
      <c r="TG344" s="33"/>
      <c r="TH344" s="33"/>
      <c r="TI344" s="33"/>
      <c r="TJ344" s="33"/>
      <c r="TK344" s="33"/>
      <c r="TL344" s="33"/>
      <c r="TM344" s="33"/>
      <c r="TN344" s="33"/>
      <c r="TO344" s="33"/>
      <c r="TP344" s="33"/>
      <c r="TQ344" s="33"/>
      <c r="TR344" s="33"/>
      <c r="TS344" s="33"/>
      <c r="TT344" s="33"/>
      <c r="TU344" s="33"/>
      <c r="TV344" s="33"/>
      <c r="TW344" s="33"/>
      <c r="TX344" s="33"/>
      <c r="TY344" s="33"/>
      <c r="TZ344" s="33"/>
      <c r="UA344" s="33"/>
      <c r="UB344" s="33"/>
      <c r="UC344" s="33"/>
      <c r="UD344" s="33"/>
      <c r="UE344" s="33"/>
      <c r="UF344" s="33"/>
      <c r="UG344" s="33"/>
      <c r="UH344" s="33"/>
      <c r="UI344" s="33"/>
      <c r="UJ344" s="33"/>
      <c r="UK344" s="33"/>
      <c r="UL344" s="33"/>
      <c r="UM344" s="33"/>
      <c r="UN344" s="33"/>
      <c r="UO344" s="33"/>
      <c r="UP344" s="33"/>
      <c r="UQ344" s="33"/>
      <c r="UR344" s="33"/>
      <c r="US344" s="33"/>
      <c r="UT344" s="33"/>
      <c r="UU344" s="33"/>
      <c r="UV344" s="33"/>
      <c r="UW344" s="33"/>
      <c r="UX344" s="33"/>
      <c r="UY344" s="33"/>
      <c r="UZ344" s="33"/>
      <c r="VA344" s="33"/>
      <c r="VB344" s="33"/>
      <c r="VC344" s="33"/>
      <c r="VD344" s="33"/>
      <c r="VE344" s="33"/>
      <c r="VF344" s="33"/>
      <c r="VG344" s="33"/>
      <c r="VH344" s="33"/>
      <c r="VI344" s="33"/>
      <c r="VJ344" s="33"/>
      <c r="VK344" s="33"/>
      <c r="VL344" s="33"/>
      <c r="VM344" s="33"/>
      <c r="VN344" s="33"/>
      <c r="VO344" s="33"/>
      <c r="VP344" s="33"/>
      <c r="VQ344" s="33"/>
      <c r="VR344" s="33"/>
      <c r="VS344" s="33"/>
      <c r="VT344" s="33"/>
      <c r="VU344" s="33"/>
      <c r="VV344" s="33"/>
      <c r="VW344" s="33"/>
      <c r="VX344" s="33"/>
      <c r="VY344" s="33"/>
      <c r="VZ344" s="33"/>
      <c r="WA344" s="33"/>
      <c r="WB344" s="33"/>
      <c r="WC344" s="33"/>
      <c r="WD344" s="33"/>
      <c r="WE344" s="33"/>
      <c r="WF344" s="33"/>
      <c r="WG344" s="33"/>
      <c r="WH344" s="33"/>
      <c r="WI344" s="33"/>
      <c r="WJ344" s="33"/>
      <c r="WK344" s="33"/>
      <c r="WL344" s="33"/>
      <c r="WM344" s="33"/>
      <c r="WN344" s="33"/>
      <c r="WO344" s="33"/>
      <c r="WP344" s="33"/>
      <c r="WQ344" s="33"/>
      <c r="WR344" s="33"/>
      <c r="WS344" s="33"/>
      <c r="WT344" s="33"/>
      <c r="WU344" s="33"/>
      <c r="WV344" s="33"/>
      <c r="WW344" s="33"/>
      <c r="WX344" s="33"/>
      <c r="WY344" s="33"/>
      <c r="WZ344" s="33"/>
      <c r="XA344" s="33"/>
      <c r="XB344" s="33"/>
      <c r="XC344" s="33"/>
      <c r="XD344" s="33"/>
      <c r="XE344" s="33"/>
      <c r="XF344" s="33"/>
      <c r="XG344" s="33"/>
      <c r="XH344" s="33"/>
      <c r="XI344" s="33"/>
      <c r="XJ344" s="33"/>
      <c r="XK344" s="33"/>
      <c r="XL344" s="33"/>
      <c r="XM344" s="33"/>
      <c r="XN344" s="33"/>
      <c r="XO344" s="33"/>
      <c r="XP344" s="33"/>
      <c r="XQ344" s="33"/>
      <c r="XR344" s="33"/>
      <c r="XS344" s="33"/>
      <c r="XT344" s="33"/>
      <c r="XU344" s="33"/>
      <c r="XV344" s="33"/>
      <c r="XW344" s="33"/>
      <c r="XX344" s="33"/>
      <c r="XY344" s="33"/>
      <c r="XZ344" s="33"/>
      <c r="YA344" s="33"/>
      <c r="YB344" s="33"/>
      <c r="YC344" s="33"/>
      <c r="YD344" s="33"/>
      <c r="YE344" s="33"/>
      <c r="YF344" s="33"/>
      <c r="YG344" s="33"/>
      <c r="YH344" s="33"/>
      <c r="YI344" s="33"/>
      <c r="YJ344" s="33"/>
      <c r="YK344" s="33"/>
      <c r="YL344" s="33"/>
      <c r="YM344" s="33"/>
      <c r="YN344" s="33"/>
      <c r="YO344" s="33"/>
      <c r="YP344" s="33"/>
      <c r="YQ344" s="33"/>
      <c r="YR344" s="33"/>
      <c r="YS344" s="33"/>
      <c r="YT344" s="33"/>
      <c r="YU344" s="33"/>
      <c r="YV344" s="33"/>
      <c r="YW344" s="33"/>
      <c r="YX344" s="33"/>
      <c r="YY344" s="33"/>
      <c r="YZ344" s="33"/>
      <c r="ZA344" s="33"/>
      <c r="ZB344" s="33"/>
      <c r="ZC344" s="33"/>
      <c r="ZD344" s="33"/>
      <c r="ZE344" s="33"/>
      <c r="ZF344" s="33"/>
      <c r="ZG344" s="33"/>
      <c r="ZH344" s="33"/>
      <c r="ZI344" s="33"/>
      <c r="ZJ344" s="33"/>
      <c r="ZK344" s="33"/>
      <c r="ZL344" s="33"/>
      <c r="ZM344" s="33"/>
      <c r="ZN344" s="33"/>
      <c r="ZO344" s="33"/>
      <c r="ZP344" s="33"/>
      <c r="ZQ344" s="33"/>
      <c r="ZR344" s="33"/>
      <c r="ZS344" s="33"/>
      <c r="ZT344" s="33"/>
      <c r="ZU344" s="33"/>
      <c r="ZV344" s="33"/>
      <c r="ZW344" s="33"/>
      <c r="ZX344" s="33"/>
      <c r="ZY344" s="33"/>
      <c r="ZZ344" s="33"/>
      <c r="AAA344" s="33"/>
      <c r="AAB344" s="33"/>
      <c r="AAC344" s="33"/>
      <c r="AAD344" s="33"/>
      <c r="AAE344" s="33"/>
      <c r="AAF344" s="33"/>
      <c r="AAG344" s="33"/>
      <c r="AAH344" s="33"/>
      <c r="AAI344" s="33"/>
      <c r="AAJ344" s="33"/>
      <c r="AAK344" s="33"/>
      <c r="AAL344" s="33"/>
      <c r="AAM344" s="33"/>
      <c r="AAN344" s="33"/>
      <c r="AAO344" s="33"/>
      <c r="AAP344" s="33"/>
      <c r="AAQ344" s="33"/>
      <c r="AAR344" s="33"/>
      <c r="AAS344" s="33"/>
      <c r="AAT344" s="33"/>
      <c r="AAU344" s="33"/>
      <c r="AAV344" s="33"/>
      <c r="AAW344" s="33"/>
      <c r="AAX344" s="33"/>
      <c r="AAY344" s="33"/>
      <c r="AAZ344" s="33"/>
      <c r="ABA344" s="33"/>
      <c r="ABB344" s="33"/>
      <c r="ABC344" s="33"/>
      <c r="ABD344" s="33"/>
      <c r="ABE344" s="33"/>
      <c r="ABF344" s="33"/>
      <c r="ABG344" s="33"/>
      <c r="ABH344" s="33"/>
      <c r="ABI344" s="33"/>
      <c r="ABJ344" s="33"/>
      <c r="ABK344" s="33"/>
      <c r="ABL344" s="33"/>
      <c r="ABM344" s="33"/>
      <c r="ABN344" s="33"/>
      <c r="ABO344" s="33"/>
      <c r="ABP344" s="33"/>
      <c r="ABQ344" s="33"/>
      <c r="ABR344" s="33"/>
      <c r="ABS344" s="33"/>
      <c r="ABT344" s="33"/>
      <c r="ABU344" s="33"/>
      <c r="ABV344" s="33"/>
      <c r="ABW344" s="33"/>
      <c r="ABX344" s="33"/>
      <c r="ABY344" s="33"/>
      <c r="ABZ344" s="33"/>
      <c r="ACA344" s="33"/>
      <c r="ACB344" s="33"/>
      <c r="ACC344" s="33"/>
      <c r="ACD344" s="33"/>
      <c r="ACE344" s="33"/>
      <c r="ACF344" s="33"/>
      <c r="ACG344" s="33"/>
      <c r="ACH344" s="33"/>
      <c r="ACI344" s="33"/>
      <c r="ACJ344" s="33"/>
      <c r="ACK344" s="33"/>
      <c r="ACL344" s="33"/>
      <c r="ACM344" s="33"/>
      <c r="ACN344" s="33"/>
      <c r="ACO344" s="33"/>
      <c r="ACP344" s="33"/>
      <c r="ACQ344" s="33"/>
      <c r="ACR344" s="33"/>
      <c r="ACS344" s="33"/>
      <c r="ACT344" s="33"/>
      <c r="ACU344" s="33"/>
      <c r="ACV344" s="33"/>
      <c r="ACW344" s="33"/>
      <c r="ACX344" s="33"/>
      <c r="ACY344" s="33"/>
      <c r="ACZ344" s="33"/>
      <c r="ADA344" s="33"/>
      <c r="ADB344" s="33"/>
      <c r="ADC344" s="33"/>
      <c r="ADD344" s="33"/>
      <c r="ADE344" s="33"/>
      <c r="ADF344" s="33"/>
      <c r="ADG344" s="33"/>
      <c r="ADH344" s="33"/>
      <c r="ADI344" s="33"/>
      <c r="ADJ344" s="33"/>
      <c r="ADK344" s="33"/>
      <c r="ADL344" s="33"/>
      <c r="ADM344" s="33"/>
      <c r="ADN344" s="33"/>
      <c r="ADO344" s="33"/>
      <c r="ADP344" s="33"/>
      <c r="ADQ344" s="33"/>
      <c r="ADR344" s="33"/>
      <c r="ADS344" s="33"/>
      <c r="ADT344" s="33"/>
      <c r="ADU344" s="33"/>
      <c r="ADV344" s="33"/>
      <c r="ADW344" s="33"/>
      <c r="ADX344" s="33"/>
      <c r="ADY344" s="33"/>
      <c r="ADZ344" s="33"/>
      <c r="AEA344" s="33"/>
      <c r="AEB344" s="33"/>
      <c r="AEC344" s="33"/>
      <c r="AED344" s="33"/>
      <c r="AEE344" s="33"/>
      <c r="AEF344" s="33"/>
      <c r="AEG344" s="33"/>
      <c r="AEH344" s="33"/>
      <c r="AEI344" s="33"/>
      <c r="AEJ344" s="33"/>
      <c r="AEK344" s="33"/>
      <c r="AEL344" s="33"/>
      <c r="AEM344" s="33"/>
      <c r="AEN344" s="33"/>
      <c r="AEO344" s="33"/>
      <c r="AEP344" s="33"/>
      <c r="AEQ344" s="33"/>
      <c r="AER344" s="33"/>
      <c r="AES344" s="33"/>
      <c r="AET344" s="33"/>
      <c r="AEU344" s="33"/>
      <c r="AEV344" s="33"/>
      <c r="AEW344" s="33"/>
      <c r="AEX344" s="33"/>
      <c r="AEY344" s="33"/>
      <c r="AEZ344" s="33"/>
      <c r="AFA344" s="33"/>
      <c r="AFB344" s="33"/>
      <c r="AFC344" s="33"/>
      <c r="AFD344" s="33"/>
      <c r="AFE344" s="33"/>
      <c r="AFF344" s="33"/>
      <c r="AFG344" s="33"/>
      <c r="AFH344" s="33"/>
      <c r="AFI344" s="33"/>
      <c r="AFJ344" s="33"/>
      <c r="AFK344" s="33"/>
      <c r="AFL344" s="33"/>
      <c r="AFM344" s="33"/>
      <c r="AFN344" s="33"/>
      <c r="AFO344" s="33"/>
      <c r="AFP344" s="33"/>
      <c r="AFQ344" s="33"/>
      <c r="AFR344" s="33"/>
      <c r="AFS344" s="33"/>
      <c r="AFT344" s="33"/>
      <c r="AFU344" s="33"/>
      <c r="AFV344" s="33"/>
      <c r="AFW344" s="33"/>
      <c r="AFX344" s="33"/>
      <c r="AFY344" s="33"/>
      <c r="AFZ344" s="33"/>
      <c r="AGA344" s="33"/>
      <c r="AGB344" s="33"/>
      <c r="AGC344" s="33"/>
      <c r="AGD344" s="33"/>
      <c r="AGE344" s="33"/>
      <c r="AGF344" s="33"/>
      <c r="AGG344" s="33"/>
      <c r="AGH344" s="33"/>
      <c r="AGI344" s="33"/>
      <c r="AGJ344" s="33"/>
      <c r="AGK344" s="33"/>
      <c r="AGL344" s="33"/>
      <c r="AGM344" s="33"/>
      <c r="AGN344" s="33"/>
      <c r="AGO344" s="33"/>
      <c r="AGP344" s="33"/>
      <c r="AGQ344" s="33"/>
      <c r="AGR344" s="33"/>
      <c r="AGS344" s="33"/>
      <c r="AGT344" s="33"/>
      <c r="AGU344" s="33"/>
      <c r="AGV344" s="33"/>
      <c r="AGW344" s="33"/>
      <c r="AGX344" s="33"/>
      <c r="AGY344" s="33"/>
      <c r="AGZ344" s="33"/>
      <c r="AHA344" s="33"/>
      <c r="AHB344" s="33"/>
      <c r="AHC344" s="33"/>
      <c r="AHD344" s="33"/>
      <c r="AHE344" s="33"/>
      <c r="AHF344" s="33"/>
      <c r="AHG344" s="33"/>
      <c r="AHH344" s="33"/>
      <c r="AHI344" s="33"/>
      <c r="AHJ344" s="33"/>
      <c r="AHK344" s="33"/>
      <c r="AHL344" s="33"/>
      <c r="AHM344" s="33"/>
      <c r="AHN344" s="33"/>
      <c r="AHO344" s="33"/>
      <c r="AHP344" s="33"/>
      <c r="AHQ344" s="33"/>
      <c r="AHR344" s="33"/>
      <c r="AHS344" s="33"/>
      <c r="AHT344" s="33"/>
      <c r="AHU344" s="33"/>
      <c r="AHV344" s="33"/>
      <c r="AHW344" s="33"/>
      <c r="AHX344" s="33"/>
      <c r="AHY344" s="33"/>
      <c r="AHZ344" s="33"/>
      <c r="AIA344" s="33"/>
      <c r="AIB344" s="33"/>
      <c r="AIC344" s="33"/>
      <c r="AID344" s="33"/>
      <c r="AIE344" s="33"/>
      <c r="AIF344" s="33"/>
      <c r="AIG344" s="33"/>
      <c r="AIH344" s="33"/>
      <c r="AII344" s="33"/>
      <c r="AIJ344" s="33"/>
      <c r="AIK344" s="33"/>
      <c r="AIL344" s="33"/>
      <c r="AIM344" s="33"/>
      <c r="AIN344" s="33"/>
      <c r="AIO344" s="33"/>
      <c r="AIP344" s="33"/>
      <c r="AIQ344" s="33"/>
      <c r="AIR344" s="33"/>
      <c r="AIS344" s="33"/>
      <c r="AIT344" s="33"/>
      <c r="AIU344" s="33"/>
      <c r="AIV344" s="33"/>
      <c r="AIW344" s="33"/>
      <c r="AIX344" s="33"/>
      <c r="AIY344" s="33"/>
      <c r="AIZ344" s="33"/>
      <c r="AJA344" s="33"/>
      <c r="AJB344" s="33"/>
      <c r="AJC344" s="33"/>
      <c r="AJD344" s="33"/>
      <c r="AJE344" s="33"/>
      <c r="AJF344" s="33"/>
      <c r="AJG344" s="33"/>
      <c r="AJH344" s="33"/>
      <c r="AJI344" s="33"/>
      <c r="AJJ344" s="33"/>
      <c r="AJK344" s="33"/>
      <c r="AJL344" s="33"/>
      <c r="AJM344" s="33"/>
      <c r="AJN344" s="33"/>
      <c r="AJO344" s="33"/>
      <c r="AJP344" s="33"/>
      <c r="AJQ344" s="33"/>
      <c r="AJR344" s="33"/>
      <c r="AJS344" s="33"/>
      <c r="AJT344" s="33"/>
      <c r="AJU344" s="33"/>
      <c r="AJV344" s="33"/>
      <c r="AJW344" s="33"/>
      <c r="AJX344" s="33"/>
      <c r="AJY344" s="33"/>
      <c r="AJZ344" s="33"/>
      <c r="AKA344" s="33"/>
      <c r="AKB344" s="33"/>
      <c r="AKC344" s="33"/>
      <c r="AKD344" s="33"/>
      <c r="AKE344" s="33"/>
      <c r="AKF344" s="33"/>
      <c r="AKG344" s="33"/>
      <c r="AKH344" s="33"/>
      <c r="AKI344" s="33"/>
      <c r="AKJ344" s="33"/>
      <c r="AKK344" s="33"/>
      <c r="AKL344" s="33"/>
      <c r="AKM344" s="33"/>
      <c r="AKN344" s="33"/>
      <c r="AKO344" s="33"/>
      <c r="AKP344" s="33"/>
      <c r="AKQ344" s="33"/>
      <c r="AKR344" s="33"/>
      <c r="AKS344" s="33"/>
      <c r="AKT344" s="33"/>
      <c r="AKU344" s="33"/>
      <c r="AKV344" s="33"/>
      <c r="AKW344" s="33"/>
      <c r="AKX344" s="33"/>
      <c r="AKY344" s="33"/>
      <c r="AKZ344" s="33"/>
      <c r="ALA344" s="33"/>
      <c r="ALB344" s="33"/>
      <c r="ALC344" s="33"/>
      <c r="ALD344" s="33"/>
      <c r="ALE344" s="33"/>
      <c r="ALF344" s="33"/>
      <c r="ALG344" s="33"/>
      <c r="ALH344" s="33"/>
      <c r="ALI344" s="33"/>
      <c r="ALJ344" s="33"/>
      <c r="ALK344" s="33"/>
      <c r="ALL344" s="33"/>
      <c r="ALM344" s="33"/>
      <c r="ALN344" s="33"/>
      <c r="ALO344" s="33"/>
      <c r="ALP344" s="33"/>
      <c r="ALQ344" s="33"/>
      <c r="ALR344" s="33"/>
      <c r="ALS344" s="33"/>
      <c r="ALT344" s="33"/>
      <c r="ALU344" s="33"/>
      <c r="ALV344" s="33"/>
      <c r="ALW344" s="33"/>
      <c r="ALX344" s="33"/>
      <c r="ALY344" s="33"/>
    </row>
    <row r="345" spans="1:1013" ht="19.5" customHeight="1" x14ac:dyDescent="0.2">
      <c r="A345" s="713"/>
      <c r="B345" s="725"/>
      <c r="C345" s="735"/>
      <c r="D345" s="838"/>
      <c r="E345" s="654"/>
      <c r="F345" s="656"/>
      <c r="G345" s="659"/>
      <c r="H345" s="661"/>
      <c r="I345" s="663"/>
      <c r="J345" s="666"/>
      <c r="K345" s="84" t="s">
        <v>26</v>
      </c>
      <c r="L345" s="456">
        <f>SUM(M345,O345)</f>
        <v>300</v>
      </c>
      <c r="M345" s="609">
        <v>0</v>
      </c>
      <c r="N345" s="597">
        <v>0</v>
      </c>
      <c r="O345" s="610">
        <v>300</v>
      </c>
      <c r="P345" s="445">
        <f>+Q345+S345</f>
        <v>1548.6</v>
      </c>
      <c r="Q345" s="573">
        <v>0</v>
      </c>
      <c r="R345" s="573">
        <v>0</v>
      </c>
      <c r="S345" s="575">
        <v>1548.6</v>
      </c>
      <c r="T345" s="456">
        <f>SUM(U345,W345)</f>
        <v>3076</v>
      </c>
      <c r="U345" s="609">
        <v>0</v>
      </c>
      <c r="V345" s="597">
        <v>0</v>
      </c>
      <c r="W345" s="610">
        <v>3076</v>
      </c>
      <c r="X345" s="444">
        <f>Y345+AA345</f>
        <v>3230</v>
      </c>
      <c r="Y345" s="609">
        <v>0</v>
      </c>
      <c r="Z345" s="597">
        <v>0</v>
      </c>
      <c r="AA345" s="610">
        <v>3230</v>
      </c>
      <c r="AB345" s="33"/>
      <c r="AC345" s="33"/>
      <c r="AD345" s="33"/>
      <c r="AE345" s="33"/>
      <c r="AF345" s="33"/>
      <c r="AG345" s="33"/>
      <c r="AH345" s="33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  <c r="BT345" s="33"/>
      <c r="BU345" s="33"/>
      <c r="BV345" s="33"/>
      <c r="BW345" s="33"/>
      <c r="BX345" s="33"/>
      <c r="BY345" s="33"/>
      <c r="BZ345" s="33"/>
      <c r="CA345" s="33"/>
      <c r="CB345" s="33"/>
      <c r="CC345" s="33"/>
      <c r="CD345" s="33"/>
      <c r="CE345" s="33"/>
      <c r="CF345" s="33"/>
      <c r="CG345" s="33"/>
      <c r="CH345" s="33"/>
      <c r="CI345" s="33"/>
      <c r="CJ345" s="33"/>
      <c r="CK345" s="33"/>
      <c r="CL345" s="33"/>
      <c r="CM345" s="33"/>
      <c r="CN345" s="33"/>
      <c r="CO345" s="33"/>
      <c r="CP345" s="33"/>
      <c r="CQ345" s="33"/>
      <c r="CR345" s="33"/>
      <c r="CS345" s="33"/>
      <c r="CT345" s="33"/>
      <c r="CU345" s="33"/>
      <c r="CV345" s="33"/>
      <c r="CW345" s="33"/>
      <c r="CX345" s="33"/>
      <c r="CY345" s="33"/>
      <c r="CZ345" s="33"/>
      <c r="DA345" s="33"/>
      <c r="DB345" s="33"/>
      <c r="DC345" s="33"/>
      <c r="DD345" s="33"/>
      <c r="DE345" s="33"/>
      <c r="DF345" s="33"/>
      <c r="DG345" s="33"/>
      <c r="DH345" s="33"/>
      <c r="DI345" s="33"/>
      <c r="DJ345" s="33"/>
      <c r="DK345" s="33"/>
      <c r="DL345" s="33"/>
      <c r="DM345" s="33"/>
      <c r="DN345" s="33"/>
      <c r="DO345" s="33"/>
      <c r="DP345" s="33"/>
      <c r="DQ345" s="33"/>
      <c r="DR345" s="33"/>
      <c r="DS345" s="33"/>
      <c r="DT345" s="33"/>
      <c r="DU345" s="33"/>
      <c r="DV345" s="33"/>
      <c r="DW345" s="33"/>
      <c r="DX345" s="33"/>
      <c r="DY345" s="33"/>
      <c r="DZ345" s="33"/>
      <c r="EA345" s="33"/>
      <c r="EB345" s="33"/>
      <c r="EC345" s="33"/>
      <c r="ED345" s="33"/>
      <c r="EE345" s="33"/>
      <c r="EF345" s="33"/>
      <c r="EG345" s="33"/>
      <c r="EH345" s="33"/>
      <c r="EI345" s="33"/>
      <c r="EJ345" s="33"/>
      <c r="EK345" s="33"/>
      <c r="EL345" s="33"/>
      <c r="EM345" s="33"/>
      <c r="EN345" s="33"/>
      <c r="EO345" s="33"/>
      <c r="EP345" s="33"/>
      <c r="EQ345" s="33"/>
      <c r="ER345" s="33"/>
      <c r="ES345" s="33"/>
      <c r="ET345" s="33"/>
      <c r="EU345" s="33"/>
      <c r="EV345" s="33"/>
      <c r="EW345" s="33"/>
      <c r="EX345" s="33"/>
      <c r="EY345" s="33"/>
      <c r="EZ345" s="33"/>
      <c r="FA345" s="33"/>
      <c r="FB345" s="33"/>
      <c r="FC345" s="33"/>
      <c r="FD345" s="33"/>
      <c r="FE345" s="33"/>
      <c r="FF345" s="33"/>
      <c r="FG345" s="33"/>
      <c r="FH345" s="33"/>
      <c r="FI345" s="33"/>
      <c r="FJ345" s="33"/>
      <c r="FK345" s="33"/>
      <c r="FL345" s="33"/>
      <c r="FM345" s="33"/>
      <c r="FN345" s="33"/>
      <c r="FO345" s="33"/>
      <c r="FP345" s="33"/>
      <c r="FQ345" s="33"/>
      <c r="FR345" s="33"/>
      <c r="FS345" s="33"/>
      <c r="FT345" s="33"/>
      <c r="FU345" s="33"/>
      <c r="FV345" s="33"/>
      <c r="FW345" s="33"/>
      <c r="FX345" s="33"/>
      <c r="FY345" s="33"/>
      <c r="FZ345" s="33"/>
      <c r="GA345" s="33"/>
      <c r="GB345" s="33"/>
      <c r="GC345" s="33"/>
      <c r="GD345" s="33"/>
      <c r="GE345" s="33"/>
      <c r="GF345" s="33"/>
      <c r="GG345" s="33"/>
      <c r="GH345" s="33"/>
      <c r="GI345" s="33"/>
      <c r="GJ345" s="33"/>
      <c r="GK345" s="33"/>
      <c r="GL345" s="33"/>
      <c r="GM345" s="33"/>
      <c r="GN345" s="33"/>
      <c r="GO345" s="33"/>
      <c r="GP345" s="33"/>
      <c r="GQ345" s="33"/>
      <c r="GR345" s="33"/>
      <c r="GS345" s="33"/>
      <c r="GT345" s="33"/>
      <c r="GU345" s="33"/>
      <c r="GV345" s="33"/>
      <c r="GW345" s="33"/>
      <c r="GX345" s="33"/>
      <c r="GY345" s="33"/>
      <c r="GZ345" s="33"/>
      <c r="HA345" s="33"/>
      <c r="HB345" s="33"/>
      <c r="HC345" s="33"/>
      <c r="HD345" s="33"/>
      <c r="HE345" s="33"/>
      <c r="HF345" s="33"/>
      <c r="HG345" s="33"/>
      <c r="HH345" s="33"/>
      <c r="HI345" s="33"/>
      <c r="HJ345" s="33"/>
      <c r="HK345" s="33"/>
      <c r="HL345" s="33"/>
      <c r="HM345" s="33"/>
      <c r="HN345" s="33"/>
      <c r="HO345" s="33"/>
      <c r="HP345" s="33"/>
      <c r="HQ345" s="33"/>
      <c r="HR345" s="33"/>
      <c r="HS345" s="33"/>
      <c r="HT345" s="33"/>
      <c r="HU345" s="33"/>
      <c r="HV345" s="33"/>
      <c r="HW345" s="33"/>
      <c r="HX345" s="33"/>
      <c r="HY345" s="33"/>
      <c r="HZ345" s="33"/>
      <c r="IA345" s="33"/>
      <c r="IB345" s="33"/>
      <c r="IC345" s="33"/>
      <c r="ID345" s="33"/>
      <c r="IE345" s="33"/>
      <c r="IF345" s="33"/>
      <c r="IG345" s="33"/>
      <c r="IH345" s="33"/>
      <c r="II345" s="33"/>
      <c r="IJ345" s="33"/>
      <c r="IK345" s="33"/>
      <c r="IL345" s="33"/>
      <c r="IM345" s="33"/>
      <c r="IN345" s="33"/>
      <c r="IO345" s="33"/>
      <c r="IP345" s="33"/>
      <c r="IQ345" s="33"/>
      <c r="IR345" s="33"/>
      <c r="IS345" s="33"/>
      <c r="IT345" s="33"/>
      <c r="IU345" s="33"/>
      <c r="IV345" s="33"/>
      <c r="IW345" s="33"/>
      <c r="IX345" s="33"/>
      <c r="IY345" s="33"/>
      <c r="IZ345" s="33"/>
      <c r="JA345" s="33"/>
      <c r="JB345" s="33"/>
      <c r="JC345" s="33"/>
      <c r="JD345" s="33"/>
      <c r="JE345" s="33"/>
      <c r="JF345" s="33"/>
      <c r="JG345" s="33"/>
      <c r="JH345" s="33"/>
      <c r="JI345" s="33"/>
      <c r="JJ345" s="33"/>
      <c r="JK345" s="33"/>
      <c r="JL345" s="33"/>
      <c r="JM345" s="33"/>
      <c r="JN345" s="33"/>
      <c r="JO345" s="33"/>
      <c r="JP345" s="33"/>
      <c r="JQ345" s="33"/>
      <c r="JR345" s="33"/>
      <c r="JS345" s="33"/>
      <c r="JT345" s="33"/>
      <c r="JU345" s="33"/>
      <c r="JV345" s="33"/>
      <c r="JW345" s="33"/>
      <c r="JX345" s="33"/>
      <c r="JY345" s="33"/>
      <c r="JZ345" s="33"/>
      <c r="KA345" s="33"/>
      <c r="KB345" s="33"/>
      <c r="KC345" s="33"/>
      <c r="KD345" s="33"/>
      <c r="KE345" s="33"/>
      <c r="KF345" s="33"/>
      <c r="KG345" s="33"/>
      <c r="KH345" s="33"/>
      <c r="KI345" s="33"/>
      <c r="KJ345" s="33"/>
      <c r="KK345" s="33"/>
      <c r="KL345" s="33"/>
      <c r="KM345" s="33"/>
      <c r="KN345" s="33"/>
      <c r="KO345" s="33"/>
      <c r="KP345" s="33"/>
      <c r="KQ345" s="33"/>
      <c r="KR345" s="33"/>
      <c r="KS345" s="33"/>
      <c r="KT345" s="33"/>
      <c r="KU345" s="33"/>
      <c r="KV345" s="33"/>
      <c r="KW345" s="33"/>
      <c r="KX345" s="33"/>
      <c r="KY345" s="33"/>
      <c r="KZ345" s="33"/>
      <c r="LA345" s="33"/>
      <c r="LB345" s="33"/>
      <c r="LC345" s="33"/>
      <c r="LD345" s="33"/>
      <c r="LE345" s="33"/>
      <c r="LF345" s="33"/>
      <c r="LG345" s="33"/>
      <c r="LH345" s="33"/>
      <c r="LI345" s="33"/>
      <c r="LJ345" s="33"/>
      <c r="LK345" s="33"/>
      <c r="LL345" s="33"/>
      <c r="LM345" s="33"/>
      <c r="LN345" s="33"/>
      <c r="LO345" s="33"/>
      <c r="LP345" s="33"/>
      <c r="LQ345" s="33"/>
      <c r="LR345" s="33"/>
      <c r="LS345" s="33"/>
      <c r="LT345" s="33"/>
      <c r="LU345" s="33"/>
      <c r="LV345" s="33"/>
      <c r="LW345" s="33"/>
      <c r="LX345" s="33"/>
      <c r="LY345" s="33"/>
      <c r="LZ345" s="33"/>
      <c r="MA345" s="33"/>
      <c r="MB345" s="33"/>
      <c r="MC345" s="33"/>
      <c r="MD345" s="33"/>
      <c r="ME345" s="33"/>
      <c r="MF345" s="33"/>
      <c r="MG345" s="33"/>
      <c r="MH345" s="33"/>
      <c r="MI345" s="33"/>
      <c r="MJ345" s="33"/>
      <c r="MK345" s="33"/>
      <c r="ML345" s="33"/>
      <c r="MM345" s="33"/>
      <c r="MN345" s="33"/>
      <c r="MO345" s="33"/>
      <c r="MP345" s="33"/>
      <c r="MQ345" s="33"/>
      <c r="MR345" s="33"/>
      <c r="MS345" s="33"/>
      <c r="MT345" s="33"/>
      <c r="MU345" s="33"/>
      <c r="MV345" s="33"/>
      <c r="MW345" s="33"/>
      <c r="MX345" s="33"/>
      <c r="MY345" s="33"/>
      <c r="MZ345" s="33"/>
      <c r="NA345" s="33"/>
      <c r="NB345" s="33"/>
      <c r="NC345" s="33"/>
      <c r="ND345" s="33"/>
      <c r="NE345" s="33"/>
      <c r="NF345" s="33"/>
      <c r="NG345" s="33"/>
      <c r="NH345" s="33"/>
      <c r="NI345" s="33"/>
      <c r="NJ345" s="33"/>
      <c r="NK345" s="33"/>
      <c r="NL345" s="33"/>
      <c r="NM345" s="33"/>
      <c r="NN345" s="33"/>
      <c r="NO345" s="33"/>
      <c r="NP345" s="33"/>
      <c r="NQ345" s="33"/>
      <c r="NR345" s="33"/>
      <c r="NS345" s="33"/>
      <c r="NT345" s="33"/>
      <c r="NU345" s="33"/>
      <c r="NV345" s="33"/>
      <c r="NW345" s="33"/>
      <c r="NX345" s="33"/>
      <c r="NY345" s="33"/>
      <c r="NZ345" s="33"/>
      <c r="OA345" s="33"/>
      <c r="OB345" s="33"/>
      <c r="OC345" s="33"/>
      <c r="OD345" s="33"/>
      <c r="OE345" s="33"/>
      <c r="OF345" s="33"/>
      <c r="OG345" s="33"/>
      <c r="OH345" s="33"/>
      <c r="OI345" s="33"/>
      <c r="OJ345" s="33"/>
      <c r="OK345" s="33"/>
      <c r="OL345" s="33"/>
      <c r="OM345" s="33"/>
      <c r="ON345" s="33"/>
      <c r="OO345" s="33"/>
      <c r="OP345" s="33"/>
      <c r="OQ345" s="33"/>
      <c r="OR345" s="33"/>
      <c r="OS345" s="33"/>
      <c r="OT345" s="33"/>
      <c r="OU345" s="33"/>
      <c r="OV345" s="33"/>
      <c r="OW345" s="33"/>
      <c r="OX345" s="33"/>
      <c r="OY345" s="33"/>
      <c r="OZ345" s="33"/>
      <c r="PA345" s="33"/>
      <c r="PB345" s="33"/>
      <c r="PC345" s="33"/>
      <c r="PD345" s="33"/>
      <c r="PE345" s="33"/>
      <c r="PF345" s="33"/>
      <c r="PG345" s="33"/>
      <c r="PH345" s="33"/>
      <c r="PI345" s="33"/>
      <c r="PJ345" s="33"/>
      <c r="PK345" s="33"/>
      <c r="PL345" s="33"/>
      <c r="PM345" s="33"/>
      <c r="PN345" s="33"/>
      <c r="PO345" s="33"/>
      <c r="PP345" s="33"/>
      <c r="PQ345" s="33"/>
      <c r="PR345" s="33"/>
      <c r="PS345" s="33"/>
      <c r="PT345" s="33"/>
      <c r="PU345" s="33"/>
      <c r="PV345" s="33"/>
      <c r="PW345" s="33"/>
      <c r="PX345" s="33"/>
      <c r="PY345" s="33"/>
      <c r="PZ345" s="33"/>
      <c r="QA345" s="33"/>
      <c r="QB345" s="33"/>
      <c r="QC345" s="33"/>
      <c r="QD345" s="33"/>
      <c r="QE345" s="33"/>
      <c r="QF345" s="33"/>
      <c r="QG345" s="33"/>
      <c r="QH345" s="33"/>
      <c r="QI345" s="33"/>
      <c r="QJ345" s="33"/>
      <c r="QK345" s="33"/>
      <c r="QL345" s="33"/>
      <c r="QM345" s="33"/>
      <c r="QN345" s="33"/>
      <c r="QO345" s="33"/>
      <c r="QP345" s="33"/>
      <c r="QQ345" s="33"/>
      <c r="QR345" s="33"/>
      <c r="QS345" s="33"/>
      <c r="QT345" s="33"/>
      <c r="QU345" s="33"/>
      <c r="QV345" s="33"/>
      <c r="QW345" s="33"/>
      <c r="QX345" s="33"/>
      <c r="QY345" s="33"/>
      <c r="QZ345" s="33"/>
      <c r="RA345" s="33"/>
      <c r="RB345" s="33"/>
      <c r="RC345" s="33"/>
      <c r="RD345" s="33"/>
      <c r="RE345" s="33"/>
      <c r="RF345" s="33"/>
      <c r="RG345" s="33"/>
      <c r="RH345" s="33"/>
      <c r="RI345" s="33"/>
      <c r="RJ345" s="33"/>
      <c r="RK345" s="33"/>
      <c r="RL345" s="33"/>
      <c r="RM345" s="33"/>
      <c r="RN345" s="33"/>
      <c r="RO345" s="33"/>
      <c r="RP345" s="33"/>
      <c r="RQ345" s="33"/>
      <c r="RR345" s="33"/>
      <c r="RS345" s="33"/>
      <c r="RT345" s="33"/>
      <c r="RU345" s="33"/>
      <c r="RV345" s="33"/>
      <c r="RW345" s="33"/>
      <c r="RX345" s="33"/>
      <c r="RY345" s="33"/>
      <c r="RZ345" s="33"/>
      <c r="SA345" s="33"/>
      <c r="SB345" s="33"/>
      <c r="SC345" s="33"/>
      <c r="SD345" s="33"/>
      <c r="SE345" s="33"/>
      <c r="SF345" s="33"/>
      <c r="SG345" s="33"/>
      <c r="SH345" s="33"/>
      <c r="SI345" s="33"/>
      <c r="SJ345" s="33"/>
      <c r="SK345" s="33"/>
      <c r="SL345" s="33"/>
      <c r="SM345" s="33"/>
      <c r="SN345" s="33"/>
      <c r="SO345" s="33"/>
      <c r="SP345" s="33"/>
      <c r="SQ345" s="33"/>
      <c r="SR345" s="33"/>
      <c r="SS345" s="33"/>
      <c r="ST345" s="33"/>
      <c r="SU345" s="33"/>
      <c r="SV345" s="33"/>
      <c r="SW345" s="33"/>
      <c r="SX345" s="33"/>
      <c r="SY345" s="33"/>
      <c r="SZ345" s="33"/>
      <c r="TA345" s="33"/>
      <c r="TB345" s="33"/>
      <c r="TC345" s="33"/>
      <c r="TD345" s="33"/>
      <c r="TE345" s="33"/>
      <c r="TF345" s="33"/>
      <c r="TG345" s="33"/>
      <c r="TH345" s="33"/>
      <c r="TI345" s="33"/>
      <c r="TJ345" s="33"/>
      <c r="TK345" s="33"/>
      <c r="TL345" s="33"/>
      <c r="TM345" s="33"/>
      <c r="TN345" s="33"/>
      <c r="TO345" s="33"/>
      <c r="TP345" s="33"/>
      <c r="TQ345" s="33"/>
      <c r="TR345" s="33"/>
      <c r="TS345" s="33"/>
      <c r="TT345" s="33"/>
      <c r="TU345" s="33"/>
      <c r="TV345" s="33"/>
      <c r="TW345" s="33"/>
      <c r="TX345" s="33"/>
      <c r="TY345" s="33"/>
      <c r="TZ345" s="33"/>
      <c r="UA345" s="33"/>
      <c r="UB345" s="33"/>
      <c r="UC345" s="33"/>
      <c r="UD345" s="33"/>
      <c r="UE345" s="33"/>
      <c r="UF345" s="33"/>
      <c r="UG345" s="33"/>
      <c r="UH345" s="33"/>
      <c r="UI345" s="33"/>
      <c r="UJ345" s="33"/>
      <c r="UK345" s="33"/>
      <c r="UL345" s="33"/>
      <c r="UM345" s="33"/>
      <c r="UN345" s="33"/>
      <c r="UO345" s="33"/>
      <c r="UP345" s="33"/>
      <c r="UQ345" s="33"/>
      <c r="UR345" s="33"/>
      <c r="US345" s="33"/>
      <c r="UT345" s="33"/>
      <c r="UU345" s="33"/>
      <c r="UV345" s="33"/>
      <c r="UW345" s="33"/>
      <c r="UX345" s="33"/>
      <c r="UY345" s="33"/>
      <c r="UZ345" s="33"/>
      <c r="VA345" s="33"/>
      <c r="VB345" s="33"/>
      <c r="VC345" s="33"/>
      <c r="VD345" s="33"/>
      <c r="VE345" s="33"/>
      <c r="VF345" s="33"/>
      <c r="VG345" s="33"/>
      <c r="VH345" s="33"/>
      <c r="VI345" s="33"/>
      <c r="VJ345" s="33"/>
      <c r="VK345" s="33"/>
      <c r="VL345" s="33"/>
      <c r="VM345" s="33"/>
      <c r="VN345" s="33"/>
      <c r="VO345" s="33"/>
      <c r="VP345" s="33"/>
      <c r="VQ345" s="33"/>
      <c r="VR345" s="33"/>
      <c r="VS345" s="33"/>
      <c r="VT345" s="33"/>
      <c r="VU345" s="33"/>
      <c r="VV345" s="33"/>
      <c r="VW345" s="33"/>
      <c r="VX345" s="33"/>
      <c r="VY345" s="33"/>
      <c r="VZ345" s="33"/>
      <c r="WA345" s="33"/>
      <c r="WB345" s="33"/>
      <c r="WC345" s="33"/>
      <c r="WD345" s="33"/>
      <c r="WE345" s="33"/>
      <c r="WF345" s="33"/>
      <c r="WG345" s="33"/>
      <c r="WH345" s="33"/>
      <c r="WI345" s="33"/>
      <c r="WJ345" s="33"/>
      <c r="WK345" s="33"/>
      <c r="WL345" s="33"/>
      <c r="WM345" s="33"/>
      <c r="WN345" s="33"/>
      <c r="WO345" s="33"/>
      <c r="WP345" s="33"/>
      <c r="WQ345" s="33"/>
      <c r="WR345" s="33"/>
      <c r="WS345" s="33"/>
      <c r="WT345" s="33"/>
      <c r="WU345" s="33"/>
      <c r="WV345" s="33"/>
      <c r="WW345" s="33"/>
      <c r="WX345" s="33"/>
      <c r="WY345" s="33"/>
      <c r="WZ345" s="33"/>
      <c r="XA345" s="33"/>
      <c r="XB345" s="33"/>
      <c r="XC345" s="33"/>
      <c r="XD345" s="33"/>
      <c r="XE345" s="33"/>
      <c r="XF345" s="33"/>
      <c r="XG345" s="33"/>
      <c r="XH345" s="33"/>
      <c r="XI345" s="33"/>
      <c r="XJ345" s="33"/>
      <c r="XK345" s="33"/>
      <c r="XL345" s="33"/>
      <c r="XM345" s="33"/>
      <c r="XN345" s="33"/>
      <c r="XO345" s="33"/>
      <c r="XP345" s="33"/>
      <c r="XQ345" s="33"/>
      <c r="XR345" s="33"/>
      <c r="XS345" s="33"/>
      <c r="XT345" s="33"/>
      <c r="XU345" s="33"/>
      <c r="XV345" s="33"/>
      <c r="XW345" s="33"/>
      <c r="XX345" s="33"/>
      <c r="XY345" s="33"/>
      <c r="XZ345" s="33"/>
      <c r="YA345" s="33"/>
      <c r="YB345" s="33"/>
      <c r="YC345" s="33"/>
      <c r="YD345" s="33"/>
      <c r="YE345" s="33"/>
      <c r="YF345" s="33"/>
      <c r="YG345" s="33"/>
      <c r="YH345" s="33"/>
      <c r="YI345" s="33"/>
      <c r="YJ345" s="33"/>
      <c r="YK345" s="33"/>
      <c r="YL345" s="33"/>
      <c r="YM345" s="33"/>
      <c r="YN345" s="33"/>
      <c r="YO345" s="33"/>
      <c r="YP345" s="33"/>
      <c r="YQ345" s="33"/>
      <c r="YR345" s="33"/>
      <c r="YS345" s="33"/>
      <c r="YT345" s="33"/>
      <c r="YU345" s="33"/>
      <c r="YV345" s="33"/>
      <c r="YW345" s="33"/>
      <c r="YX345" s="33"/>
      <c r="YY345" s="33"/>
      <c r="YZ345" s="33"/>
      <c r="ZA345" s="33"/>
      <c r="ZB345" s="33"/>
      <c r="ZC345" s="33"/>
      <c r="ZD345" s="33"/>
      <c r="ZE345" s="33"/>
      <c r="ZF345" s="33"/>
      <c r="ZG345" s="33"/>
      <c r="ZH345" s="33"/>
      <c r="ZI345" s="33"/>
      <c r="ZJ345" s="33"/>
      <c r="ZK345" s="33"/>
      <c r="ZL345" s="33"/>
      <c r="ZM345" s="33"/>
      <c r="ZN345" s="33"/>
      <c r="ZO345" s="33"/>
      <c r="ZP345" s="33"/>
      <c r="ZQ345" s="33"/>
      <c r="ZR345" s="33"/>
      <c r="ZS345" s="33"/>
      <c r="ZT345" s="33"/>
      <c r="ZU345" s="33"/>
      <c r="ZV345" s="33"/>
      <c r="ZW345" s="33"/>
      <c r="ZX345" s="33"/>
      <c r="ZY345" s="33"/>
      <c r="ZZ345" s="33"/>
      <c r="AAA345" s="33"/>
      <c r="AAB345" s="33"/>
      <c r="AAC345" s="33"/>
      <c r="AAD345" s="33"/>
      <c r="AAE345" s="33"/>
      <c r="AAF345" s="33"/>
      <c r="AAG345" s="33"/>
      <c r="AAH345" s="33"/>
      <c r="AAI345" s="33"/>
      <c r="AAJ345" s="33"/>
      <c r="AAK345" s="33"/>
      <c r="AAL345" s="33"/>
      <c r="AAM345" s="33"/>
      <c r="AAN345" s="33"/>
      <c r="AAO345" s="33"/>
      <c r="AAP345" s="33"/>
      <c r="AAQ345" s="33"/>
      <c r="AAR345" s="33"/>
      <c r="AAS345" s="33"/>
      <c r="AAT345" s="33"/>
      <c r="AAU345" s="33"/>
      <c r="AAV345" s="33"/>
      <c r="AAW345" s="33"/>
      <c r="AAX345" s="33"/>
      <c r="AAY345" s="33"/>
      <c r="AAZ345" s="33"/>
      <c r="ABA345" s="33"/>
      <c r="ABB345" s="33"/>
      <c r="ABC345" s="33"/>
      <c r="ABD345" s="33"/>
      <c r="ABE345" s="33"/>
      <c r="ABF345" s="33"/>
      <c r="ABG345" s="33"/>
      <c r="ABH345" s="33"/>
      <c r="ABI345" s="33"/>
      <c r="ABJ345" s="33"/>
      <c r="ABK345" s="33"/>
      <c r="ABL345" s="33"/>
      <c r="ABM345" s="33"/>
      <c r="ABN345" s="33"/>
      <c r="ABO345" s="33"/>
      <c r="ABP345" s="33"/>
      <c r="ABQ345" s="33"/>
      <c r="ABR345" s="33"/>
      <c r="ABS345" s="33"/>
      <c r="ABT345" s="33"/>
      <c r="ABU345" s="33"/>
      <c r="ABV345" s="33"/>
      <c r="ABW345" s="33"/>
      <c r="ABX345" s="33"/>
      <c r="ABY345" s="33"/>
      <c r="ABZ345" s="33"/>
      <c r="ACA345" s="33"/>
      <c r="ACB345" s="33"/>
      <c r="ACC345" s="33"/>
      <c r="ACD345" s="33"/>
      <c r="ACE345" s="33"/>
      <c r="ACF345" s="33"/>
      <c r="ACG345" s="33"/>
      <c r="ACH345" s="33"/>
      <c r="ACI345" s="33"/>
      <c r="ACJ345" s="33"/>
      <c r="ACK345" s="33"/>
      <c r="ACL345" s="33"/>
      <c r="ACM345" s="33"/>
      <c r="ACN345" s="33"/>
      <c r="ACO345" s="33"/>
      <c r="ACP345" s="33"/>
      <c r="ACQ345" s="33"/>
      <c r="ACR345" s="33"/>
      <c r="ACS345" s="33"/>
      <c r="ACT345" s="33"/>
      <c r="ACU345" s="33"/>
      <c r="ACV345" s="33"/>
      <c r="ACW345" s="33"/>
      <c r="ACX345" s="33"/>
      <c r="ACY345" s="33"/>
      <c r="ACZ345" s="33"/>
      <c r="ADA345" s="33"/>
      <c r="ADB345" s="33"/>
      <c r="ADC345" s="33"/>
      <c r="ADD345" s="33"/>
      <c r="ADE345" s="33"/>
      <c r="ADF345" s="33"/>
      <c r="ADG345" s="33"/>
      <c r="ADH345" s="33"/>
      <c r="ADI345" s="33"/>
      <c r="ADJ345" s="33"/>
      <c r="ADK345" s="33"/>
      <c r="ADL345" s="33"/>
      <c r="ADM345" s="33"/>
      <c r="ADN345" s="33"/>
      <c r="ADO345" s="33"/>
      <c r="ADP345" s="33"/>
      <c r="ADQ345" s="33"/>
      <c r="ADR345" s="33"/>
      <c r="ADS345" s="33"/>
      <c r="ADT345" s="33"/>
      <c r="ADU345" s="33"/>
      <c r="ADV345" s="33"/>
      <c r="ADW345" s="33"/>
      <c r="ADX345" s="33"/>
      <c r="ADY345" s="33"/>
      <c r="ADZ345" s="33"/>
      <c r="AEA345" s="33"/>
      <c r="AEB345" s="33"/>
      <c r="AEC345" s="33"/>
      <c r="AED345" s="33"/>
      <c r="AEE345" s="33"/>
      <c r="AEF345" s="33"/>
      <c r="AEG345" s="33"/>
      <c r="AEH345" s="33"/>
      <c r="AEI345" s="33"/>
      <c r="AEJ345" s="33"/>
      <c r="AEK345" s="33"/>
      <c r="AEL345" s="33"/>
      <c r="AEM345" s="33"/>
      <c r="AEN345" s="33"/>
      <c r="AEO345" s="33"/>
      <c r="AEP345" s="33"/>
      <c r="AEQ345" s="33"/>
      <c r="AER345" s="33"/>
      <c r="AES345" s="33"/>
      <c r="AET345" s="33"/>
      <c r="AEU345" s="33"/>
      <c r="AEV345" s="33"/>
      <c r="AEW345" s="33"/>
      <c r="AEX345" s="33"/>
      <c r="AEY345" s="33"/>
      <c r="AEZ345" s="33"/>
      <c r="AFA345" s="33"/>
      <c r="AFB345" s="33"/>
      <c r="AFC345" s="33"/>
      <c r="AFD345" s="33"/>
      <c r="AFE345" s="33"/>
      <c r="AFF345" s="33"/>
      <c r="AFG345" s="33"/>
      <c r="AFH345" s="33"/>
      <c r="AFI345" s="33"/>
      <c r="AFJ345" s="33"/>
      <c r="AFK345" s="33"/>
      <c r="AFL345" s="33"/>
      <c r="AFM345" s="33"/>
      <c r="AFN345" s="33"/>
      <c r="AFO345" s="33"/>
      <c r="AFP345" s="33"/>
      <c r="AFQ345" s="33"/>
      <c r="AFR345" s="33"/>
      <c r="AFS345" s="33"/>
      <c r="AFT345" s="33"/>
      <c r="AFU345" s="33"/>
      <c r="AFV345" s="33"/>
      <c r="AFW345" s="33"/>
      <c r="AFX345" s="33"/>
      <c r="AFY345" s="33"/>
      <c r="AFZ345" s="33"/>
      <c r="AGA345" s="33"/>
      <c r="AGB345" s="33"/>
      <c r="AGC345" s="33"/>
      <c r="AGD345" s="33"/>
      <c r="AGE345" s="33"/>
      <c r="AGF345" s="33"/>
      <c r="AGG345" s="33"/>
      <c r="AGH345" s="33"/>
      <c r="AGI345" s="33"/>
      <c r="AGJ345" s="33"/>
      <c r="AGK345" s="33"/>
      <c r="AGL345" s="33"/>
      <c r="AGM345" s="33"/>
      <c r="AGN345" s="33"/>
      <c r="AGO345" s="33"/>
      <c r="AGP345" s="33"/>
      <c r="AGQ345" s="33"/>
      <c r="AGR345" s="33"/>
      <c r="AGS345" s="33"/>
      <c r="AGT345" s="33"/>
      <c r="AGU345" s="33"/>
      <c r="AGV345" s="33"/>
      <c r="AGW345" s="33"/>
      <c r="AGX345" s="33"/>
      <c r="AGY345" s="33"/>
      <c r="AGZ345" s="33"/>
      <c r="AHA345" s="33"/>
      <c r="AHB345" s="33"/>
      <c r="AHC345" s="33"/>
      <c r="AHD345" s="33"/>
      <c r="AHE345" s="33"/>
      <c r="AHF345" s="33"/>
      <c r="AHG345" s="33"/>
      <c r="AHH345" s="33"/>
      <c r="AHI345" s="33"/>
      <c r="AHJ345" s="33"/>
      <c r="AHK345" s="33"/>
      <c r="AHL345" s="33"/>
      <c r="AHM345" s="33"/>
      <c r="AHN345" s="33"/>
      <c r="AHO345" s="33"/>
      <c r="AHP345" s="33"/>
      <c r="AHQ345" s="33"/>
      <c r="AHR345" s="33"/>
      <c r="AHS345" s="33"/>
      <c r="AHT345" s="33"/>
      <c r="AHU345" s="33"/>
      <c r="AHV345" s="33"/>
      <c r="AHW345" s="33"/>
      <c r="AHX345" s="33"/>
      <c r="AHY345" s="33"/>
      <c r="AHZ345" s="33"/>
      <c r="AIA345" s="33"/>
      <c r="AIB345" s="33"/>
      <c r="AIC345" s="33"/>
      <c r="AID345" s="33"/>
      <c r="AIE345" s="33"/>
      <c r="AIF345" s="33"/>
      <c r="AIG345" s="33"/>
      <c r="AIH345" s="33"/>
      <c r="AII345" s="33"/>
      <c r="AIJ345" s="33"/>
      <c r="AIK345" s="33"/>
      <c r="AIL345" s="33"/>
      <c r="AIM345" s="33"/>
      <c r="AIN345" s="33"/>
      <c r="AIO345" s="33"/>
      <c r="AIP345" s="33"/>
      <c r="AIQ345" s="33"/>
      <c r="AIR345" s="33"/>
      <c r="AIS345" s="33"/>
      <c r="AIT345" s="33"/>
      <c r="AIU345" s="33"/>
      <c r="AIV345" s="33"/>
      <c r="AIW345" s="33"/>
      <c r="AIX345" s="33"/>
      <c r="AIY345" s="33"/>
      <c r="AIZ345" s="33"/>
      <c r="AJA345" s="33"/>
      <c r="AJB345" s="33"/>
      <c r="AJC345" s="33"/>
      <c r="AJD345" s="33"/>
      <c r="AJE345" s="33"/>
      <c r="AJF345" s="33"/>
      <c r="AJG345" s="33"/>
      <c r="AJH345" s="33"/>
      <c r="AJI345" s="33"/>
      <c r="AJJ345" s="33"/>
      <c r="AJK345" s="33"/>
      <c r="AJL345" s="33"/>
      <c r="AJM345" s="33"/>
      <c r="AJN345" s="33"/>
      <c r="AJO345" s="33"/>
      <c r="AJP345" s="33"/>
      <c r="AJQ345" s="33"/>
      <c r="AJR345" s="33"/>
      <c r="AJS345" s="33"/>
      <c r="AJT345" s="33"/>
      <c r="AJU345" s="33"/>
      <c r="AJV345" s="33"/>
      <c r="AJW345" s="33"/>
      <c r="AJX345" s="33"/>
      <c r="AJY345" s="33"/>
      <c r="AJZ345" s="33"/>
      <c r="AKA345" s="33"/>
      <c r="AKB345" s="33"/>
      <c r="AKC345" s="33"/>
      <c r="AKD345" s="33"/>
      <c r="AKE345" s="33"/>
      <c r="AKF345" s="33"/>
      <c r="AKG345" s="33"/>
      <c r="AKH345" s="33"/>
      <c r="AKI345" s="33"/>
      <c r="AKJ345" s="33"/>
      <c r="AKK345" s="33"/>
      <c r="AKL345" s="33"/>
      <c r="AKM345" s="33"/>
      <c r="AKN345" s="33"/>
      <c r="AKO345" s="33"/>
      <c r="AKP345" s="33"/>
      <c r="AKQ345" s="33"/>
      <c r="AKR345" s="33"/>
      <c r="AKS345" s="33"/>
      <c r="AKT345" s="33"/>
      <c r="AKU345" s="33"/>
      <c r="AKV345" s="33"/>
      <c r="AKW345" s="33"/>
      <c r="AKX345" s="33"/>
      <c r="AKY345" s="33"/>
      <c r="AKZ345" s="33"/>
      <c r="ALA345" s="33"/>
      <c r="ALB345" s="33"/>
      <c r="ALC345" s="33"/>
      <c r="ALD345" s="33"/>
      <c r="ALE345" s="33"/>
      <c r="ALF345" s="33"/>
      <c r="ALG345" s="33"/>
      <c r="ALH345" s="33"/>
      <c r="ALI345" s="33"/>
      <c r="ALJ345" s="33"/>
      <c r="ALK345" s="33"/>
      <c r="ALL345" s="33"/>
      <c r="ALM345" s="33"/>
      <c r="ALN345" s="33"/>
      <c r="ALO345" s="33"/>
      <c r="ALP345" s="33"/>
      <c r="ALQ345" s="33"/>
      <c r="ALR345" s="33"/>
      <c r="ALS345" s="33"/>
      <c r="ALT345" s="33"/>
      <c r="ALU345" s="33"/>
      <c r="ALV345" s="33"/>
      <c r="ALW345" s="33"/>
      <c r="ALX345" s="33"/>
      <c r="ALY345" s="33"/>
    </row>
    <row r="346" spans="1:1013" ht="19.5" customHeight="1" thickBot="1" x14ac:dyDescent="0.25">
      <c r="A346" s="713"/>
      <c r="B346" s="725"/>
      <c r="C346" s="735"/>
      <c r="D346" s="838"/>
      <c r="E346" s="654"/>
      <c r="F346" s="656"/>
      <c r="G346" s="659"/>
      <c r="H346" s="661"/>
      <c r="I346" s="663"/>
      <c r="J346" s="666"/>
      <c r="K346" s="164" t="s">
        <v>22</v>
      </c>
      <c r="L346" s="446">
        <f>SUM(M346,O346)</f>
        <v>1103.3</v>
      </c>
      <c r="M346" s="611">
        <v>0</v>
      </c>
      <c r="N346" s="563">
        <v>0</v>
      </c>
      <c r="O346" s="612">
        <v>1103.3</v>
      </c>
      <c r="P346" s="426">
        <f>+Q346+S346</f>
        <v>1317</v>
      </c>
      <c r="Q346" s="564">
        <v>0</v>
      </c>
      <c r="R346" s="564">
        <v>0</v>
      </c>
      <c r="S346" s="471">
        <v>1317</v>
      </c>
      <c r="T346" s="446">
        <f>SUM(U346,W346)</f>
        <v>0</v>
      </c>
      <c r="U346" s="611">
        <v>0</v>
      </c>
      <c r="V346" s="563">
        <v>0</v>
      </c>
      <c r="W346" s="612">
        <v>0</v>
      </c>
      <c r="X346" s="613">
        <v>0</v>
      </c>
      <c r="Y346" s="611">
        <v>0</v>
      </c>
      <c r="Z346" s="563">
        <v>0</v>
      </c>
      <c r="AA346" s="612">
        <v>0</v>
      </c>
      <c r="AB346" s="33"/>
      <c r="AC346" s="33"/>
      <c r="AD346" s="33"/>
      <c r="AE346" s="33"/>
      <c r="AF346" s="33"/>
      <c r="AG346" s="33"/>
      <c r="AH346" s="33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33"/>
      <c r="BK346" s="33"/>
      <c r="BL346" s="33"/>
      <c r="BM346" s="33"/>
      <c r="BN346" s="33"/>
      <c r="BO346" s="33"/>
      <c r="BP346" s="33"/>
      <c r="BQ346" s="33"/>
      <c r="BR346" s="33"/>
      <c r="BS346" s="33"/>
      <c r="BT346" s="33"/>
      <c r="BU346" s="33"/>
      <c r="BV346" s="33"/>
      <c r="BW346" s="33"/>
      <c r="BX346" s="33"/>
      <c r="BY346" s="33"/>
      <c r="BZ346" s="33"/>
      <c r="CA346" s="33"/>
      <c r="CB346" s="33"/>
      <c r="CC346" s="33"/>
      <c r="CD346" s="33"/>
      <c r="CE346" s="33"/>
      <c r="CF346" s="33"/>
      <c r="CG346" s="33"/>
      <c r="CH346" s="33"/>
      <c r="CI346" s="33"/>
      <c r="CJ346" s="33"/>
      <c r="CK346" s="33"/>
      <c r="CL346" s="33"/>
      <c r="CM346" s="33"/>
      <c r="CN346" s="33"/>
      <c r="CO346" s="33"/>
      <c r="CP346" s="33"/>
      <c r="CQ346" s="33"/>
      <c r="CR346" s="33"/>
      <c r="CS346" s="33"/>
      <c r="CT346" s="33"/>
      <c r="CU346" s="33"/>
      <c r="CV346" s="33"/>
      <c r="CW346" s="33"/>
      <c r="CX346" s="33"/>
      <c r="CY346" s="33"/>
      <c r="CZ346" s="33"/>
      <c r="DA346" s="33"/>
      <c r="DB346" s="33"/>
      <c r="DC346" s="33"/>
      <c r="DD346" s="33"/>
      <c r="DE346" s="33"/>
      <c r="DF346" s="33"/>
      <c r="DG346" s="33"/>
      <c r="DH346" s="33"/>
      <c r="DI346" s="33"/>
      <c r="DJ346" s="33"/>
      <c r="DK346" s="33"/>
      <c r="DL346" s="33"/>
      <c r="DM346" s="33"/>
      <c r="DN346" s="33"/>
      <c r="DO346" s="33"/>
      <c r="DP346" s="33"/>
      <c r="DQ346" s="33"/>
      <c r="DR346" s="33"/>
      <c r="DS346" s="33"/>
      <c r="DT346" s="33"/>
      <c r="DU346" s="33"/>
      <c r="DV346" s="33"/>
      <c r="DW346" s="33"/>
      <c r="DX346" s="33"/>
      <c r="DY346" s="33"/>
      <c r="DZ346" s="33"/>
      <c r="EA346" s="33"/>
      <c r="EB346" s="33"/>
      <c r="EC346" s="33"/>
      <c r="ED346" s="33"/>
      <c r="EE346" s="33"/>
      <c r="EF346" s="33"/>
      <c r="EG346" s="33"/>
      <c r="EH346" s="33"/>
      <c r="EI346" s="33"/>
      <c r="EJ346" s="33"/>
      <c r="EK346" s="33"/>
      <c r="EL346" s="33"/>
      <c r="EM346" s="33"/>
      <c r="EN346" s="33"/>
      <c r="EO346" s="33"/>
      <c r="EP346" s="33"/>
      <c r="EQ346" s="33"/>
      <c r="ER346" s="33"/>
      <c r="ES346" s="33"/>
      <c r="ET346" s="33"/>
      <c r="EU346" s="33"/>
      <c r="EV346" s="33"/>
      <c r="EW346" s="33"/>
      <c r="EX346" s="33"/>
      <c r="EY346" s="33"/>
      <c r="EZ346" s="33"/>
      <c r="FA346" s="33"/>
      <c r="FB346" s="33"/>
      <c r="FC346" s="33"/>
      <c r="FD346" s="33"/>
      <c r="FE346" s="33"/>
      <c r="FF346" s="33"/>
      <c r="FG346" s="33"/>
      <c r="FH346" s="33"/>
      <c r="FI346" s="33"/>
      <c r="FJ346" s="33"/>
      <c r="FK346" s="33"/>
      <c r="FL346" s="33"/>
      <c r="FM346" s="33"/>
      <c r="FN346" s="33"/>
      <c r="FO346" s="33"/>
      <c r="FP346" s="33"/>
      <c r="FQ346" s="33"/>
      <c r="FR346" s="33"/>
      <c r="FS346" s="33"/>
      <c r="FT346" s="33"/>
      <c r="FU346" s="33"/>
      <c r="FV346" s="33"/>
      <c r="FW346" s="33"/>
      <c r="FX346" s="33"/>
      <c r="FY346" s="33"/>
      <c r="FZ346" s="33"/>
      <c r="GA346" s="33"/>
      <c r="GB346" s="33"/>
      <c r="GC346" s="33"/>
      <c r="GD346" s="33"/>
      <c r="GE346" s="33"/>
      <c r="GF346" s="33"/>
      <c r="GG346" s="33"/>
      <c r="GH346" s="33"/>
      <c r="GI346" s="33"/>
      <c r="GJ346" s="33"/>
      <c r="GK346" s="33"/>
      <c r="GL346" s="33"/>
      <c r="GM346" s="33"/>
      <c r="GN346" s="33"/>
      <c r="GO346" s="33"/>
      <c r="GP346" s="33"/>
      <c r="GQ346" s="33"/>
      <c r="GR346" s="33"/>
      <c r="GS346" s="33"/>
      <c r="GT346" s="33"/>
      <c r="GU346" s="33"/>
      <c r="GV346" s="33"/>
      <c r="GW346" s="33"/>
      <c r="GX346" s="33"/>
      <c r="GY346" s="33"/>
      <c r="GZ346" s="33"/>
      <c r="HA346" s="33"/>
      <c r="HB346" s="33"/>
      <c r="HC346" s="33"/>
      <c r="HD346" s="33"/>
      <c r="HE346" s="33"/>
      <c r="HF346" s="33"/>
      <c r="HG346" s="33"/>
      <c r="HH346" s="33"/>
      <c r="HI346" s="33"/>
      <c r="HJ346" s="33"/>
      <c r="HK346" s="33"/>
      <c r="HL346" s="33"/>
      <c r="HM346" s="33"/>
      <c r="HN346" s="33"/>
      <c r="HO346" s="33"/>
      <c r="HP346" s="33"/>
      <c r="HQ346" s="33"/>
      <c r="HR346" s="33"/>
      <c r="HS346" s="33"/>
      <c r="HT346" s="33"/>
      <c r="HU346" s="33"/>
      <c r="HV346" s="33"/>
      <c r="HW346" s="33"/>
      <c r="HX346" s="33"/>
      <c r="HY346" s="33"/>
      <c r="HZ346" s="33"/>
      <c r="IA346" s="33"/>
      <c r="IB346" s="33"/>
      <c r="IC346" s="33"/>
      <c r="ID346" s="33"/>
      <c r="IE346" s="33"/>
      <c r="IF346" s="33"/>
      <c r="IG346" s="33"/>
      <c r="IH346" s="33"/>
      <c r="II346" s="33"/>
      <c r="IJ346" s="33"/>
      <c r="IK346" s="33"/>
      <c r="IL346" s="33"/>
      <c r="IM346" s="33"/>
      <c r="IN346" s="33"/>
      <c r="IO346" s="33"/>
      <c r="IP346" s="33"/>
      <c r="IQ346" s="33"/>
      <c r="IR346" s="33"/>
      <c r="IS346" s="33"/>
      <c r="IT346" s="33"/>
      <c r="IU346" s="33"/>
      <c r="IV346" s="33"/>
      <c r="IW346" s="33"/>
      <c r="IX346" s="33"/>
      <c r="IY346" s="33"/>
      <c r="IZ346" s="33"/>
      <c r="JA346" s="33"/>
      <c r="JB346" s="33"/>
      <c r="JC346" s="33"/>
      <c r="JD346" s="33"/>
      <c r="JE346" s="33"/>
      <c r="JF346" s="33"/>
      <c r="JG346" s="33"/>
      <c r="JH346" s="33"/>
      <c r="JI346" s="33"/>
      <c r="JJ346" s="33"/>
      <c r="JK346" s="33"/>
      <c r="JL346" s="33"/>
      <c r="JM346" s="33"/>
      <c r="JN346" s="33"/>
      <c r="JO346" s="33"/>
      <c r="JP346" s="33"/>
      <c r="JQ346" s="33"/>
      <c r="JR346" s="33"/>
      <c r="JS346" s="33"/>
      <c r="JT346" s="33"/>
      <c r="JU346" s="33"/>
      <c r="JV346" s="33"/>
      <c r="JW346" s="33"/>
      <c r="JX346" s="33"/>
      <c r="JY346" s="33"/>
      <c r="JZ346" s="33"/>
      <c r="KA346" s="33"/>
      <c r="KB346" s="33"/>
      <c r="KC346" s="33"/>
      <c r="KD346" s="33"/>
      <c r="KE346" s="33"/>
      <c r="KF346" s="33"/>
      <c r="KG346" s="33"/>
      <c r="KH346" s="33"/>
      <c r="KI346" s="33"/>
      <c r="KJ346" s="33"/>
      <c r="KK346" s="33"/>
      <c r="KL346" s="33"/>
      <c r="KM346" s="33"/>
      <c r="KN346" s="33"/>
      <c r="KO346" s="33"/>
      <c r="KP346" s="33"/>
      <c r="KQ346" s="33"/>
      <c r="KR346" s="33"/>
      <c r="KS346" s="33"/>
      <c r="KT346" s="33"/>
      <c r="KU346" s="33"/>
      <c r="KV346" s="33"/>
      <c r="KW346" s="33"/>
      <c r="KX346" s="33"/>
      <c r="KY346" s="33"/>
      <c r="KZ346" s="33"/>
      <c r="LA346" s="33"/>
      <c r="LB346" s="33"/>
      <c r="LC346" s="33"/>
      <c r="LD346" s="33"/>
      <c r="LE346" s="33"/>
      <c r="LF346" s="33"/>
      <c r="LG346" s="33"/>
      <c r="LH346" s="33"/>
      <c r="LI346" s="33"/>
      <c r="LJ346" s="33"/>
      <c r="LK346" s="33"/>
      <c r="LL346" s="33"/>
      <c r="LM346" s="33"/>
      <c r="LN346" s="33"/>
      <c r="LO346" s="33"/>
      <c r="LP346" s="33"/>
      <c r="LQ346" s="33"/>
      <c r="LR346" s="33"/>
      <c r="LS346" s="33"/>
      <c r="LT346" s="33"/>
      <c r="LU346" s="33"/>
      <c r="LV346" s="33"/>
      <c r="LW346" s="33"/>
      <c r="LX346" s="33"/>
      <c r="LY346" s="33"/>
      <c r="LZ346" s="33"/>
      <c r="MA346" s="33"/>
      <c r="MB346" s="33"/>
      <c r="MC346" s="33"/>
      <c r="MD346" s="33"/>
      <c r="ME346" s="33"/>
      <c r="MF346" s="33"/>
      <c r="MG346" s="33"/>
      <c r="MH346" s="33"/>
      <c r="MI346" s="33"/>
      <c r="MJ346" s="33"/>
      <c r="MK346" s="33"/>
      <c r="ML346" s="33"/>
      <c r="MM346" s="33"/>
      <c r="MN346" s="33"/>
      <c r="MO346" s="33"/>
      <c r="MP346" s="33"/>
      <c r="MQ346" s="33"/>
      <c r="MR346" s="33"/>
      <c r="MS346" s="33"/>
      <c r="MT346" s="33"/>
      <c r="MU346" s="33"/>
      <c r="MV346" s="33"/>
      <c r="MW346" s="33"/>
      <c r="MX346" s="33"/>
      <c r="MY346" s="33"/>
      <c r="MZ346" s="33"/>
      <c r="NA346" s="33"/>
      <c r="NB346" s="33"/>
      <c r="NC346" s="33"/>
      <c r="ND346" s="33"/>
      <c r="NE346" s="33"/>
      <c r="NF346" s="33"/>
      <c r="NG346" s="33"/>
      <c r="NH346" s="33"/>
      <c r="NI346" s="33"/>
      <c r="NJ346" s="33"/>
      <c r="NK346" s="33"/>
      <c r="NL346" s="33"/>
      <c r="NM346" s="33"/>
      <c r="NN346" s="33"/>
      <c r="NO346" s="33"/>
      <c r="NP346" s="33"/>
      <c r="NQ346" s="33"/>
      <c r="NR346" s="33"/>
      <c r="NS346" s="33"/>
      <c r="NT346" s="33"/>
      <c r="NU346" s="33"/>
      <c r="NV346" s="33"/>
      <c r="NW346" s="33"/>
      <c r="NX346" s="33"/>
      <c r="NY346" s="33"/>
      <c r="NZ346" s="33"/>
      <c r="OA346" s="33"/>
      <c r="OB346" s="33"/>
      <c r="OC346" s="33"/>
      <c r="OD346" s="33"/>
      <c r="OE346" s="33"/>
      <c r="OF346" s="33"/>
      <c r="OG346" s="33"/>
      <c r="OH346" s="33"/>
      <c r="OI346" s="33"/>
      <c r="OJ346" s="33"/>
      <c r="OK346" s="33"/>
      <c r="OL346" s="33"/>
      <c r="OM346" s="33"/>
      <c r="ON346" s="33"/>
      <c r="OO346" s="33"/>
      <c r="OP346" s="33"/>
      <c r="OQ346" s="33"/>
      <c r="OR346" s="33"/>
      <c r="OS346" s="33"/>
      <c r="OT346" s="33"/>
      <c r="OU346" s="33"/>
      <c r="OV346" s="33"/>
      <c r="OW346" s="33"/>
      <c r="OX346" s="33"/>
      <c r="OY346" s="33"/>
      <c r="OZ346" s="33"/>
      <c r="PA346" s="33"/>
      <c r="PB346" s="33"/>
      <c r="PC346" s="33"/>
      <c r="PD346" s="33"/>
      <c r="PE346" s="33"/>
      <c r="PF346" s="33"/>
      <c r="PG346" s="33"/>
      <c r="PH346" s="33"/>
      <c r="PI346" s="33"/>
      <c r="PJ346" s="33"/>
      <c r="PK346" s="33"/>
      <c r="PL346" s="33"/>
      <c r="PM346" s="33"/>
      <c r="PN346" s="33"/>
      <c r="PO346" s="33"/>
      <c r="PP346" s="33"/>
      <c r="PQ346" s="33"/>
      <c r="PR346" s="33"/>
      <c r="PS346" s="33"/>
      <c r="PT346" s="33"/>
      <c r="PU346" s="33"/>
      <c r="PV346" s="33"/>
      <c r="PW346" s="33"/>
      <c r="PX346" s="33"/>
      <c r="PY346" s="33"/>
      <c r="PZ346" s="33"/>
      <c r="QA346" s="33"/>
      <c r="QB346" s="33"/>
      <c r="QC346" s="33"/>
      <c r="QD346" s="33"/>
      <c r="QE346" s="33"/>
      <c r="QF346" s="33"/>
      <c r="QG346" s="33"/>
      <c r="QH346" s="33"/>
      <c r="QI346" s="33"/>
      <c r="QJ346" s="33"/>
      <c r="QK346" s="33"/>
      <c r="QL346" s="33"/>
      <c r="QM346" s="33"/>
      <c r="QN346" s="33"/>
      <c r="QO346" s="33"/>
      <c r="QP346" s="33"/>
      <c r="QQ346" s="33"/>
      <c r="QR346" s="33"/>
      <c r="QS346" s="33"/>
      <c r="QT346" s="33"/>
      <c r="QU346" s="33"/>
      <c r="QV346" s="33"/>
      <c r="QW346" s="33"/>
      <c r="QX346" s="33"/>
      <c r="QY346" s="33"/>
      <c r="QZ346" s="33"/>
      <c r="RA346" s="33"/>
      <c r="RB346" s="33"/>
      <c r="RC346" s="33"/>
      <c r="RD346" s="33"/>
      <c r="RE346" s="33"/>
      <c r="RF346" s="33"/>
      <c r="RG346" s="33"/>
      <c r="RH346" s="33"/>
      <c r="RI346" s="33"/>
      <c r="RJ346" s="33"/>
      <c r="RK346" s="33"/>
      <c r="RL346" s="33"/>
      <c r="RM346" s="33"/>
      <c r="RN346" s="33"/>
      <c r="RO346" s="33"/>
      <c r="RP346" s="33"/>
      <c r="RQ346" s="33"/>
      <c r="RR346" s="33"/>
      <c r="RS346" s="33"/>
      <c r="RT346" s="33"/>
      <c r="RU346" s="33"/>
      <c r="RV346" s="33"/>
      <c r="RW346" s="33"/>
      <c r="RX346" s="33"/>
      <c r="RY346" s="33"/>
      <c r="RZ346" s="33"/>
      <c r="SA346" s="33"/>
      <c r="SB346" s="33"/>
      <c r="SC346" s="33"/>
      <c r="SD346" s="33"/>
      <c r="SE346" s="33"/>
      <c r="SF346" s="33"/>
      <c r="SG346" s="33"/>
      <c r="SH346" s="33"/>
      <c r="SI346" s="33"/>
      <c r="SJ346" s="33"/>
      <c r="SK346" s="33"/>
      <c r="SL346" s="33"/>
      <c r="SM346" s="33"/>
      <c r="SN346" s="33"/>
      <c r="SO346" s="33"/>
      <c r="SP346" s="33"/>
      <c r="SQ346" s="33"/>
      <c r="SR346" s="33"/>
      <c r="SS346" s="33"/>
      <c r="ST346" s="33"/>
      <c r="SU346" s="33"/>
      <c r="SV346" s="33"/>
      <c r="SW346" s="33"/>
      <c r="SX346" s="33"/>
      <c r="SY346" s="33"/>
      <c r="SZ346" s="33"/>
      <c r="TA346" s="33"/>
      <c r="TB346" s="33"/>
      <c r="TC346" s="33"/>
      <c r="TD346" s="33"/>
      <c r="TE346" s="33"/>
      <c r="TF346" s="33"/>
      <c r="TG346" s="33"/>
      <c r="TH346" s="33"/>
      <c r="TI346" s="33"/>
      <c r="TJ346" s="33"/>
      <c r="TK346" s="33"/>
      <c r="TL346" s="33"/>
      <c r="TM346" s="33"/>
      <c r="TN346" s="33"/>
      <c r="TO346" s="33"/>
      <c r="TP346" s="33"/>
      <c r="TQ346" s="33"/>
      <c r="TR346" s="33"/>
      <c r="TS346" s="33"/>
      <c r="TT346" s="33"/>
      <c r="TU346" s="33"/>
      <c r="TV346" s="33"/>
      <c r="TW346" s="33"/>
      <c r="TX346" s="33"/>
      <c r="TY346" s="33"/>
      <c r="TZ346" s="33"/>
      <c r="UA346" s="33"/>
      <c r="UB346" s="33"/>
      <c r="UC346" s="33"/>
      <c r="UD346" s="33"/>
      <c r="UE346" s="33"/>
      <c r="UF346" s="33"/>
      <c r="UG346" s="33"/>
      <c r="UH346" s="33"/>
      <c r="UI346" s="33"/>
      <c r="UJ346" s="33"/>
      <c r="UK346" s="33"/>
      <c r="UL346" s="33"/>
      <c r="UM346" s="33"/>
      <c r="UN346" s="33"/>
      <c r="UO346" s="33"/>
      <c r="UP346" s="33"/>
      <c r="UQ346" s="33"/>
      <c r="UR346" s="33"/>
      <c r="US346" s="33"/>
      <c r="UT346" s="33"/>
      <c r="UU346" s="33"/>
      <c r="UV346" s="33"/>
      <c r="UW346" s="33"/>
      <c r="UX346" s="33"/>
      <c r="UY346" s="33"/>
      <c r="UZ346" s="33"/>
      <c r="VA346" s="33"/>
      <c r="VB346" s="33"/>
      <c r="VC346" s="33"/>
      <c r="VD346" s="33"/>
      <c r="VE346" s="33"/>
      <c r="VF346" s="33"/>
      <c r="VG346" s="33"/>
      <c r="VH346" s="33"/>
      <c r="VI346" s="33"/>
      <c r="VJ346" s="33"/>
      <c r="VK346" s="33"/>
      <c r="VL346" s="33"/>
      <c r="VM346" s="33"/>
      <c r="VN346" s="33"/>
      <c r="VO346" s="33"/>
      <c r="VP346" s="33"/>
      <c r="VQ346" s="33"/>
      <c r="VR346" s="33"/>
      <c r="VS346" s="33"/>
      <c r="VT346" s="33"/>
      <c r="VU346" s="33"/>
      <c r="VV346" s="33"/>
      <c r="VW346" s="33"/>
      <c r="VX346" s="33"/>
      <c r="VY346" s="33"/>
      <c r="VZ346" s="33"/>
      <c r="WA346" s="33"/>
      <c r="WB346" s="33"/>
      <c r="WC346" s="33"/>
      <c r="WD346" s="33"/>
      <c r="WE346" s="33"/>
      <c r="WF346" s="33"/>
      <c r="WG346" s="33"/>
      <c r="WH346" s="33"/>
      <c r="WI346" s="33"/>
      <c r="WJ346" s="33"/>
      <c r="WK346" s="33"/>
      <c r="WL346" s="33"/>
      <c r="WM346" s="33"/>
      <c r="WN346" s="33"/>
      <c r="WO346" s="33"/>
      <c r="WP346" s="33"/>
      <c r="WQ346" s="33"/>
      <c r="WR346" s="33"/>
      <c r="WS346" s="33"/>
      <c r="WT346" s="33"/>
      <c r="WU346" s="33"/>
      <c r="WV346" s="33"/>
      <c r="WW346" s="33"/>
      <c r="WX346" s="33"/>
      <c r="WY346" s="33"/>
      <c r="WZ346" s="33"/>
      <c r="XA346" s="33"/>
      <c r="XB346" s="33"/>
      <c r="XC346" s="33"/>
      <c r="XD346" s="33"/>
      <c r="XE346" s="33"/>
      <c r="XF346" s="33"/>
      <c r="XG346" s="33"/>
      <c r="XH346" s="33"/>
      <c r="XI346" s="33"/>
      <c r="XJ346" s="33"/>
      <c r="XK346" s="33"/>
      <c r="XL346" s="33"/>
      <c r="XM346" s="33"/>
      <c r="XN346" s="33"/>
      <c r="XO346" s="33"/>
      <c r="XP346" s="33"/>
      <c r="XQ346" s="33"/>
      <c r="XR346" s="33"/>
      <c r="XS346" s="33"/>
      <c r="XT346" s="33"/>
      <c r="XU346" s="33"/>
      <c r="XV346" s="33"/>
      <c r="XW346" s="33"/>
      <c r="XX346" s="33"/>
      <c r="XY346" s="33"/>
      <c r="XZ346" s="33"/>
      <c r="YA346" s="33"/>
      <c r="YB346" s="33"/>
      <c r="YC346" s="33"/>
      <c r="YD346" s="33"/>
      <c r="YE346" s="33"/>
      <c r="YF346" s="33"/>
      <c r="YG346" s="33"/>
      <c r="YH346" s="33"/>
      <c r="YI346" s="33"/>
      <c r="YJ346" s="33"/>
      <c r="YK346" s="33"/>
      <c r="YL346" s="33"/>
      <c r="YM346" s="33"/>
      <c r="YN346" s="33"/>
      <c r="YO346" s="33"/>
      <c r="YP346" s="33"/>
      <c r="YQ346" s="33"/>
      <c r="YR346" s="33"/>
      <c r="YS346" s="33"/>
      <c r="YT346" s="33"/>
      <c r="YU346" s="33"/>
      <c r="YV346" s="33"/>
      <c r="YW346" s="33"/>
      <c r="YX346" s="33"/>
      <c r="YY346" s="33"/>
      <c r="YZ346" s="33"/>
      <c r="ZA346" s="33"/>
      <c r="ZB346" s="33"/>
      <c r="ZC346" s="33"/>
      <c r="ZD346" s="33"/>
      <c r="ZE346" s="33"/>
      <c r="ZF346" s="33"/>
      <c r="ZG346" s="33"/>
      <c r="ZH346" s="33"/>
      <c r="ZI346" s="33"/>
      <c r="ZJ346" s="33"/>
      <c r="ZK346" s="33"/>
      <c r="ZL346" s="33"/>
      <c r="ZM346" s="33"/>
      <c r="ZN346" s="33"/>
      <c r="ZO346" s="33"/>
      <c r="ZP346" s="33"/>
      <c r="ZQ346" s="33"/>
      <c r="ZR346" s="33"/>
      <c r="ZS346" s="33"/>
      <c r="ZT346" s="33"/>
      <c r="ZU346" s="33"/>
      <c r="ZV346" s="33"/>
      <c r="ZW346" s="33"/>
      <c r="ZX346" s="33"/>
      <c r="ZY346" s="33"/>
      <c r="ZZ346" s="33"/>
      <c r="AAA346" s="33"/>
      <c r="AAB346" s="33"/>
      <c r="AAC346" s="33"/>
      <c r="AAD346" s="33"/>
      <c r="AAE346" s="33"/>
      <c r="AAF346" s="33"/>
      <c r="AAG346" s="33"/>
      <c r="AAH346" s="33"/>
      <c r="AAI346" s="33"/>
      <c r="AAJ346" s="33"/>
      <c r="AAK346" s="33"/>
      <c r="AAL346" s="33"/>
      <c r="AAM346" s="33"/>
      <c r="AAN346" s="33"/>
      <c r="AAO346" s="33"/>
      <c r="AAP346" s="33"/>
      <c r="AAQ346" s="33"/>
      <c r="AAR346" s="33"/>
      <c r="AAS346" s="33"/>
      <c r="AAT346" s="33"/>
      <c r="AAU346" s="33"/>
      <c r="AAV346" s="33"/>
      <c r="AAW346" s="33"/>
      <c r="AAX346" s="33"/>
      <c r="AAY346" s="33"/>
      <c r="AAZ346" s="33"/>
      <c r="ABA346" s="33"/>
      <c r="ABB346" s="33"/>
      <c r="ABC346" s="33"/>
      <c r="ABD346" s="33"/>
      <c r="ABE346" s="33"/>
      <c r="ABF346" s="33"/>
      <c r="ABG346" s="33"/>
      <c r="ABH346" s="33"/>
      <c r="ABI346" s="33"/>
      <c r="ABJ346" s="33"/>
      <c r="ABK346" s="33"/>
      <c r="ABL346" s="33"/>
      <c r="ABM346" s="33"/>
      <c r="ABN346" s="33"/>
      <c r="ABO346" s="33"/>
      <c r="ABP346" s="33"/>
      <c r="ABQ346" s="33"/>
      <c r="ABR346" s="33"/>
      <c r="ABS346" s="33"/>
      <c r="ABT346" s="33"/>
      <c r="ABU346" s="33"/>
      <c r="ABV346" s="33"/>
      <c r="ABW346" s="33"/>
      <c r="ABX346" s="33"/>
      <c r="ABY346" s="33"/>
      <c r="ABZ346" s="33"/>
      <c r="ACA346" s="33"/>
      <c r="ACB346" s="33"/>
      <c r="ACC346" s="33"/>
      <c r="ACD346" s="33"/>
      <c r="ACE346" s="33"/>
      <c r="ACF346" s="33"/>
      <c r="ACG346" s="33"/>
      <c r="ACH346" s="33"/>
      <c r="ACI346" s="33"/>
      <c r="ACJ346" s="33"/>
      <c r="ACK346" s="33"/>
      <c r="ACL346" s="33"/>
      <c r="ACM346" s="33"/>
      <c r="ACN346" s="33"/>
      <c r="ACO346" s="33"/>
      <c r="ACP346" s="33"/>
      <c r="ACQ346" s="33"/>
      <c r="ACR346" s="33"/>
      <c r="ACS346" s="33"/>
      <c r="ACT346" s="33"/>
      <c r="ACU346" s="33"/>
      <c r="ACV346" s="33"/>
      <c r="ACW346" s="33"/>
      <c r="ACX346" s="33"/>
      <c r="ACY346" s="33"/>
      <c r="ACZ346" s="33"/>
      <c r="ADA346" s="33"/>
      <c r="ADB346" s="33"/>
      <c r="ADC346" s="33"/>
      <c r="ADD346" s="33"/>
      <c r="ADE346" s="33"/>
      <c r="ADF346" s="33"/>
      <c r="ADG346" s="33"/>
      <c r="ADH346" s="33"/>
      <c r="ADI346" s="33"/>
      <c r="ADJ346" s="33"/>
      <c r="ADK346" s="33"/>
      <c r="ADL346" s="33"/>
      <c r="ADM346" s="33"/>
      <c r="ADN346" s="33"/>
      <c r="ADO346" s="33"/>
      <c r="ADP346" s="33"/>
      <c r="ADQ346" s="33"/>
      <c r="ADR346" s="33"/>
      <c r="ADS346" s="33"/>
      <c r="ADT346" s="33"/>
      <c r="ADU346" s="33"/>
      <c r="ADV346" s="33"/>
      <c r="ADW346" s="33"/>
      <c r="ADX346" s="33"/>
      <c r="ADY346" s="33"/>
      <c r="ADZ346" s="33"/>
      <c r="AEA346" s="33"/>
      <c r="AEB346" s="33"/>
      <c r="AEC346" s="33"/>
      <c r="AED346" s="33"/>
      <c r="AEE346" s="33"/>
      <c r="AEF346" s="33"/>
      <c r="AEG346" s="33"/>
      <c r="AEH346" s="33"/>
      <c r="AEI346" s="33"/>
      <c r="AEJ346" s="33"/>
      <c r="AEK346" s="33"/>
      <c r="AEL346" s="33"/>
      <c r="AEM346" s="33"/>
      <c r="AEN346" s="33"/>
      <c r="AEO346" s="33"/>
      <c r="AEP346" s="33"/>
      <c r="AEQ346" s="33"/>
      <c r="AER346" s="33"/>
      <c r="AES346" s="33"/>
      <c r="AET346" s="33"/>
      <c r="AEU346" s="33"/>
      <c r="AEV346" s="33"/>
      <c r="AEW346" s="33"/>
      <c r="AEX346" s="33"/>
      <c r="AEY346" s="33"/>
      <c r="AEZ346" s="33"/>
      <c r="AFA346" s="33"/>
      <c r="AFB346" s="33"/>
      <c r="AFC346" s="33"/>
      <c r="AFD346" s="33"/>
      <c r="AFE346" s="33"/>
      <c r="AFF346" s="33"/>
      <c r="AFG346" s="33"/>
      <c r="AFH346" s="33"/>
      <c r="AFI346" s="33"/>
      <c r="AFJ346" s="33"/>
      <c r="AFK346" s="33"/>
      <c r="AFL346" s="33"/>
      <c r="AFM346" s="33"/>
      <c r="AFN346" s="33"/>
      <c r="AFO346" s="33"/>
      <c r="AFP346" s="33"/>
      <c r="AFQ346" s="33"/>
      <c r="AFR346" s="33"/>
      <c r="AFS346" s="33"/>
      <c r="AFT346" s="33"/>
      <c r="AFU346" s="33"/>
      <c r="AFV346" s="33"/>
      <c r="AFW346" s="33"/>
      <c r="AFX346" s="33"/>
      <c r="AFY346" s="33"/>
      <c r="AFZ346" s="33"/>
      <c r="AGA346" s="33"/>
      <c r="AGB346" s="33"/>
      <c r="AGC346" s="33"/>
      <c r="AGD346" s="33"/>
      <c r="AGE346" s="33"/>
      <c r="AGF346" s="33"/>
      <c r="AGG346" s="33"/>
      <c r="AGH346" s="33"/>
      <c r="AGI346" s="33"/>
      <c r="AGJ346" s="33"/>
      <c r="AGK346" s="33"/>
      <c r="AGL346" s="33"/>
      <c r="AGM346" s="33"/>
      <c r="AGN346" s="33"/>
      <c r="AGO346" s="33"/>
      <c r="AGP346" s="33"/>
      <c r="AGQ346" s="33"/>
      <c r="AGR346" s="33"/>
      <c r="AGS346" s="33"/>
      <c r="AGT346" s="33"/>
      <c r="AGU346" s="33"/>
      <c r="AGV346" s="33"/>
      <c r="AGW346" s="33"/>
      <c r="AGX346" s="33"/>
      <c r="AGY346" s="33"/>
      <c r="AGZ346" s="33"/>
      <c r="AHA346" s="33"/>
      <c r="AHB346" s="33"/>
      <c r="AHC346" s="33"/>
      <c r="AHD346" s="33"/>
      <c r="AHE346" s="33"/>
      <c r="AHF346" s="33"/>
      <c r="AHG346" s="33"/>
      <c r="AHH346" s="33"/>
      <c r="AHI346" s="33"/>
      <c r="AHJ346" s="33"/>
      <c r="AHK346" s="33"/>
      <c r="AHL346" s="33"/>
      <c r="AHM346" s="33"/>
      <c r="AHN346" s="33"/>
      <c r="AHO346" s="33"/>
      <c r="AHP346" s="33"/>
      <c r="AHQ346" s="33"/>
      <c r="AHR346" s="33"/>
      <c r="AHS346" s="33"/>
      <c r="AHT346" s="33"/>
      <c r="AHU346" s="33"/>
      <c r="AHV346" s="33"/>
      <c r="AHW346" s="33"/>
      <c r="AHX346" s="33"/>
      <c r="AHY346" s="33"/>
      <c r="AHZ346" s="33"/>
      <c r="AIA346" s="33"/>
      <c r="AIB346" s="33"/>
      <c r="AIC346" s="33"/>
      <c r="AID346" s="33"/>
      <c r="AIE346" s="33"/>
      <c r="AIF346" s="33"/>
      <c r="AIG346" s="33"/>
      <c r="AIH346" s="33"/>
      <c r="AII346" s="33"/>
      <c r="AIJ346" s="33"/>
      <c r="AIK346" s="33"/>
      <c r="AIL346" s="33"/>
      <c r="AIM346" s="33"/>
      <c r="AIN346" s="33"/>
      <c r="AIO346" s="33"/>
      <c r="AIP346" s="33"/>
      <c r="AIQ346" s="33"/>
      <c r="AIR346" s="33"/>
      <c r="AIS346" s="33"/>
      <c r="AIT346" s="33"/>
      <c r="AIU346" s="33"/>
      <c r="AIV346" s="33"/>
      <c r="AIW346" s="33"/>
      <c r="AIX346" s="33"/>
      <c r="AIY346" s="33"/>
      <c r="AIZ346" s="33"/>
      <c r="AJA346" s="33"/>
      <c r="AJB346" s="33"/>
      <c r="AJC346" s="33"/>
      <c r="AJD346" s="33"/>
      <c r="AJE346" s="33"/>
      <c r="AJF346" s="33"/>
      <c r="AJG346" s="33"/>
      <c r="AJH346" s="33"/>
      <c r="AJI346" s="33"/>
      <c r="AJJ346" s="33"/>
      <c r="AJK346" s="33"/>
      <c r="AJL346" s="33"/>
      <c r="AJM346" s="33"/>
      <c r="AJN346" s="33"/>
      <c r="AJO346" s="33"/>
      <c r="AJP346" s="33"/>
      <c r="AJQ346" s="33"/>
      <c r="AJR346" s="33"/>
      <c r="AJS346" s="33"/>
      <c r="AJT346" s="33"/>
      <c r="AJU346" s="33"/>
      <c r="AJV346" s="33"/>
      <c r="AJW346" s="33"/>
      <c r="AJX346" s="33"/>
      <c r="AJY346" s="33"/>
      <c r="AJZ346" s="33"/>
      <c r="AKA346" s="33"/>
      <c r="AKB346" s="33"/>
      <c r="AKC346" s="33"/>
      <c r="AKD346" s="33"/>
      <c r="AKE346" s="33"/>
      <c r="AKF346" s="33"/>
      <c r="AKG346" s="33"/>
      <c r="AKH346" s="33"/>
      <c r="AKI346" s="33"/>
      <c r="AKJ346" s="33"/>
      <c r="AKK346" s="33"/>
      <c r="AKL346" s="33"/>
      <c r="AKM346" s="33"/>
      <c r="AKN346" s="33"/>
      <c r="AKO346" s="33"/>
      <c r="AKP346" s="33"/>
      <c r="AKQ346" s="33"/>
      <c r="AKR346" s="33"/>
      <c r="AKS346" s="33"/>
      <c r="AKT346" s="33"/>
      <c r="AKU346" s="33"/>
      <c r="AKV346" s="33"/>
      <c r="AKW346" s="33"/>
      <c r="AKX346" s="33"/>
      <c r="AKY346" s="33"/>
      <c r="AKZ346" s="33"/>
      <c r="ALA346" s="33"/>
      <c r="ALB346" s="33"/>
      <c r="ALC346" s="33"/>
      <c r="ALD346" s="33"/>
      <c r="ALE346" s="33"/>
      <c r="ALF346" s="33"/>
      <c r="ALG346" s="33"/>
      <c r="ALH346" s="33"/>
      <c r="ALI346" s="33"/>
      <c r="ALJ346" s="33"/>
      <c r="ALK346" s="33"/>
      <c r="ALL346" s="33"/>
      <c r="ALM346" s="33"/>
      <c r="ALN346" s="33"/>
      <c r="ALO346" s="33"/>
      <c r="ALP346" s="33"/>
      <c r="ALQ346" s="33"/>
      <c r="ALR346" s="33"/>
      <c r="ALS346" s="33"/>
      <c r="ALT346" s="33"/>
      <c r="ALU346" s="33"/>
      <c r="ALV346" s="33"/>
      <c r="ALW346" s="33"/>
      <c r="ALX346" s="33"/>
      <c r="ALY346" s="33"/>
    </row>
    <row r="347" spans="1:1013" ht="19.5" customHeight="1" thickBot="1" x14ac:dyDescent="0.25">
      <c r="A347" s="617"/>
      <c r="B347" s="619"/>
      <c r="C347" s="700"/>
      <c r="D347" s="839"/>
      <c r="E347" s="625"/>
      <c r="F347" s="657"/>
      <c r="G347" s="642"/>
      <c r="H347" s="644"/>
      <c r="I347" s="664"/>
      <c r="J347" s="664"/>
      <c r="K347" s="89" t="s">
        <v>11</v>
      </c>
      <c r="L347" s="8">
        <f t="shared" ref="L347:O347" si="129">SUM(L344:L346)</f>
        <v>3266.1000000000004</v>
      </c>
      <c r="M347" s="2">
        <f t="shared" si="129"/>
        <v>0</v>
      </c>
      <c r="N347" s="2">
        <f t="shared" si="129"/>
        <v>0</v>
      </c>
      <c r="O347" s="7">
        <f t="shared" si="129"/>
        <v>3266.1000000000004</v>
      </c>
      <c r="P347" s="8">
        <f t="shared" ref="P347:AA347" si="130">SUM(P344:P346)</f>
        <v>4687.8</v>
      </c>
      <c r="Q347" s="2">
        <f t="shared" si="130"/>
        <v>0</v>
      </c>
      <c r="R347" s="2">
        <f t="shared" si="130"/>
        <v>0</v>
      </c>
      <c r="S347" s="7">
        <f t="shared" si="130"/>
        <v>4687.8</v>
      </c>
      <c r="T347" s="8">
        <f t="shared" si="130"/>
        <v>4976</v>
      </c>
      <c r="U347" s="2">
        <f t="shared" si="130"/>
        <v>0</v>
      </c>
      <c r="V347" s="2">
        <f t="shared" si="130"/>
        <v>0</v>
      </c>
      <c r="W347" s="7">
        <f t="shared" si="130"/>
        <v>4976</v>
      </c>
      <c r="X347" s="8">
        <f t="shared" si="130"/>
        <v>5330</v>
      </c>
      <c r="Y347" s="2">
        <f t="shared" si="130"/>
        <v>0</v>
      </c>
      <c r="Z347" s="2">
        <f t="shared" si="130"/>
        <v>0</v>
      </c>
      <c r="AA347" s="7">
        <f t="shared" si="130"/>
        <v>5330</v>
      </c>
      <c r="AB347" s="33"/>
      <c r="AC347" s="33"/>
      <c r="AD347" s="33"/>
      <c r="AE347" s="33"/>
      <c r="AF347" s="33"/>
      <c r="AG347" s="33"/>
      <c r="AH347" s="33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  <c r="BT347" s="33"/>
      <c r="BU347" s="33"/>
      <c r="BV347" s="33"/>
      <c r="BW347" s="33"/>
      <c r="BX347" s="33"/>
      <c r="BY347" s="33"/>
      <c r="BZ347" s="33"/>
      <c r="CA347" s="33"/>
      <c r="CB347" s="33"/>
      <c r="CC347" s="33"/>
      <c r="CD347" s="33"/>
      <c r="CE347" s="33"/>
      <c r="CF347" s="33"/>
      <c r="CG347" s="33"/>
      <c r="CH347" s="33"/>
      <c r="CI347" s="33"/>
      <c r="CJ347" s="33"/>
      <c r="CK347" s="33"/>
      <c r="CL347" s="33"/>
      <c r="CM347" s="33"/>
      <c r="CN347" s="33"/>
      <c r="CO347" s="33"/>
      <c r="CP347" s="33"/>
      <c r="CQ347" s="33"/>
      <c r="CR347" s="33"/>
      <c r="CS347" s="33"/>
      <c r="CT347" s="33"/>
      <c r="CU347" s="33"/>
      <c r="CV347" s="33"/>
      <c r="CW347" s="33"/>
      <c r="CX347" s="33"/>
      <c r="CY347" s="33"/>
      <c r="CZ347" s="33"/>
      <c r="DA347" s="33"/>
      <c r="DB347" s="33"/>
      <c r="DC347" s="33"/>
      <c r="DD347" s="33"/>
      <c r="DE347" s="33"/>
      <c r="DF347" s="33"/>
      <c r="DG347" s="33"/>
      <c r="DH347" s="33"/>
      <c r="DI347" s="33"/>
      <c r="DJ347" s="33"/>
      <c r="DK347" s="33"/>
      <c r="DL347" s="33"/>
      <c r="DM347" s="33"/>
      <c r="DN347" s="33"/>
      <c r="DO347" s="33"/>
      <c r="DP347" s="33"/>
      <c r="DQ347" s="33"/>
      <c r="DR347" s="33"/>
      <c r="DS347" s="33"/>
      <c r="DT347" s="33"/>
      <c r="DU347" s="33"/>
      <c r="DV347" s="33"/>
      <c r="DW347" s="33"/>
      <c r="DX347" s="33"/>
      <c r="DY347" s="33"/>
      <c r="DZ347" s="33"/>
      <c r="EA347" s="33"/>
      <c r="EB347" s="33"/>
      <c r="EC347" s="33"/>
      <c r="ED347" s="33"/>
      <c r="EE347" s="33"/>
      <c r="EF347" s="33"/>
      <c r="EG347" s="33"/>
      <c r="EH347" s="33"/>
      <c r="EI347" s="33"/>
      <c r="EJ347" s="33"/>
      <c r="EK347" s="33"/>
      <c r="EL347" s="33"/>
      <c r="EM347" s="33"/>
      <c r="EN347" s="33"/>
      <c r="EO347" s="33"/>
      <c r="EP347" s="33"/>
      <c r="EQ347" s="33"/>
      <c r="ER347" s="33"/>
      <c r="ES347" s="33"/>
      <c r="ET347" s="33"/>
      <c r="EU347" s="33"/>
      <c r="EV347" s="33"/>
      <c r="EW347" s="33"/>
      <c r="EX347" s="33"/>
      <c r="EY347" s="33"/>
      <c r="EZ347" s="33"/>
      <c r="FA347" s="33"/>
      <c r="FB347" s="33"/>
      <c r="FC347" s="33"/>
      <c r="FD347" s="33"/>
      <c r="FE347" s="33"/>
      <c r="FF347" s="33"/>
      <c r="FG347" s="33"/>
      <c r="FH347" s="33"/>
      <c r="FI347" s="33"/>
      <c r="FJ347" s="33"/>
      <c r="FK347" s="33"/>
      <c r="FL347" s="33"/>
      <c r="FM347" s="33"/>
      <c r="FN347" s="33"/>
      <c r="FO347" s="33"/>
      <c r="FP347" s="33"/>
      <c r="FQ347" s="33"/>
      <c r="FR347" s="33"/>
      <c r="FS347" s="33"/>
      <c r="FT347" s="33"/>
      <c r="FU347" s="33"/>
      <c r="FV347" s="33"/>
      <c r="FW347" s="33"/>
      <c r="FX347" s="33"/>
      <c r="FY347" s="33"/>
      <c r="FZ347" s="33"/>
      <c r="GA347" s="33"/>
      <c r="GB347" s="33"/>
      <c r="GC347" s="33"/>
      <c r="GD347" s="33"/>
      <c r="GE347" s="33"/>
      <c r="GF347" s="33"/>
      <c r="GG347" s="33"/>
      <c r="GH347" s="33"/>
      <c r="GI347" s="33"/>
      <c r="GJ347" s="33"/>
      <c r="GK347" s="33"/>
      <c r="GL347" s="33"/>
      <c r="GM347" s="33"/>
      <c r="GN347" s="33"/>
      <c r="GO347" s="33"/>
      <c r="GP347" s="33"/>
      <c r="GQ347" s="33"/>
      <c r="GR347" s="33"/>
      <c r="GS347" s="33"/>
      <c r="GT347" s="33"/>
      <c r="GU347" s="33"/>
      <c r="GV347" s="33"/>
      <c r="GW347" s="33"/>
      <c r="GX347" s="33"/>
      <c r="GY347" s="33"/>
      <c r="GZ347" s="33"/>
      <c r="HA347" s="33"/>
      <c r="HB347" s="33"/>
      <c r="HC347" s="33"/>
      <c r="HD347" s="33"/>
      <c r="HE347" s="33"/>
      <c r="HF347" s="33"/>
      <c r="HG347" s="33"/>
      <c r="HH347" s="33"/>
      <c r="HI347" s="33"/>
      <c r="HJ347" s="33"/>
      <c r="HK347" s="33"/>
      <c r="HL347" s="33"/>
      <c r="HM347" s="33"/>
      <c r="HN347" s="33"/>
      <c r="HO347" s="33"/>
      <c r="HP347" s="33"/>
      <c r="HQ347" s="33"/>
      <c r="HR347" s="33"/>
      <c r="HS347" s="33"/>
      <c r="HT347" s="33"/>
      <c r="HU347" s="33"/>
      <c r="HV347" s="33"/>
      <c r="HW347" s="33"/>
      <c r="HX347" s="33"/>
      <c r="HY347" s="33"/>
      <c r="HZ347" s="33"/>
      <c r="IA347" s="33"/>
      <c r="IB347" s="33"/>
      <c r="IC347" s="33"/>
      <c r="ID347" s="33"/>
      <c r="IE347" s="33"/>
      <c r="IF347" s="33"/>
      <c r="IG347" s="33"/>
      <c r="IH347" s="33"/>
      <c r="II347" s="33"/>
      <c r="IJ347" s="33"/>
      <c r="IK347" s="33"/>
      <c r="IL347" s="33"/>
      <c r="IM347" s="33"/>
      <c r="IN347" s="33"/>
      <c r="IO347" s="33"/>
      <c r="IP347" s="33"/>
      <c r="IQ347" s="33"/>
      <c r="IR347" s="33"/>
      <c r="IS347" s="33"/>
      <c r="IT347" s="33"/>
      <c r="IU347" s="33"/>
      <c r="IV347" s="33"/>
      <c r="IW347" s="33"/>
      <c r="IX347" s="33"/>
      <c r="IY347" s="33"/>
      <c r="IZ347" s="33"/>
      <c r="JA347" s="33"/>
      <c r="JB347" s="33"/>
      <c r="JC347" s="33"/>
      <c r="JD347" s="33"/>
      <c r="JE347" s="33"/>
      <c r="JF347" s="33"/>
      <c r="JG347" s="33"/>
      <c r="JH347" s="33"/>
      <c r="JI347" s="33"/>
      <c r="JJ347" s="33"/>
      <c r="JK347" s="33"/>
      <c r="JL347" s="33"/>
      <c r="JM347" s="33"/>
      <c r="JN347" s="33"/>
      <c r="JO347" s="33"/>
      <c r="JP347" s="33"/>
      <c r="JQ347" s="33"/>
      <c r="JR347" s="33"/>
      <c r="JS347" s="33"/>
      <c r="JT347" s="33"/>
      <c r="JU347" s="33"/>
      <c r="JV347" s="33"/>
      <c r="JW347" s="33"/>
      <c r="JX347" s="33"/>
      <c r="JY347" s="33"/>
      <c r="JZ347" s="33"/>
      <c r="KA347" s="33"/>
      <c r="KB347" s="33"/>
      <c r="KC347" s="33"/>
      <c r="KD347" s="33"/>
      <c r="KE347" s="33"/>
      <c r="KF347" s="33"/>
      <c r="KG347" s="33"/>
      <c r="KH347" s="33"/>
      <c r="KI347" s="33"/>
      <c r="KJ347" s="33"/>
      <c r="KK347" s="33"/>
      <c r="KL347" s="33"/>
      <c r="KM347" s="33"/>
      <c r="KN347" s="33"/>
      <c r="KO347" s="33"/>
      <c r="KP347" s="33"/>
      <c r="KQ347" s="33"/>
      <c r="KR347" s="33"/>
      <c r="KS347" s="33"/>
      <c r="KT347" s="33"/>
      <c r="KU347" s="33"/>
      <c r="KV347" s="33"/>
      <c r="KW347" s="33"/>
      <c r="KX347" s="33"/>
      <c r="KY347" s="33"/>
      <c r="KZ347" s="33"/>
      <c r="LA347" s="33"/>
      <c r="LB347" s="33"/>
      <c r="LC347" s="33"/>
      <c r="LD347" s="33"/>
      <c r="LE347" s="33"/>
      <c r="LF347" s="33"/>
      <c r="LG347" s="33"/>
      <c r="LH347" s="33"/>
      <c r="LI347" s="33"/>
      <c r="LJ347" s="33"/>
      <c r="LK347" s="33"/>
      <c r="LL347" s="33"/>
      <c r="LM347" s="33"/>
      <c r="LN347" s="33"/>
      <c r="LO347" s="33"/>
      <c r="LP347" s="33"/>
      <c r="LQ347" s="33"/>
      <c r="LR347" s="33"/>
      <c r="LS347" s="33"/>
      <c r="LT347" s="33"/>
      <c r="LU347" s="33"/>
      <c r="LV347" s="33"/>
      <c r="LW347" s="33"/>
      <c r="LX347" s="33"/>
      <c r="LY347" s="33"/>
      <c r="LZ347" s="33"/>
      <c r="MA347" s="33"/>
      <c r="MB347" s="33"/>
      <c r="MC347" s="33"/>
      <c r="MD347" s="33"/>
      <c r="ME347" s="33"/>
      <c r="MF347" s="33"/>
      <c r="MG347" s="33"/>
      <c r="MH347" s="33"/>
      <c r="MI347" s="33"/>
      <c r="MJ347" s="33"/>
      <c r="MK347" s="33"/>
      <c r="ML347" s="33"/>
      <c r="MM347" s="33"/>
      <c r="MN347" s="33"/>
      <c r="MO347" s="33"/>
      <c r="MP347" s="33"/>
      <c r="MQ347" s="33"/>
      <c r="MR347" s="33"/>
      <c r="MS347" s="33"/>
      <c r="MT347" s="33"/>
      <c r="MU347" s="33"/>
      <c r="MV347" s="33"/>
      <c r="MW347" s="33"/>
      <c r="MX347" s="33"/>
      <c r="MY347" s="33"/>
      <c r="MZ347" s="33"/>
      <c r="NA347" s="33"/>
      <c r="NB347" s="33"/>
      <c r="NC347" s="33"/>
      <c r="ND347" s="33"/>
      <c r="NE347" s="33"/>
      <c r="NF347" s="33"/>
      <c r="NG347" s="33"/>
      <c r="NH347" s="33"/>
      <c r="NI347" s="33"/>
      <c r="NJ347" s="33"/>
      <c r="NK347" s="33"/>
      <c r="NL347" s="33"/>
      <c r="NM347" s="33"/>
      <c r="NN347" s="33"/>
      <c r="NO347" s="33"/>
      <c r="NP347" s="33"/>
      <c r="NQ347" s="33"/>
      <c r="NR347" s="33"/>
      <c r="NS347" s="33"/>
      <c r="NT347" s="33"/>
      <c r="NU347" s="33"/>
      <c r="NV347" s="33"/>
      <c r="NW347" s="33"/>
      <c r="NX347" s="33"/>
      <c r="NY347" s="33"/>
      <c r="NZ347" s="33"/>
      <c r="OA347" s="33"/>
      <c r="OB347" s="33"/>
      <c r="OC347" s="33"/>
      <c r="OD347" s="33"/>
      <c r="OE347" s="33"/>
      <c r="OF347" s="33"/>
      <c r="OG347" s="33"/>
      <c r="OH347" s="33"/>
      <c r="OI347" s="33"/>
      <c r="OJ347" s="33"/>
      <c r="OK347" s="33"/>
      <c r="OL347" s="33"/>
      <c r="OM347" s="33"/>
      <c r="ON347" s="33"/>
      <c r="OO347" s="33"/>
      <c r="OP347" s="33"/>
      <c r="OQ347" s="33"/>
      <c r="OR347" s="33"/>
      <c r="OS347" s="33"/>
      <c r="OT347" s="33"/>
      <c r="OU347" s="33"/>
      <c r="OV347" s="33"/>
      <c r="OW347" s="33"/>
      <c r="OX347" s="33"/>
      <c r="OY347" s="33"/>
      <c r="OZ347" s="33"/>
      <c r="PA347" s="33"/>
      <c r="PB347" s="33"/>
      <c r="PC347" s="33"/>
      <c r="PD347" s="33"/>
      <c r="PE347" s="33"/>
      <c r="PF347" s="33"/>
      <c r="PG347" s="33"/>
      <c r="PH347" s="33"/>
      <c r="PI347" s="33"/>
      <c r="PJ347" s="33"/>
      <c r="PK347" s="33"/>
      <c r="PL347" s="33"/>
      <c r="PM347" s="33"/>
      <c r="PN347" s="33"/>
      <c r="PO347" s="33"/>
      <c r="PP347" s="33"/>
      <c r="PQ347" s="33"/>
      <c r="PR347" s="33"/>
      <c r="PS347" s="33"/>
      <c r="PT347" s="33"/>
      <c r="PU347" s="33"/>
      <c r="PV347" s="33"/>
      <c r="PW347" s="33"/>
      <c r="PX347" s="33"/>
      <c r="PY347" s="33"/>
      <c r="PZ347" s="33"/>
      <c r="QA347" s="33"/>
      <c r="QB347" s="33"/>
      <c r="QC347" s="33"/>
      <c r="QD347" s="33"/>
      <c r="QE347" s="33"/>
      <c r="QF347" s="33"/>
      <c r="QG347" s="33"/>
      <c r="QH347" s="33"/>
      <c r="QI347" s="33"/>
      <c r="QJ347" s="33"/>
      <c r="QK347" s="33"/>
      <c r="QL347" s="33"/>
      <c r="QM347" s="33"/>
      <c r="QN347" s="33"/>
      <c r="QO347" s="33"/>
      <c r="QP347" s="33"/>
      <c r="QQ347" s="33"/>
      <c r="QR347" s="33"/>
      <c r="QS347" s="33"/>
      <c r="QT347" s="33"/>
      <c r="QU347" s="33"/>
      <c r="QV347" s="33"/>
      <c r="QW347" s="33"/>
      <c r="QX347" s="33"/>
      <c r="QY347" s="33"/>
      <c r="QZ347" s="33"/>
      <c r="RA347" s="33"/>
      <c r="RB347" s="33"/>
      <c r="RC347" s="33"/>
      <c r="RD347" s="33"/>
      <c r="RE347" s="33"/>
      <c r="RF347" s="33"/>
      <c r="RG347" s="33"/>
      <c r="RH347" s="33"/>
      <c r="RI347" s="33"/>
      <c r="RJ347" s="33"/>
      <c r="RK347" s="33"/>
      <c r="RL347" s="33"/>
      <c r="RM347" s="33"/>
      <c r="RN347" s="33"/>
      <c r="RO347" s="33"/>
      <c r="RP347" s="33"/>
      <c r="RQ347" s="33"/>
      <c r="RR347" s="33"/>
      <c r="RS347" s="33"/>
      <c r="RT347" s="33"/>
      <c r="RU347" s="33"/>
      <c r="RV347" s="33"/>
      <c r="RW347" s="33"/>
      <c r="RX347" s="33"/>
      <c r="RY347" s="33"/>
      <c r="RZ347" s="33"/>
      <c r="SA347" s="33"/>
      <c r="SB347" s="33"/>
      <c r="SC347" s="33"/>
      <c r="SD347" s="33"/>
      <c r="SE347" s="33"/>
      <c r="SF347" s="33"/>
      <c r="SG347" s="33"/>
      <c r="SH347" s="33"/>
      <c r="SI347" s="33"/>
      <c r="SJ347" s="33"/>
      <c r="SK347" s="33"/>
      <c r="SL347" s="33"/>
      <c r="SM347" s="33"/>
      <c r="SN347" s="33"/>
      <c r="SO347" s="33"/>
      <c r="SP347" s="33"/>
      <c r="SQ347" s="33"/>
      <c r="SR347" s="33"/>
      <c r="SS347" s="33"/>
      <c r="ST347" s="33"/>
      <c r="SU347" s="33"/>
      <c r="SV347" s="33"/>
      <c r="SW347" s="33"/>
      <c r="SX347" s="33"/>
      <c r="SY347" s="33"/>
      <c r="SZ347" s="33"/>
      <c r="TA347" s="33"/>
      <c r="TB347" s="33"/>
      <c r="TC347" s="33"/>
      <c r="TD347" s="33"/>
      <c r="TE347" s="33"/>
      <c r="TF347" s="33"/>
      <c r="TG347" s="33"/>
      <c r="TH347" s="33"/>
      <c r="TI347" s="33"/>
      <c r="TJ347" s="33"/>
      <c r="TK347" s="33"/>
      <c r="TL347" s="33"/>
      <c r="TM347" s="33"/>
      <c r="TN347" s="33"/>
      <c r="TO347" s="33"/>
      <c r="TP347" s="33"/>
      <c r="TQ347" s="33"/>
      <c r="TR347" s="33"/>
      <c r="TS347" s="33"/>
      <c r="TT347" s="33"/>
      <c r="TU347" s="33"/>
      <c r="TV347" s="33"/>
      <c r="TW347" s="33"/>
      <c r="TX347" s="33"/>
      <c r="TY347" s="33"/>
      <c r="TZ347" s="33"/>
      <c r="UA347" s="33"/>
      <c r="UB347" s="33"/>
      <c r="UC347" s="33"/>
      <c r="UD347" s="33"/>
      <c r="UE347" s="33"/>
      <c r="UF347" s="33"/>
      <c r="UG347" s="33"/>
      <c r="UH347" s="33"/>
      <c r="UI347" s="33"/>
      <c r="UJ347" s="33"/>
      <c r="UK347" s="33"/>
      <c r="UL347" s="33"/>
      <c r="UM347" s="33"/>
      <c r="UN347" s="33"/>
      <c r="UO347" s="33"/>
      <c r="UP347" s="33"/>
      <c r="UQ347" s="33"/>
      <c r="UR347" s="33"/>
      <c r="US347" s="33"/>
      <c r="UT347" s="33"/>
      <c r="UU347" s="33"/>
      <c r="UV347" s="33"/>
      <c r="UW347" s="33"/>
      <c r="UX347" s="33"/>
      <c r="UY347" s="33"/>
      <c r="UZ347" s="33"/>
      <c r="VA347" s="33"/>
      <c r="VB347" s="33"/>
      <c r="VC347" s="33"/>
      <c r="VD347" s="33"/>
      <c r="VE347" s="33"/>
      <c r="VF347" s="33"/>
      <c r="VG347" s="33"/>
      <c r="VH347" s="33"/>
      <c r="VI347" s="33"/>
      <c r="VJ347" s="33"/>
      <c r="VK347" s="33"/>
      <c r="VL347" s="33"/>
      <c r="VM347" s="33"/>
      <c r="VN347" s="33"/>
      <c r="VO347" s="33"/>
      <c r="VP347" s="33"/>
      <c r="VQ347" s="33"/>
      <c r="VR347" s="33"/>
      <c r="VS347" s="33"/>
      <c r="VT347" s="33"/>
      <c r="VU347" s="33"/>
      <c r="VV347" s="33"/>
      <c r="VW347" s="33"/>
      <c r="VX347" s="33"/>
      <c r="VY347" s="33"/>
      <c r="VZ347" s="33"/>
      <c r="WA347" s="33"/>
      <c r="WB347" s="33"/>
      <c r="WC347" s="33"/>
      <c r="WD347" s="33"/>
      <c r="WE347" s="33"/>
      <c r="WF347" s="33"/>
      <c r="WG347" s="33"/>
      <c r="WH347" s="33"/>
      <c r="WI347" s="33"/>
      <c r="WJ347" s="33"/>
      <c r="WK347" s="33"/>
      <c r="WL347" s="33"/>
      <c r="WM347" s="33"/>
      <c r="WN347" s="33"/>
      <c r="WO347" s="33"/>
      <c r="WP347" s="33"/>
      <c r="WQ347" s="33"/>
      <c r="WR347" s="33"/>
      <c r="WS347" s="33"/>
      <c r="WT347" s="33"/>
      <c r="WU347" s="33"/>
      <c r="WV347" s="33"/>
      <c r="WW347" s="33"/>
      <c r="WX347" s="33"/>
      <c r="WY347" s="33"/>
      <c r="WZ347" s="33"/>
      <c r="XA347" s="33"/>
      <c r="XB347" s="33"/>
      <c r="XC347" s="33"/>
      <c r="XD347" s="33"/>
      <c r="XE347" s="33"/>
      <c r="XF347" s="33"/>
      <c r="XG347" s="33"/>
      <c r="XH347" s="33"/>
      <c r="XI347" s="33"/>
      <c r="XJ347" s="33"/>
      <c r="XK347" s="33"/>
      <c r="XL347" s="33"/>
      <c r="XM347" s="33"/>
      <c r="XN347" s="33"/>
      <c r="XO347" s="33"/>
      <c r="XP347" s="33"/>
      <c r="XQ347" s="33"/>
      <c r="XR347" s="33"/>
      <c r="XS347" s="33"/>
      <c r="XT347" s="33"/>
      <c r="XU347" s="33"/>
      <c r="XV347" s="33"/>
      <c r="XW347" s="33"/>
      <c r="XX347" s="33"/>
      <c r="XY347" s="33"/>
      <c r="XZ347" s="33"/>
      <c r="YA347" s="33"/>
      <c r="YB347" s="33"/>
      <c r="YC347" s="33"/>
      <c r="YD347" s="33"/>
      <c r="YE347" s="33"/>
      <c r="YF347" s="33"/>
      <c r="YG347" s="33"/>
      <c r="YH347" s="33"/>
      <c r="YI347" s="33"/>
      <c r="YJ347" s="33"/>
      <c r="YK347" s="33"/>
      <c r="YL347" s="33"/>
      <c r="YM347" s="33"/>
      <c r="YN347" s="33"/>
      <c r="YO347" s="33"/>
      <c r="YP347" s="33"/>
      <c r="YQ347" s="33"/>
      <c r="YR347" s="33"/>
      <c r="YS347" s="33"/>
      <c r="YT347" s="33"/>
      <c r="YU347" s="33"/>
      <c r="YV347" s="33"/>
      <c r="YW347" s="33"/>
      <c r="YX347" s="33"/>
      <c r="YY347" s="33"/>
      <c r="YZ347" s="33"/>
      <c r="ZA347" s="33"/>
      <c r="ZB347" s="33"/>
      <c r="ZC347" s="33"/>
      <c r="ZD347" s="33"/>
      <c r="ZE347" s="33"/>
      <c r="ZF347" s="33"/>
      <c r="ZG347" s="33"/>
      <c r="ZH347" s="33"/>
      <c r="ZI347" s="33"/>
      <c r="ZJ347" s="33"/>
      <c r="ZK347" s="33"/>
      <c r="ZL347" s="33"/>
      <c r="ZM347" s="33"/>
      <c r="ZN347" s="33"/>
      <c r="ZO347" s="33"/>
      <c r="ZP347" s="33"/>
      <c r="ZQ347" s="33"/>
      <c r="ZR347" s="33"/>
      <c r="ZS347" s="33"/>
      <c r="ZT347" s="33"/>
      <c r="ZU347" s="33"/>
      <c r="ZV347" s="33"/>
      <c r="ZW347" s="33"/>
      <c r="ZX347" s="33"/>
      <c r="ZY347" s="33"/>
      <c r="ZZ347" s="33"/>
      <c r="AAA347" s="33"/>
      <c r="AAB347" s="33"/>
      <c r="AAC347" s="33"/>
      <c r="AAD347" s="33"/>
      <c r="AAE347" s="33"/>
      <c r="AAF347" s="33"/>
      <c r="AAG347" s="33"/>
      <c r="AAH347" s="33"/>
      <c r="AAI347" s="33"/>
      <c r="AAJ347" s="33"/>
      <c r="AAK347" s="33"/>
      <c r="AAL347" s="33"/>
      <c r="AAM347" s="33"/>
      <c r="AAN347" s="33"/>
      <c r="AAO347" s="33"/>
      <c r="AAP347" s="33"/>
      <c r="AAQ347" s="33"/>
      <c r="AAR347" s="33"/>
      <c r="AAS347" s="33"/>
      <c r="AAT347" s="33"/>
      <c r="AAU347" s="33"/>
      <c r="AAV347" s="33"/>
      <c r="AAW347" s="33"/>
      <c r="AAX347" s="33"/>
      <c r="AAY347" s="33"/>
      <c r="AAZ347" s="33"/>
      <c r="ABA347" s="33"/>
      <c r="ABB347" s="33"/>
      <c r="ABC347" s="33"/>
      <c r="ABD347" s="33"/>
      <c r="ABE347" s="33"/>
      <c r="ABF347" s="33"/>
      <c r="ABG347" s="33"/>
      <c r="ABH347" s="33"/>
      <c r="ABI347" s="33"/>
      <c r="ABJ347" s="33"/>
      <c r="ABK347" s="33"/>
      <c r="ABL347" s="33"/>
      <c r="ABM347" s="33"/>
      <c r="ABN347" s="33"/>
      <c r="ABO347" s="33"/>
      <c r="ABP347" s="33"/>
      <c r="ABQ347" s="33"/>
      <c r="ABR347" s="33"/>
      <c r="ABS347" s="33"/>
      <c r="ABT347" s="33"/>
      <c r="ABU347" s="33"/>
      <c r="ABV347" s="33"/>
      <c r="ABW347" s="33"/>
      <c r="ABX347" s="33"/>
      <c r="ABY347" s="33"/>
      <c r="ABZ347" s="33"/>
      <c r="ACA347" s="33"/>
      <c r="ACB347" s="33"/>
      <c r="ACC347" s="33"/>
      <c r="ACD347" s="33"/>
      <c r="ACE347" s="33"/>
      <c r="ACF347" s="33"/>
      <c r="ACG347" s="33"/>
      <c r="ACH347" s="33"/>
      <c r="ACI347" s="33"/>
      <c r="ACJ347" s="33"/>
      <c r="ACK347" s="33"/>
      <c r="ACL347" s="33"/>
      <c r="ACM347" s="33"/>
      <c r="ACN347" s="33"/>
      <c r="ACO347" s="33"/>
      <c r="ACP347" s="33"/>
      <c r="ACQ347" s="33"/>
      <c r="ACR347" s="33"/>
      <c r="ACS347" s="33"/>
      <c r="ACT347" s="33"/>
      <c r="ACU347" s="33"/>
      <c r="ACV347" s="33"/>
      <c r="ACW347" s="33"/>
      <c r="ACX347" s="33"/>
      <c r="ACY347" s="33"/>
      <c r="ACZ347" s="33"/>
      <c r="ADA347" s="33"/>
      <c r="ADB347" s="33"/>
      <c r="ADC347" s="33"/>
      <c r="ADD347" s="33"/>
      <c r="ADE347" s="33"/>
      <c r="ADF347" s="33"/>
      <c r="ADG347" s="33"/>
      <c r="ADH347" s="33"/>
      <c r="ADI347" s="33"/>
      <c r="ADJ347" s="33"/>
      <c r="ADK347" s="33"/>
      <c r="ADL347" s="33"/>
      <c r="ADM347" s="33"/>
      <c r="ADN347" s="33"/>
      <c r="ADO347" s="33"/>
      <c r="ADP347" s="33"/>
      <c r="ADQ347" s="33"/>
      <c r="ADR347" s="33"/>
      <c r="ADS347" s="33"/>
      <c r="ADT347" s="33"/>
      <c r="ADU347" s="33"/>
      <c r="ADV347" s="33"/>
      <c r="ADW347" s="33"/>
      <c r="ADX347" s="33"/>
      <c r="ADY347" s="33"/>
      <c r="ADZ347" s="33"/>
      <c r="AEA347" s="33"/>
      <c r="AEB347" s="33"/>
      <c r="AEC347" s="33"/>
      <c r="AED347" s="33"/>
      <c r="AEE347" s="33"/>
      <c r="AEF347" s="33"/>
      <c r="AEG347" s="33"/>
      <c r="AEH347" s="33"/>
      <c r="AEI347" s="33"/>
      <c r="AEJ347" s="33"/>
      <c r="AEK347" s="33"/>
      <c r="AEL347" s="33"/>
      <c r="AEM347" s="33"/>
      <c r="AEN347" s="33"/>
      <c r="AEO347" s="33"/>
      <c r="AEP347" s="33"/>
      <c r="AEQ347" s="33"/>
      <c r="AER347" s="33"/>
      <c r="AES347" s="33"/>
      <c r="AET347" s="33"/>
      <c r="AEU347" s="33"/>
      <c r="AEV347" s="33"/>
      <c r="AEW347" s="33"/>
      <c r="AEX347" s="33"/>
      <c r="AEY347" s="33"/>
      <c r="AEZ347" s="33"/>
      <c r="AFA347" s="33"/>
      <c r="AFB347" s="33"/>
      <c r="AFC347" s="33"/>
      <c r="AFD347" s="33"/>
      <c r="AFE347" s="33"/>
      <c r="AFF347" s="33"/>
      <c r="AFG347" s="33"/>
      <c r="AFH347" s="33"/>
      <c r="AFI347" s="33"/>
      <c r="AFJ347" s="33"/>
      <c r="AFK347" s="33"/>
      <c r="AFL347" s="33"/>
      <c r="AFM347" s="33"/>
      <c r="AFN347" s="33"/>
      <c r="AFO347" s="33"/>
      <c r="AFP347" s="33"/>
      <c r="AFQ347" s="33"/>
      <c r="AFR347" s="33"/>
      <c r="AFS347" s="33"/>
      <c r="AFT347" s="33"/>
      <c r="AFU347" s="33"/>
      <c r="AFV347" s="33"/>
      <c r="AFW347" s="33"/>
      <c r="AFX347" s="33"/>
      <c r="AFY347" s="33"/>
      <c r="AFZ347" s="33"/>
      <c r="AGA347" s="33"/>
      <c r="AGB347" s="33"/>
      <c r="AGC347" s="33"/>
      <c r="AGD347" s="33"/>
      <c r="AGE347" s="33"/>
      <c r="AGF347" s="33"/>
      <c r="AGG347" s="33"/>
      <c r="AGH347" s="33"/>
      <c r="AGI347" s="33"/>
      <c r="AGJ347" s="33"/>
      <c r="AGK347" s="33"/>
      <c r="AGL347" s="33"/>
      <c r="AGM347" s="33"/>
      <c r="AGN347" s="33"/>
      <c r="AGO347" s="33"/>
      <c r="AGP347" s="33"/>
      <c r="AGQ347" s="33"/>
      <c r="AGR347" s="33"/>
      <c r="AGS347" s="33"/>
      <c r="AGT347" s="33"/>
      <c r="AGU347" s="33"/>
      <c r="AGV347" s="33"/>
      <c r="AGW347" s="33"/>
      <c r="AGX347" s="33"/>
      <c r="AGY347" s="33"/>
      <c r="AGZ347" s="33"/>
      <c r="AHA347" s="33"/>
      <c r="AHB347" s="33"/>
      <c r="AHC347" s="33"/>
      <c r="AHD347" s="33"/>
      <c r="AHE347" s="33"/>
      <c r="AHF347" s="33"/>
      <c r="AHG347" s="33"/>
      <c r="AHH347" s="33"/>
      <c r="AHI347" s="33"/>
      <c r="AHJ347" s="33"/>
      <c r="AHK347" s="33"/>
      <c r="AHL347" s="33"/>
      <c r="AHM347" s="33"/>
      <c r="AHN347" s="33"/>
      <c r="AHO347" s="33"/>
      <c r="AHP347" s="33"/>
      <c r="AHQ347" s="33"/>
      <c r="AHR347" s="33"/>
      <c r="AHS347" s="33"/>
      <c r="AHT347" s="33"/>
      <c r="AHU347" s="33"/>
      <c r="AHV347" s="33"/>
      <c r="AHW347" s="33"/>
      <c r="AHX347" s="33"/>
      <c r="AHY347" s="33"/>
      <c r="AHZ347" s="33"/>
      <c r="AIA347" s="33"/>
      <c r="AIB347" s="33"/>
      <c r="AIC347" s="33"/>
      <c r="AID347" s="33"/>
      <c r="AIE347" s="33"/>
      <c r="AIF347" s="33"/>
      <c r="AIG347" s="33"/>
      <c r="AIH347" s="33"/>
      <c r="AII347" s="33"/>
      <c r="AIJ347" s="33"/>
      <c r="AIK347" s="33"/>
      <c r="AIL347" s="33"/>
      <c r="AIM347" s="33"/>
      <c r="AIN347" s="33"/>
      <c r="AIO347" s="33"/>
      <c r="AIP347" s="33"/>
      <c r="AIQ347" s="33"/>
      <c r="AIR347" s="33"/>
      <c r="AIS347" s="33"/>
      <c r="AIT347" s="33"/>
      <c r="AIU347" s="33"/>
      <c r="AIV347" s="33"/>
      <c r="AIW347" s="33"/>
      <c r="AIX347" s="33"/>
      <c r="AIY347" s="33"/>
      <c r="AIZ347" s="33"/>
      <c r="AJA347" s="33"/>
      <c r="AJB347" s="33"/>
      <c r="AJC347" s="33"/>
      <c r="AJD347" s="33"/>
      <c r="AJE347" s="33"/>
      <c r="AJF347" s="33"/>
      <c r="AJG347" s="33"/>
      <c r="AJH347" s="33"/>
      <c r="AJI347" s="33"/>
      <c r="AJJ347" s="33"/>
      <c r="AJK347" s="33"/>
      <c r="AJL347" s="33"/>
      <c r="AJM347" s="33"/>
      <c r="AJN347" s="33"/>
      <c r="AJO347" s="33"/>
      <c r="AJP347" s="33"/>
      <c r="AJQ347" s="33"/>
      <c r="AJR347" s="33"/>
      <c r="AJS347" s="33"/>
      <c r="AJT347" s="33"/>
      <c r="AJU347" s="33"/>
      <c r="AJV347" s="33"/>
      <c r="AJW347" s="33"/>
      <c r="AJX347" s="33"/>
      <c r="AJY347" s="33"/>
      <c r="AJZ347" s="33"/>
      <c r="AKA347" s="33"/>
      <c r="AKB347" s="33"/>
      <c r="AKC347" s="33"/>
      <c r="AKD347" s="33"/>
      <c r="AKE347" s="33"/>
      <c r="AKF347" s="33"/>
      <c r="AKG347" s="33"/>
      <c r="AKH347" s="33"/>
      <c r="AKI347" s="33"/>
      <c r="AKJ347" s="33"/>
      <c r="AKK347" s="33"/>
      <c r="AKL347" s="33"/>
      <c r="AKM347" s="33"/>
      <c r="AKN347" s="33"/>
      <c r="AKO347" s="33"/>
      <c r="AKP347" s="33"/>
      <c r="AKQ347" s="33"/>
      <c r="AKR347" s="33"/>
      <c r="AKS347" s="33"/>
      <c r="AKT347" s="33"/>
      <c r="AKU347" s="33"/>
      <c r="AKV347" s="33"/>
      <c r="AKW347" s="33"/>
      <c r="AKX347" s="33"/>
      <c r="AKY347" s="33"/>
      <c r="AKZ347" s="33"/>
      <c r="ALA347" s="33"/>
      <c r="ALB347" s="33"/>
      <c r="ALC347" s="33"/>
      <c r="ALD347" s="33"/>
      <c r="ALE347" s="33"/>
      <c r="ALF347" s="33"/>
      <c r="ALG347" s="33"/>
      <c r="ALH347" s="33"/>
      <c r="ALI347" s="33"/>
      <c r="ALJ347" s="33"/>
      <c r="ALK347" s="33"/>
      <c r="ALL347" s="33"/>
      <c r="ALM347" s="33"/>
      <c r="ALN347" s="33"/>
      <c r="ALO347" s="33"/>
      <c r="ALP347" s="33"/>
      <c r="ALQ347" s="33"/>
      <c r="ALR347" s="33"/>
      <c r="ALS347" s="33"/>
      <c r="ALT347" s="33"/>
      <c r="ALU347" s="33"/>
      <c r="ALV347" s="33"/>
      <c r="ALW347" s="33"/>
      <c r="ALX347" s="33"/>
      <c r="ALY347" s="33"/>
    </row>
    <row r="348" spans="1:1013" ht="27.75" customHeight="1" thickBot="1" x14ac:dyDescent="0.25">
      <c r="A348" s="634" t="s">
        <v>15</v>
      </c>
      <c r="B348" s="618" t="s">
        <v>16</v>
      </c>
      <c r="C348" s="635" t="s">
        <v>29</v>
      </c>
      <c r="D348" s="636" t="s">
        <v>28</v>
      </c>
      <c r="E348" s="624" t="s">
        <v>95</v>
      </c>
      <c r="F348" s="639" t="s">
        <v>264</v>
      </c>
      <c r="G348" s="658" t="s">
        <v>93</v>
      </c>
      <c r="H348" s="660" t="s">
        <v>19</v>
      </c>
      <c r="I348" s="614" t="s">
        <v>31</v>
      </c>
      <c r="J348" s="614" t="s">
        <v>265</v>
      </c>
      <c r="K348" s="201" t="s">
        <v>94</v>
      </c>
      <c r="L348" s="553">
        <f>SUM(M348,O348)</f>
        <v>1044</v>
      </c>
      <c r="M348" s="554">
        <v>1044</v>
      </c>
      <c r="N348" s="554">
        <v>0</v>
      </c>
      <c r="O348" s="555">
        <v>0</v>
      </c>
      <c r="P348" s="558">
        <f>+Q348+S348</f>
        <v>1100</v>
      </c>
      <c r="Q348" s="556">
        <v>1100</v>
      </c>
      <c r="R348" s="556">
        <v>0</v>
      </c>
      <c r="S348" s="557">
        <v>0</v>
      </c>
      <c r="T348" s="553">
        <f>SUM(U348,W348)</f>
        <v>1300</v>
      </c>
      <c r="U348" s="554">
        <v>1300</v>
      </c>
      <c r="V348" s="554">
        <v>0</v>
      </c>
      <c r="W348" s="555">
        <v>0</v>
      </c>
      <c r="X348" s="553">
        <f>+Y348+AA348</f>
        <v>1400</v>
      </c>
      <c r="Y348" s="554">
        <v>1400</v>
      </c>
      <c r="Z348" s="554">
        <v>0</v>
      </c>
      <c r="AA348" s="555">
        <v>0</v>
      </c>
      <c r="AB348" s="33"/>
      <c r="AC348" s="33"/>
      <c r="AD348" s="33"/>
      <c r="AE348" s="33"/>
      <c r="AF348" s="33"/>
      <c r="AG348" s="33"/>
      <c r="AH348" s="33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33"/>
      <c r="BK348" s="33"/>
      <c r="BL348" s="33"/>
      <c r="BM348" s="33"/>
      <c r="BN348" s="33"/>
      <c r="BO348" s="33"/>
      <c r="BP348" s="33"/>
      <c r="BQ348" s="33"/>
      <c r="BR348" s="33"/>
      <c r="BS348" s="33"/>
      <c r="BT348" s="33"/>
      <c r="BU348" s="33"/>
      <c r="BV348" s="33"/>
      <c r="BW348" s="33"/>
      <c r="BX348" s="33"/>
      <c r="BY348" s="33"/>
      <c r="BZ348" s="33"/>
      <c r="CA348" s="33"/>
      <c r="CB348" s="33"/>
      <c r="CC348" s="33"/>
      <c r="CD348" s="33"/>
      <c r="CE348" s="33"/>
      <c r="CF348" s="33"/>
      <c r="CG348" s="33"/>
      <c r="CH348" s="33"/>
      <c r="CI348" s="33"/>
      <c r="CJ348" s="33"/>
      <c r="CK348" s="33"/>
      <c r="CL348" s="33"/>
      <c r="CM348" s="33"/>
      <c r="CN348" s="33"/>
      <c r="CO348" s="33"/>
      <c r="CP348" s="33"/>
      <c r="CQ348" s="33"/>
      <c r="CR348" s="33"/>
      <c r="CS348" s="33"/>
      <c r="CT348" s="33"/>
      <c r="CU348" s="33"/>
      <c r="CV348" s="33"/>
      <c r="CW348" s="33"/>
      <c r="CX348" s="33"/>
      <c r="CY348" s="33"/>
      <c r="CZ348" s="33"/>
      <c r="DA348" s="33"/>
      <c r="DB348" s="33"/>
      <c r="DC348" s="33"/>
      <c r="DD348" s="33"/>
      <c r="DE348" s="33"/>
      <c r="DF348" s="33"/>
      <c r="DG348" s="33"/>
      <c r="DH348" s="33"/>
      <c r="DI348" s="33"/>
      <c r="DJ348" s="33"/>
      <c r="DK348" s="33"/>
      <c r="DL348" s="33"/>
      <c r="DM348" s="33"/>
      <c r="DN348" s="33"/>
      <c r="DO348" s="33"/>
      <c r="DP348" s="33"/>
      <c r="DQ348" s="33"/>
      <c r="DR348" s="33"/>
      <c r="DS348" s="33"/>
      <c r="DT348" s="33"/>
      <c r="DU348" s="33"/>
      <c r="DV348" s="33"/>
      <c r="DW348" s="33"/>
      <c r="DX348" s="33"/>
      <c r="DY348" s="33"/>
      <c r="DZ348" s="33"/>
      <c r="EA348" s="33"/>
      <c r="EB348" s="33"/>
      <c r="EC348" s="33"/>
      <c r="ED348" s="33"/>
      <c r="EE348" s="33"/>
      <c r="EF348" s="33"/>
      <c r="EG348" s="33"/>
      <c r="EH348" s="33"/>
      <c r="EI348" s="33"/>
      <c r="EJ348" s="33"/>
      <c r="EK348" s="33"/>
      <c r="EL348" s="33"/>
      <c r="EM348" s="33"/>
      <c r="EN348" s="33"/>
      <c r="EO348" s="33"/>
      <c r="EP348" s="33"/>
      <c r="EQ348" s="33"/>
      <c r="ER348" s="33"/>
      <c r="ES348" s="33"/>
      <c r="ET348" s="33"/>
      <c r="EU348" s="33"/>
      <c r="EV348" s="33"/>
      <c r="EW348" s="33"/>
      <c r="EX348" s="33"/>
      <c r="EY348" s="33"/>
      <c r="EZ348" s="33"/>
      <c r="FA348" s="33"/>
      <c r="FB348" s="33"/>
      <c r="FC348" s="33"/>
      <c r="FD348" s="33"/>
      <c r="FE348" s="33"/>
      <c r="FF348" s="33"/>
      <c r="FG348" s="33"/>
      <c r="FH348" s="33"/>
      <c r="FI348" s="33"/>
      <c r="FJ348" s="33"/>
      <c r="FK348" s="33"/>
      <c r="FL348" s="33"/>
      <c r="FM348" s="33"/>
      <c r="FN348" s="33"/>
      <c r="FO348" s="33"/>
      <c r="FP348" s="33"/>
      <c r="FQ348" s="33"/>
      <c r="FR348" s="33"/>
      <c r="FS348" s="33"/>
      <c r="FT348" s="33"/>
      <c r="FU348" s="33"/>
      <c r="FV348" s="33"/>
      <c r="FW348" s="33"/>
      <c r="FX348" s="33"/>
      <c r="FY348" s="33"/>
      <c r="FZ348" s="33"/>
      <c r="GA348" s="33"/>
      <c r="GB348" s="33"/>
      <c r="GC348" s="33"/>
      <c r="GD348" s="33"/>
      <c r="GE348" s="33"/>
      <c r="GF348" s="33"/>
      <c r="GG348" s="33"/>
      <c r="GH348" s="33"/>
      <c r="GI348" s="33"/>
      <c r="GJ348" s="33"/>
      <c r="GK348" s="33"/>
      <c r="GL348" s="33"/>
      <c r="GM348" s="33"/>
      <c r="GN348" s="33"/>
      <c r="GO348" s="33"/>
      <c r="GP348" s="33"/>
      <c r="GQ348" s="33"/>
      <c r="GR348" s="33"/>
      <c r="GS348" s="33"/>
      <c r="GT348" s="33"/>
      <c r="GU348" s="33"/>
      <c r="GV348" s="33"/>
      <c r="GW348" s="33"/>
      <c r="GX348" s="33"/>
      <c r="GY348" s="33"/>
      <c r="GZ348" s="33"/>
      <c r="HA348" s="33"/>
      <c r="HB348" s="33"/>
      <c r="HC348" s="33"/>
      <c r="HD348" s="33"/>
      <c r="HE348" s="33"/>
      <c r="HF348" s="33"/>
      <c r="HG348" s="33"/>
      <c r="HH348" s="33"/>
      <c r="HI348" s="33"/>
      <c r="HJ348" s="33"/>
      <c r="HK348" s="33"/>
      <c r="HL348" s="33"/>
      <c r="HM348" s="33"/>
      <c r="HN348" s="33"/>
      <c r="HO348" s="33"/>
      <c r="HP348" s="33"/>
      <c r="HQ348" s="33"/>
      <c r="HR348" s="33"/>
      <c r="HS348" s="33"/>
      <c r="HT348" s="33"/>
      <c r="HU348" s="33"/>
      <c r="HV348" s="33"/>
      <c r="HW348" s="33"/>
      <c r="HX348" s="33"/>
      <c r="HY348" s="33"/>
      <c r="HZ348" s="33"/>
      <c r="IA348" s="33"/>
      <c r="IB348" s="33"/>
      <c r="IC348" s="33"/>
      <c r="ID348" s="33"/>
      <c r="IE348" s="33"/>
      <c r="IF348" s="33"/>
      <c r="IG348" s="33"/>
      <c r="IH348" s="33"/>
      <c r="II348" s="33"/>
      <c r="IJ348" s="33"/>
      <c r="IK348" s="33"/>
      <c r="IL348" s="33"/>
      <c r="IM348" s="33"/>
      <c r="IN348" s="33"/>
      <c r="IO348" s="33"/>
      <c r="IP348" s="33"/>
      <c r="IQ348" s="33"/>
      <c r="IR348" s="33"/>
      <c r="IS348" s="33"/>
      <c r="IT348" s="33"/>
      <c r="IU348" s="33"/>
      <c r="IV348" s="33"/>
      <c r="IW348" s="33"/>
      <c r="IX348" s="33"/>
      <c r="IY348" s="33"/>
      <c r="IZ348" s="33"/>
      <c r="JA348" s="33"/>
      <c r="JB348" s="33"/>
      <c r="JC348" s="33"/>
      <c r="JD348" s="33"/>
      <c r="JE348" s="33"/>
      <c r="JF348" s="33"/>
      <c r="JG348" s="33"/>
      <c r="JH348" s="33"/>
      <c r="JI348" s="33"/>
      <c r="JJ348" s="33"/>
      <c r="JK348" s="33"/>
      <c r="JL348" s="33"/>
      <c r="JM348" s="33"/>
      <c r="JN348" s="33"/>
      <c r="JO348" s="33"/>
      <c r="JP348" s="33"/>
      <c r="JQ348" s="33"/>
      <c r="JR348" s="33"/>
      <c r="JS348" s="33"/>
      <c r="JT348" s="33"/>
      <c r="JU348" s="33"/>
      <c r="JV348" s="33"/>
      <c r="JW348" s="33"/>
      <c r="JX348" s="33"/>
      <c r="JY348" s="33"/>
      <c r="JZ348" s="33"/>
      <c r="KA348" s="33"/>
      <c r="KB348" s="33"/>
      <c r="KC348" s="33"/>
      <c r="KD348" s="33"/>
      <c r="KE348" s="33"/>
      <c r="KF348" s="33"/>
      <c r="KG348" s="33"/>
      <c r="KH348" s="33"/>
      <c r="KI348" s="33"/>
      <c r="KJ348" s="33"/>
      <c r="KK348" s="33"/>
      <c r="KL348" s="33"/>
      <c r="KM348" s="33"/>
      <c r="KN348" s="33"/>
      <c r="KO348" s="33"/>
      <c r="KP348" s="33"/>
      <c r="KQ348" s="33"/>
      <c r="KR348" s="33"/>
      <c r="KS348" s="33"/>
      <c r="KT348" s="33"/>
      <c r="KU348" s="33"/>
      <c r="KV348" s="33"/>
      <c r="KW348" s="33"/>
      <c r="KX348" s="33"/>
      <c r="KY348" s="33"/>
      <c r="KZ348" s="33"/>
      <c r="LA348" s="33"/>
      <c r="LB348" s="33"/>
      <c r="LC348" s="33"/>
      <c r="LD348" s="33"/>
      <c r="LE348" s="33"/>
      <c r="LF348" s="33"/>
      <c r="LG348" s="33"/>
      <c r="LH348" s="33"/>
      <c r="LI348" s="33"/>
      <c r="LJ348" s="33"/>
      <c r="LK348" s="33"/>
      <c r="LL348" s="33"/>
      <c r="LM348" s="33"/>
      <c r="LN348" s="33"/>
      <c r="LO348" s="33"/>
      <c r="LP348" s="33"/>
      <c r="LQ348" s="33"/>
      <c r="LR348" s="33"/>
      <c r="LS348" s="33"/>
      <c r="LT348" s="33"/>
      <c r="LU348" s="33"/>
      <c r="LV348" s="33"/>
      <c r="LW348" s="33"/>
      <c r="LX348" s="33"/>
      <c r="LY348" s="33"/>
      <c r="LZ348" s="33"/>
      <c r="MA348" s="33"/>
      <c r="MB348" s="33"/>
      <c r="MC348" s="33"/>
      <c r="MD348" s="33"/>
      <c r="ME348" s="33"/>
      <c r="MF348" s="33"/>
      <c r="MG348" s="33"/>
      <c r="MH348" s="33"/>
      <c r="MI348" s="33"/>
      <c r="MJ348" s="33"/>
      <c r="MK348" s="33"/>
      <c r="ML348" s="33"/>
      <c r="MM348" s="33"/>
      <c r="MN348" s="33"/>
      <c r="MO348" s="33"/>
      <c r="MP348" s="33"/>
      <c r="MQ348" s="33"/>
      <c r="MR348" s="33"/>
      <c r="MS348" s="33"/>
      <c r="MT348" s="33"/>
      <c r="MU348" s="33"/>
      <c r="MV348" s="33"/>
      <c r="MW348" s="33"/>
      <c r="MX348" s="33"/>
      <c r="MY348" s="33"/>
      <c r="MZ348" s="33"/>
      <c r="NA348" s="33"/>
      <c r="NB348" s="33"/>
      <c r="NC348" s="33"/>
      <c r="ND348" s="33"/>
      <c r="NE348" s="33"/>
      <c r="NF348" s="33"/>
      <c r="NG348" s="33"/>
      <c r="NH348" s="33"/>
      <c r="NI348" s="33"/>
      <c r="NJ348" s="33"/>
      <c r="NK348" s="33"/>
      <c r="NL348" s="33"/>
      <c r="NM348" s="33"/>
      <c r="NN348" s="33"/>
      <c r="NO348" s="33"/>
      <c r="NP348" s="33"/>
      <c r="NQ348" s="33"/>
      <c r="NR348" s="33"/>
      <c r="NS348" s="33"/>
      <c r="NT348" s="33"/>
      <c r="NU348" s="33"/>
      <c r="NV348" s="33"/>
      <c r="NW348" s="33"/>
      <c r="NX348" s="33"/>
      <c r="NY348" s="33"/>
      <c r="NZ348" s="33"/>
      <c r="OA348" s="33"/>
      <c r="OB348" s="33"/>
      <c r="OC348" s="33"/>
      <c r="OD348" s="33"/>
      <c r="OE348" s="33"/>
      <c r="OF348" s="33"/>
      <c r="OG348" s="33"/>
      <c r="OH348" s="33"/>
      <c r="OI348" s="33"/>
      <c r="OJ348" s="33"/>
      <c r="OK348" s="33"/>
      <c r="OL348" s="33"/>
      <c r="OM348" s="33"/>
      <c r="ON348" s="33"/>
      <c r="OO348" s="33"/>
      <c r="OP348" s="33"/>
      <c r="OQ348" s="33"/>
      <c r="OR348" s="33"/>
      <c r="OS348" s="33"/>
      <c r="OT348" s="33"/>
      <c r="OU348" s="33"/>
      <c r="OV348" s="33"/>
      <c r="OW348" s="33"/>
      <c r="OX348" s="33"/>
      <c r="OY348" s="33"/>
      <c r="OZ348" s="33"/>
      <c r="PA348" s="33"/>
      <c r="PB348" s="33"/>
      <c r="PC348" s="33"/>
      <c r="PD348" s="33"/>
      <c r="PE348" s="33"/>
      <c r="PF348" s="33"/>
      <c r="PG348" s="33"/>
      <c r="PH348" s="33"/>
      <c r="PI348" s="33"/>
      <c r="PJ348" s="33"/>
      <c r="PK348" s="33"/>
      <c r="PL348" s="33"/>
      <c r="PM348" s="33"/>
      <c r="PN348" s="33"/>
      <c r="PO348" s="33"/>
      <c r="PP348" s="33"/>
      <c r="PQ348" s="33"/>
      <c r="PR348" s="33"/>
      <c r="PS348" s="33"/>
      <c r="PT348" s="33"/>
      <c r="PU348" s="33"/>
      <c r="PV348" s="33"/>
      <c r="PW348" s="33"/>
      <c r="PX348" s="33"/>
      <c r="PY348" s="33"/>
      <c r="PZ348" s="33"/>
      <c r="QA348" s="33"/>
      <c r="QB348" s="33"/>
      <c r="QC348" s="33"/>
      <c r="QD348" s="33"/>
      <c r="QE348" s="33"/>
      <c r="QF348" s="33"/>
      <c r="QG348" s="33"/>
      <c r="QH348" s="33"/>
      <c r="QI348" s="33"/>
      <c r="QJ348" s="33"/>
      <c r="QK348" s="33"/>
      <c r="QL348" s="33"/>
      <c r="QM348" s="33"/>
      <c r="QN348" s="33"/>
      <c r="QO348" s="33"/>
      <c r="QP348" s="33"/>
      <c r="QQ348" s="33"/>
      <c r="QR348" s="33"/>
      <c r="QS348" s="33"/>
      <c r="QT348" s="33"/>
      <c r="QU348" s="33"/>
      <c r="QV348" s="33"/>
      <c r="QW348" s="33"/>
      <c r="QX348" s="33"/>
      <c r="QY348" s="33"/>
      <c r="QZ348" s="33"/>
      <c r="RA348" s="33"/>
      <c r="RB348" s="33"/>
      <c r="RC348" s="33"/>
      <c r="RD348" s="33"/>
      <c r="RE348" s="33"/>
      <c r="RF348" s="33"/>
      <c r="RG348" s="33"/>
      <c r="RH348" s="33"/>
      <c r="RI348" s="33"/>
      <c r="RJ348" s="33"/>
      <c r="RK348" s="33"/>
      <c r="RL348" s="33"/>
      <c r="RM348" s="33"/>
      <c r="RN348" s="33"/>
      <c r="RO348" s="33"/>
      <c r="RP348" s="33"/>
      <c r="RQ348" s="33"/>
      <c r="RR348" s="33"/>
      <c r="RS348" s="33"/>
      <c r="RT348" s="33"/>
      <c r="RU348" s="33"/>
      <c r="RV348" s="33"/>
      <c r="RW348" s="33"/>
      <c r="RX348" s="33"/>
      <c r="RY348" s="33"/>
      <c r="RZ348" s="33"/>
      <c r="SA348" s="33"/>
      <c r="SB348" s="33"/>
      <c r="SC348" s="33"/>
      <c r="SD348" s="33"/>
      <c r="SE348" s="33"/>
      <c r="SF348" s="33"/>
      <c r="SG348" s="33"/>
      <c r="SH348" s="33"/>
      <c r="SI348" s="33"/>
      <c r="SJ348" s="33"/>
      <c r="SK348" s="33"/>
      <c r="SL348" s="33"/>
      <c r="SM348" s="33"/>
      <c r="SN348" s="33"/>
      <c r="SO348" s="33"/>
      <c r="SP348" s="33"/>
      <c r="SQ348" s="33"/>
      <c r="SR348" s="33"/>
      <c r="SS348" s="33"/>
      <c r="ST348" s="33"/>
      <c r="SU348" s="33"/>
      <c r="SV348" s="33"/>
      <c r="SW348" s="33"/>
      <c r="SX348" s="33"/>
      <c r="SY348" s="33"/>
      <c r="SZ348" s="33"/>
      <c r="TA348" s="33"/>
      <c r="TB348" s="33"/>
      <c r="TC348" s="33"/>
      <c r="TD348" s="33"/>
      <c r="TE348" s="33"/>
      <c r="TF348" s="33"/>
      <c r="TG348" s="33"/>
      <c r="TH348" s="33"/>
      <c r="TI348" s="33"/>
      <c r="TJ348" s="33"/>
      <c r="TK348" s="33"/>
      <c r="TL348" s="33"/>
      <c r="TM348" s="33"/>
      <c r="TN348" s="33"/>
      <c r="TO348" s="33"/>
      <c r="TP348" s="33"/>
      <c r="TQ348" s="33"/>
      <c r="TR348" s="33"/>
      <c r="TS348" s="33"/>
      <c r="TT348" s="33"/>
      <c r="TU348" s="33"/>
      <c r="TV348" s="33"/>
      <c r="TW348" s="33"/>
      <c r="TX348" s="33"/>
      <c r="TY348" s="33"/>
      <c r="TZ348" s="33"/>
      <c r="UA348" s="33"/>
      <c r="UB348" s="33"/>
      <c r="UC348" s="33"/>
      <c r="UD348" s="33"/>
      <c r="UE348" s="33"/>
      <c r="UF348" s="33"/>
      <c r="UG348" s="33"/>
      <c r="UH348" s="33"/>
      <c r="UI348" s="33"/>
      <c r="UJ348" s="33"/>
      <c r="UK348" s="33"/>
      <c r="UL348" s="33"/>
      <c r="UM348" s="33"/>
      <c r="UN348" s="33"/>
      <c r="UO348" s="33"/>
      <c r="UP348" s="33"/>
      <c r="UQ348" s="33"/>
      <c r="UR348" s="33"/>
      <c r="US348" s="33"/>
      <c r="UT348" s="33"/>
      <c r="UU348" s="33"/>
      <c r="UV348" s="33"/>
      <c r="UW348" s="33"/>
      <c r="UX348" s="33"/>
      <c r="UY348" s="33"/>
      <c r="UZ348" s="33"/>
      <c r="VA348" s="33"/>
      <c r="VB348" s="33"/>
      <c r="VC348" s="33"/>
      <c r="VD348" s="33"/>
      <c r="VE348" s="33"/>
      <c r="VF348" s="33"/>
      <c r="VG348" s="33"/>
      <c r="VH348" s="33"/>
      <c r="VI348" s="33"/>
      <c r="VJ348" s="33"/>
      <c r="VK348" s="33"/>
      <c r="VL348" s="33"/>
      <c r="VM348" s="33"/>
      <c r="VN348" s="33"/>
      <c r="VO348" s="33"/>
      <c r="VP348" s="33"/>
      <c r="VQ348" s="33"/>
      <c r="VR348" s="33"/>
      <c r="VS348" s="33"/>
      <c r="VT348" s="33"/>
      <c r="VU348" s="33"/>
      <c r="VV348" s="33"/>
      <c r="VW348" s="33"/>
      <c r="VX348" s="33"/>
      <c r="VY348" s="33"/>
      <c r="VZ348" s="33"/>
      <c r="WA348" s="33"/>
      <c r="WB348" s="33"/>
      <c r="WC348" s="33"/>
      <c r="WD348" s="33"/>
      <c r="WE348" s="33"/>
      <c r="WF348" s="33"/>
      <c r="WG348" s="33"/>
      <c r="WH348" s="33"/>
      <c r="WI348" s="33"/>
      <c r="WJ348" s="33"/>
      <c r="WK348" s="33"/>
      <c r="WL348" s="33"/>
      <c r="WM348" s="33"/>
      <c r="WN348" s="33"/>
      <c r="WO348" s="33"/>
      <c r="WP348" s="33"/>
      <c r="WQ348" s="33"/>
      <c r="WR348" s="33"/>
      <c r="WS348" s="33"/>
      <c r="WT348" s="33"/>
      <c r="WU348" s="33"/>
      <c r="WV348" s="33"/>
      <c r="WW348" s="33"/>
      <c r="WX348" s="33"/>
      <c r="WY348" s="33"/>
      <c r="WZ348" s="33"/>
      <c r="XA348" s="33"/>
      <c r="XB348" s="33"/>
      <c r="XC348" s="33"/>
      <c r="XD348" s="33"/>
      <c r="XE348" s="33"/>
      <c r="XF348" s="33"/>
      <c r="XG348" s="33"/>
      <c r="XH348" s="33"/>
      <c r="XI348" s="33"/>
      <c r="XJ348" s="33"/>
      <c r="XK348" s="33"/>
      <c r="XL348" s="33"/>
      <c r="XM348" s="33"/>
      <c r="XN348" s="33"/>
      <c r="XO348" s="33"/>
      <c r="XP348" s="33"/>
      <c r="XQ348" s="33"/>
      <c r="XR348" s="33"/>
      <c r="XS348" s="33"/>
      <c r="XT348" s="33"/>
      <c r="XU348" s="33"/>
      <c r="XV348" s="33"/>
      <c r="XW348" s="33"/>
      <c r="XX348" s="33"/>
      <c r="XY348" s="33"/>
      <c r="XZ348" s="33"/>
      <c r="YA348" s="33"/>
      <c r="YB348" s="33"/>
      <c r="YC348" s="33"/>
      <c r="YD348" s="33"/>
      <c r="YE348" s="33"/>
      <c r="YF348" s="33"/>
      <c r="YG348" s="33"/>
      <c r="YH348" s="33"/>
      <c r="YI348" s="33"/>
      <c r="YJ348" s="33"/>
      <c r="YK348" s="33"/>
      <c r="YL348" s="33"/>
      <c r="YM348" s="33"/>
      <c r="YN348" s="33"/>
      <c r="YO348" s="33"/>
      <c r="YP348" s="33"/>
      <c r="YQ348" s="33"/>
      <c r="YR348" s="33"/>
      <c r="YS348" s="33"/>
      <c r="YT348" s="33"/>
      <c r="YU348" s="33"/>
      <c r="YV348" s="33"/>
      <c r="YW348" s="33"/>
      <c r="YX348" s="33"/>
      <c r="YY348" s="33"/>
      <c r="YZ348" s="33"/>
      <c r="ZA348" s="33"/>
      <c r="ZB348" s="33"/>
      <c r="ZC348" s="33"/>
      <c r="ZD348" s="33"/>
      <c r="ZE348" s="33"/>
      <c r="ZF348" s="33"/>
      <c r="ZG348" s="33"/>
      <c r="ZH348" s="33"/>
      <c r="ZI348" s="33"/>
      <c r="ZJ348" s="33"/>
      <c r="ZK348" s="33"/>
      <c r="ZL348" s="33"/>
      <c r="ZM348" s="33"/>
      <c r="ZN348" s="33"/>
      <c r="ZO348" s="33"/>
      <c r="ZP348" s="33"/>
      <c r="ZQ348" s="33"/>
      <c r="ZR348" s="33"/>
      <c r="ZS348" s="33"/>
      <c r="ZT348" s="33"/>
      <c r="ZU348" s="33"/>
      <c r="ZV348" s="33"/>
      <c r="ZW348" s="33"/>
      <c r="ZX348" s="33"/>
      <c r="ZY348" s="33"/>
      <c r="ZZ348" s="33"/>
      <c r="AAA348" s="33"/>
      <c r="AAB348" s="33"/>
      <c r="AAC348" s="33"/>
      <c r="AAD348" s="33"/>
      <c r="AAE348" s="33"/>
      <c r="AAF348" s="33"/>
      <c r="AAG348" s="33"/>
      <c r="AAH348" s="33"/>
      <c r="AAI348" s="33"/>
      <c r="AAJ348" s="33"/>
      <c r="AAK348" s="33"/>
      <c r="AAL348" s="33"/>
      <c r="AAM348" s="33"/>
      <c r="AAN348" s="33"/>
      <c r="AAO348" s="33"/>
      <c r="AAP348" s="33"/>
      <c r="AAQ348" s="33"/>
      <c r="AAR348" s="33"/>
      <c r="AAS348" s="33"/>
      <c r="AAT348" s="33"/>
      <c r="AAU348" s="33"/>
      <c r="AAV348" s="33"/>
      <c r="AAW348" s="33"/>
      <c r="AAX348" s="33"/>
      <c r="AAY348" s="33"/>
      <c r="AAZ348" s="33"/>
      <c r="ABA348" s="33"/>
      <c r="ABB348" s="33"/>
      <c r="ABC348" s="33"/>
      <c r="ABD348" s="33"/>
      <c r="ABE348" s="33"/>
      <c r="ABF348" s="33"/>
      <c r="ABG348" s="33"/>
      <c r="ABH348" s="33"/>
      <c r="ABI348" s="33"/>
      <c r="ABJ348" s="33"/>
      <c r="ABK348" s="33"/>
      <c r="ABL348" s="33"/>
      <c r="ABM348" s="33"/>
      <c r="ABN348" s="33"/>
      <c r="ABO348" s="33"/>
      <c r="ABP348" s="33"/>
      <c r="ABQ348" s="33"/>
      <c r="ABR348" s="33"/>
      <c r="ABS348" s="33"/>
      <c r="ABT348" s="33"/>
      <c r="ABU348" s="33"/>
      <c r="ABV348" s="33"/>
      <c r="ABW348" s="33"/>
      <c r="ABX348" s="33"/>
      <c r="ABY348" s="33"/>
      <c r="ABZ348" s="33"/>
      <c r="ACA348" s="33"/>
      <c r="ACB348" s="33"/>
      <c r="ACC348" s="33"/>
      <c r="ACD348" s="33"/>
      <c r="ACE348" s="33"/>
      <c r="ACF348" s="33"/>
      <c r="ACG348" s="33"/>
      <c r="ACH348" s="33"/>
      <c r="ACI348" s="33"/>
      <c r="ACJ348" s="33"/>
      <c r="ACK348" s="33"/>
      <c r="ACL348" s="33"/>
      <c r="ACM348" s="33"/>
      <c r="ACN348" s="33"/>
      <c r="ACO348" s="33"/>
      <c r="ACP348" s="33"/>
      <c r="ACQ348" s="33"/>
      <c r="ACR348" s="33"/>
      <c r="ACS348" s="33"/>
      <c r="ACT348" s="33"/>
      <c r="ACU348" s="33"/>
      <c r="ACV348" s="33"/>
      <c r="ACW348" s="33"/>
      <c r="ACX348" s="33"/>
      <c r="ACY348" s="33"/>
      <c r="ACZ348" s="33"/>
      <c r="ADA348" s="33"/>
      <c r="ADB348" s="33"/>
      <c r="ADC348" s="33"/>
      <c r="ADD348" s="33"/>
      <c r="ADE348" s="33"/>
      <c r="ADF348" s="33"/>
      <c r="ADG348" s="33"/>
      <c r="ADH348" s="33"/>
      <c r="ADI348" s="33"/>
      <c r="ADJ348" s="33"/>
      <c r="ADK348" s="33"/>
      <c r="ADL348" s="33"/>
      <c r="ADM348" s="33"/>
      <c r="ADN348" s="33"/>
      <c r="ADO348" s="33"/>
      <c r="ADP348" s="33"/>
      <c r="ADQ348" s="33"/>
      <c r="ADR348" s="33"/>
      <c r="ADS348" s="33"/>
      <c r="ADT348" s="33"/>
      <c r="ADU348" s="33"/>
      <c r="ADV348" s="33"/>
      <c r="ADW348" s="33"/>
      <c r="ADX348" s="33"/>
      <c r="ADY348" s="33"/>
      <c r="ADZ348" s="33"/>
      <c r="AEA348" s="33"/>
      <c r="AEB348" s="33"/>
      <c r="AEC348" s="33"/>
      <c r="AED348" s="33"/>
      <c r="AEE348" s="33"/>
      <c r="AEF348" s="33"/>
      <c r="AEG348" s="33"/>
      <c r="AEH348" s="33"/>
      <c r="AEI348" s="33"/>
      <c r="AEJ348" s="33"/>
      <c r="AEK348" s="33"/>
      <c r="AEL348" s="33"/>
      <c r="AEM348" s="33"/>
      <c r="AEN348" s="33"/>
      <c r="AEO348" s="33"/>
      <c r="AEP348" s="33"/>
      <c r="AEQ348" s="33"/>
      <c r="AER348" s="33"/>
      <c r="AES348" s="33"/>
      <c r="AET348" s="33"/>
      <c r="AEU348" s="33"/>
      <c r="AEV348" s="33"/>
      <c r="AEW348" s="33"/>
      <c r="AEX348" s="33"/>
      <c r="AEY348" s="33"/>
      <c r="AEZ348" s="33"/>
      <c r="AFA348" s="33"/>
      <c r="AFB348" s="33"/>
      <c r="AFC348" s="33"/>
      <c r="AFD348" s="33"/>
      <c r="AFE348" s="33"/>
      <c r="AFF348" s="33"/>
      <c r="AFG348" s="33"/>
      <c r="AFH348" s="33"/>
      <c r="AFI348" s="33"/>
      <c r="AFJ348" s="33"/>
      <c r="AFK348" s="33"/>
      <c r="AFL348" s="33"/>
      <c r="AFM348" s="33"/>
      <c r="AFN348" s="33"/>
      <c r="AFO348" s="33"/>
      <c r="AFP348" s="33"/>
      <c r="AFQ348" s="33"/>
      <c r="AFR348" s="33"/>
      <c r="AFS348" s="33"/>
      <c r="AFT348" s="33"/>
      <c r="AFU348" s="33"/>
      <c r="AFV348" s="33"/>
      <c r="AFW348" s="33"/>
      <c r="AFX348" s="33"/>
      <c r="AFY348" s="33"/>
      <c r="AFZ348" s="33"/>
      <c r="AGA348" s="33"/>
      <c r="AGB348" s="33"/>
      <c r="AGC348" s="33"/>
      <c r="AGD348" s="33"/>
      <c r="AGE348" s="33"/>
      <c r="AGF348" s="33"/>
      <c r="AGG348" s="33"/>
      <c r="AGH348" s="33"/>
      <c r="AGI348" s="33"/>
      <c r="AGJ348" s="33"/>
      <c r="AGK348" s="33"/>
      <c r="AGL348" s="33"/>
      <c r="AGM348" s="33"/>
      <c r="AGN348" s="33"/>
      <c r="AGO348" s="33"/>
      <c r="AGP348" s="33"/>
      <c r="AGQ348" s="33"/>
      <c r="AGR348" s="33"/>
      <c r="AGS348" s="33"/>
      <c r="AGT348" s="33"/>
      <c r="AGU348" s="33"/>
      <c r="AGV348" s="33"/>
      <c r="AGW348" s="33"/>
      <c r="AGX348" s="33"/>
      <c r="AGY348" s="33"/>
      <c r="AGZ348" s="33"/>
      <c r="AHA348" s="33"/>
      <c r="AHB348" s="33"/>
      <c r="AHC348" s="33"/>
      <c r="AHD348" s="33"/>
      <c r="AHE348" s="33"/>
      <c r="AHF348" s="33"/>
      <c r="AHG348" s="33"/>
      <c r="AHH348" s="33"/>
      <c r="AHI348" s="33"/>
      <c r="AHJ348" s="33"/>
      <c r="AHK348" s="33"/>
      <c r="AHL348" s="33"/>
      <c r="AHM348" s="33"/>
      <c r="AHN348" s="33"/>
      <c r="AHO348" s="33"/>
      <c r="AHP348" s="33"/>
      <c r="AHQ348" s="33"/>
      <c r="AHR348" s="33"/>
      <c r="AHS348" s="33"/>
      <c r="AHT348" s="33"/>
      <c r="AHU348" s="33"/>
      <c r="AHV348" s="33"/>
      <c r="AHW348" s="33"/>
      <c r="AHX348" s="33"/>
      <c r="AHY348" s="33"/>
      <c r="AHZ348" s="33"/>
      <c r="AIA348" s="33"/>
      <c r="AIB348" s="33"/>
      <c r="AIC348" s="33"/>
      <c r="AID348" s="33"/>
      <c r="AIE348" s="33"/>
      <c r="AIF348" s="33"/>
      <c r="AIG348" s="33"/>
      <c r="AIH348" s="33"/>
      <c r="AII348" s="33"/>
      <c r="AIJ348" s="33"/>
      <c r="AIK348" s="33"/>
      <c r="AIL348" s="33"/>
      <c r="AIM348" s="33"/>
      <c r="AIN348" s="33"/>
      <c r="AIO348" s="33"/>
      <c r="AIP348" s="33"/>
      <c r="AIQ348" s="33"/>
      <c r="AIR348" s="33"/>
      <c r="AIS348" s="33"/>
      <c r="AIT348" s="33"/>
      <c r="AIU348" s="33"/>
      <c r="AIV348" s="33"/>
      <c r="AIW348" s="33"/>
      <c r="AIX348" s="33"/>
      <c r="AIY348" s="33"/>
      <c r="AIZ348" s="33"/>
      <c r="AJA348" s="33"/>
      <c r="AJB348" s="33"/>
      <c r="AJC348" s="33"/>
      <c r="AJD348" s="33"/>
      <c r="AJE348" s="33"/>
      <c r="AJF348" s="33"/>
      <c r="AJG348" s="33"/>
      <c r="AJH348" s="33"/>
      <c r="AJI348" s="33"/>
      <c r="AJJ348" s="33"/>
      <c r="AJK348" s="33"/>
      <c r="AJL348" s="33"/>
      <c r="AJM348" s="33"/>
      <c r="AJN348" s="33"/>
      <c r="AJO348" s="33"/>
      <c r="AJP348" s="33"/>
      <c r="AJQ348" s="33"/>
      <c r="AJR348" s="33"/>
      <c r="AJS348" s="33"/>
      <c r="AJT348" s="33"/>
      <c r="AJU348" s="33"/>
      <c r="AJV348" s="33"/>
      <c r="AJW348" s="33"/>
      <c r="AJX348" s="33"/>
      <c r="AJY348" s="33"/>
      <c r="AJZ348" s="33"/>
      <c r="AKA348" s="33"/>
      <c r="AKB348" s="33"/>
      <c r="AKC348" s="33"/>
      <c r="AKD348" s="33"/>
      <c r="AKE348" s="33"/>
      <c r="AKF348" s="33"/>
      <c r="AKG348" s="33"/>
      <c r="AKH348" s="33"/>
      <c r="AKI348" s="33"/>
      <c r="AKJ348" s="33"/>
      <c r="AKK348" s="33"/>
      <c r="AKL348" s="33"/>
      <c r="AKM348" s="33"/>
      <c r="AKN348" s="33"/>
      <c r="AKO348" s="33"/>
      <c r="AKP348" s="33"/>
      <c r="AKQ348" s="33"/>
      <c r="AKR348" s="33"/>
      <c r="AKS348" s="33"/>
      <c r="AKT348" s="33"/>
      <c r="AKU348" s="33"/>
      <c r="AKV348" s="33"/>
      <c r="AKW348" s="33"/>
      <c r="AKX348" s="33"/>
      <c r="AKY348" s="33"/>
      <c r="AKZ348" s="33"/>
      <c r="ALA348" s="33"/>
      <c r="ALB348" s="33"/>
      <c r="ALC348" s="33"/>
      <c r="ALD348" s="33"/>
      <c r="ALE348" s="33"/>
      <c r="ALF348" s="33"/>
      <c r="ALG348" s="33"/>
      <c r="ALH348" s="33"/>
      <c r="ALI348" s="33"/>
      <c r="ALJ348" s="33"/>
      <c r="ALK348" s="33"/>
      <c r="ALL348" s="33"/>
      <c r="ALM348" s="33"/>
      <c r="ALN348" s="33"/>
      <c r="ALO348" s="33"/>
      <c r="ALP348" s="33"/>
      <c r="ALQ348" s="33"/>
      <c r="ALR348" s="33"/>
      <c r="ALS348" s="33"/>
      <c r="ALT348" s="33"/>
      <c r="ALU348" s="33"/>
      <c r="ALV348" s="33"/>
      <c r="ALW348" s="33"/>
      <c r="ALX348" s="33"/>
      <c r="ALY348" s="33"/>
    </row>
    <row r="349" spans="1:1013" ht="34.5" customHeight="1" thickBot="1" x14ac:dyDescent="0.25">
      <c r="A349" s="617"/>
      <c r="B349" s="619"/>
      <c r="C349" s="621"/>
      <c r="D349" s="637"/>
      <c r="E349" s="625"/>
      <c r="F349" s="640"/>
      <c r="G349" s="642"/>
      <c r="H349" s="644"/>
      <c r="I349" s="615"/>
      <c r="J349" s="615"/>
      <c r="K349" s="89" t="s">
        <v>11</v>
      </c>
      <c r="L349" s="8">
        <f t="shared" ref="L349:O349" si="131">SUM(L348)</f>
        <v>1044</v>
      </c>
      <c r="M349" s="1">
        <f t="shared" si="131"/>
        <v>1044</v>
      </c>
      <c r="N349" s="1">
        <f t="shared" si="131"/>
        <v>0</v>
      </c>
      <c r="O349" s="10">
        <f t="shared" si="131"/>
        <v>0</v>
      </c>
      <c r="P349" s="8">
        <f t="shared" ref="P349:AA349" si="132">SUM(P348)</f>
        <v>1100</v>
      </c>
      <c r="Q349" s="1">
        <f t="shared" si="132"/>
        <v>1100</v>
      </c>
      <c r="R349" s="1">
        <f t="shared" si="132"/>
        <v>0</v>
      </c>
      <c r="S349" s="10">
        <f t="shared" si="132"/>
        <v>0</v>
      </c>
      <c r="T349" s="8">
        <f t="shared" si="132"/>
        <v>1300</v>
      </c>
      <c r="U349" s="1">
        <f t="shared" si="132"/>
        <v>1300</v>
      </c>
      <c r="V349" s="1">
        <f t="shared" si="132"/>
        <v>0</v>
      </c>
      <c r="W349" s="10">
        <f t="shared" si="132"/>
        <v>0</v>
      </c>
      <c r="X349" s="8">
        <f t="shared" si="132"/>
        <v>1400</v>
      </c>
      <c r="Y349" s="1">
        <f t="shared" si="132"/>
        <v>1400</v>
      </c>
      <c r="Z349" s="1">
        <f t="shared" si="132"/>
        <v>0</v>
      </c>
      <c r="AA349" s="10">
        <f t="shared" si="132"/>
        <v>0</v>
      </c>
      <c r="AB349" s="33"/>
      <c r="AC349" s="33"/>
      <c r="AD349" s="33"/>
      <c r="AE349" s="33"/>
      <c r="AF349" s="33"/>
      <c r="AG349" s="33"/>
      <c r="AH349" s="33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  <c r="BV349" s="33"/>
      <c r="BW349" s="33"/>
      <c r="BX349" s="33"/>
      <c r="BY349" s="33"/>
      <c r="BZ349" s="33"/>
      <c r="CA349" s="33"/>
      <c r="CB349" s="33"/>
      <c r="CC349" s="33"/>
      <c r="CD349" s="33"/>
      <c r="CE349" s="33"/>
      <c r="CF349" s="33"/>
      <c r="CG349" s="33"/>
      <c r="CH349" s="33"/>
      <c r="CI349" s="33"/>
      <c r="CJ349" s="33"/>
      <c r="CK349" s="33"/>
      <c r="CL349" s="33"/>
      <c r="CM349" s="33"/>
      <c r="CN349" s="33"/>
      <c r="CO349" s="33"/>
      <c r="CP349" s="33"/>
      <c r="CQ349" s="33"/>
      <c r="CR349" s="33"/>
      <c r="CS349" s="33"/>
      <c r="CT349" s="33"/>
      <c r="CU349" s="33"/>
      <c r="CV349" s="33"/>
      <c r="CW349" s="33"/>
      <c r="CX349" s="33"/>
      <c r="CY349" s="33"/>
      <c r="CZ349" s="33"/>
      <c r="DA349" s="33"/>
      <c r="DB349" s="33"/>
      <c r="DC349" s="33"/>
      <c r="DD349" s="33"/>
      <c r="DE349" s="33"/>
      <c r="DF349" s="33"/>
      <c r="DG349" s="33"/>
      <c r="DH349" s="33"/>
      <c r="DI349" s="33"/>
      <c r="DJ349" s="33"/>
      <c r="DK349" s="33"/>
      <c r="DL349" s="33"/>
      <c r="DM349" s="33"/>
      <c r="DN349" s="33"/>
      <c r="DO349" s="33"/>
      <c r="DP349" s="33"/>
      <c r="DQ349" s="33"/>
      <c r="DR349" s="33"/>
      <c r="DS349" s="33"/>
      <c r="DT349" s="33"/>
      <c r="DU349" s="33"/>
      <c r="DV349" s="33"/>
      <c r="DW349" s="33"/>
      <c r="DX349" s="33"/>
      <c r="DY349" s="33"/>
      <c r="DZ349" s="33"/>
      <c r="EA349" s="33"/>
      <c r="EB349" s="33"/>
      <c r="EC349" s="33"/>
      <c r="ED349" s="33"/>
      <c r="EE349" s="33"/>
      <c r="EF349" s="33"/>
      <c r="EG349" s="33"/>
      <c r="EH349" s="33"/>
      <c r="EI349" s="33"/>
      <c r="EJ349" s="33"/>
      <c r="EK349" s="33"/>
      <c r="EL349" s="33"/>
      <c r="EM349" s="33"/>
      <c r="EN349" s="33"/>
      <c r="EO349" s="33"/>
      <c r="EP349" s="33"/>
      <c r="EQ349" s="33"/>
      <c r="ER349" s="33"/>
      <c r="ES349" s="33"/>
      <c r="ET349" s="33"/>
      <c r="EU349" s="33"/>
      <c r="EV349" s="33"/>
      <c r="EW349" s="33"/>
      <c r="EX349" s="33"/>
      <c r="EY349" s="33"/>
      <c r="EZ349" s="33"/>
      <c r="FA349" s="33"/>
      <c r="FB349" s="33"/>
      <c r="FC349" s="33"/>
      <c r="FD349" s="33"/>
      <c r="FE349" s="33"/>
      <c r="FF349" s="33"/>
      <c r="FG349" s="33"/>
      <c r="FH349" s="33"/>
      <c r="FI349" s="33"/>
      <c r="FJ349" s="33"/>
      <c r="FK349" s="33"/>
      <c r="FL349" s="33"/>
      <c r="FM349" s="33"/>
      <c r="FN349" s="33"/>
      <c r="FO349" s="33"/>
      <c r="FP349" s="33"/>
      <c r="FQ349" s="33"/>
      <c r="FR349" s="33"/>
      <c r="FS349" s="33"/>
      <c r="FT349" s="33"/>
      <c r="FU349" s="33"/>
      <c r="FV349" s="33"/>
      <c r="FW349" s="33"/>
      <c r="FX349" s="33"/>
      <c r="FY349" s="33"/>
      <c r="FZ349" s="33"/>
      <c r="GA349" s="33"/>
      <c r="GB349" s="33"/>
      <c r="GC349" s="33"/>
      <c r="GD349" s="33"/>
      <c r="GE349" s="33"/>
      <c r="GF349" s="33"/>
      <c r="GG349" s="33"/>
      <c r="GH349" s="33"/>
      <c r="GI349" s="33"/>
      <c r="GJ349" s="33"/>
      <c r="GK349" s="33"/>
      <c r="GL349" s="33"/>
      <c r="GM349" s="33"/>
      <c r="GN349" s="33"/>
      <c r="GO349" s="33"/>
      <c r="GP349" s="33"/>
      <c r="GQ349" s="33"/>
      <c r="GR349" s="33"/>
      <c r="GS349" s="33"/>
      <c r="GT349" s="33"/>
      <c r="GU349" s="33"/>
      <c r="GV349" s="33"/>
      <c r="GW349" s="33"/>
      <c r="GX349" s="33"/>
      <c r="GY349" s="33"/>
      <c r="GZ349" s="33"/>
      <c r="HA349" s="33"/>
      <c r="HB349" s="33"/>
      <c r="HC349" s="33"/>
      <c r="HD349" s="33"/>
      <c r="HE349" s="33"/>
      <c r="HF349" s="33"/>
      <c r="HG349" s="33"/>
      <c r="HH349" s="33"/>
      <c r="HI349" s="33"/>
      <c r="HJ349" s="33"/>
      <c r="HK349" s="33"/>
      <c r="HL349" s="33"/>
      <c r="HM349" s="33"/>
      <c r="HN349" s="33"/>
      <c r="HO349" s="33"/>
      <c r="HP349" s="33"/>
      <c r="HQ349" s="33"/>
      <c r="HR349" s="33"/>
      <c r="HS349" s="33"/>
      <c r="HT349" s="33"/>
      <c r="HU349" s="33"/>
      <c r="HV349" s="33"/>
      <c r="HW349" s="33"/>
      <c r="HX349" s="33"/>
      <c r="HY349" s="33"/>
      <c r="HZ349" s="33"/>
      <c r="IA349" s="33"/>
      <c r="IB349" s="33"/>
      <c r="IC349" s="33"/>
      <c r="ID349" s="33"/>
      <c r="IE349" s="33"/>
      <c r="IF349" s="33"/>
      <c r="IG349" s="33"/>
      <c r="IH349" s="33"/>
      <c r="II349" s="33"/>
      <c r="IJ349" s="33"/>
      <c r="IK349" s="33"/>
      <c r="IL349" s="33"/>
      <c r="IM349" s="33"/>
      <c r="IN349" s="33"/>
      <c r="IO349" s="33"/>
      <c r="IP349" s="33"/>
      <c r="IQ349" s="33"/>
      <c r="IR349" s="33"/>
      <c r="IS349" s="33"/>
      <c r="IT349" s="33"/>
      <c r="IU349" s="33"/>
      <c r="IV349" s="33"/>
      <c r="IW349" s="33"/>
      <c r="IX349" s="33"/>
      <c r="IY349" s="33"/>
      <c r="IZ349" s="33"/>
      <c r="JA349" s="33"/>
      <c r="JB349" s="33"/>
      <c r="JC349" s="33"/>
      <c r="JD349" s="33"/>
      <c r="JE349" s="33"/>
      <c r="JF349" s="33"/>
      <c r="JG349" s="33"/>
      <c r="JH349" s="33"/>
      <c r="JI349" s="33"/>
      <c r="JJ349" s="33"/>
      <c r="JK349" s="33"/>
      <c r="JL349" s="33"/>
      <c r="JM349" s="33"/>
      <c r="JN349" s="33"/>
      <c r="JO349" s="33"/>
      <c r="JP349" s="33"/>
      <c r="JQ349" s="33"/>
      <c r="JR349" s="33"/>
      <c r="JS349" s="33"/>
      <c r="JT349" s="33"/>
      <c r="JU349" s="33"/>
      <c r="JV349" s="33"/>
      <c r="JW349" s="33"/>
      <c r="JX349" s="33"/>
      <c r="JY349" s="33"/>
      <c r="JZ349" s="33"/>
      <c r="KA349" s="33"/>
      <c r="KB349" s="33"/>
      <c r="KC349" s="33"/>
      <c r="KD349" s="33"/>
      <c r="KE349" s="33"/>
      <c r="KF349" s="33"/>
      <c r="KG349" s="33"/>
      <c r="KH349" s="33"/>
      <c r="KI349" s="33"/>
      <c r="KJ349" s="33"/>
      <c r="KK349" s="33"/>
      <c r="KL349" s="33"/>
      <c r="KM349" s="33"/>
      <c r="KN349" s="33"/>
      <c r="KO349" s="33"/>
      <c r="KP349" s="33"/>
      <c r="KQ349" s="33"/>
      <c r="KR349" s="33"/>
      <c r="KS349" s="33"/>
      <c r="KT349" s="33"/>
      <c r="KU349" s="33"/>
      <c r="KV349" s="33"/>
      <c r="KW349" s="33"/>
      <c r="KX349" s="33"/>
      <c r="KY349" s="33"/>
      <c r="KZ349" s="33"/>
      <c r="LA349" s="33"/>
      <c r="LB349" s="33"/>
      <c r="LC349" s="33"/>
      <c r="LD349" s="33"/>
      <c r="LE349" s="33"/>
      <c r="LF349" s="33"/>
      <c r="LG349" s="33"/>
      <c r="LH349" s="33"/>
      <c r="LI349" s="33"/>
      <c r="LJ349" s="33"/>
      <c r="LK349" s="33"/>
      <c r="LL349" s="33"/>
      <c r="LM349" s="33"/>
      <c r="LN349" s="33"/>
      <c r="LO349" s="33"/>
      <c r="LP349" s="33"/>
      <c r="LQ349" s="33"/>
      <c r="LR349" s="33"/>
      <c r="LS349" s="33"/>
      <c r="LT349" s="33"/>
      <c r="LU349" s="33"/>
      <c r="LV349" s="33"/>
      <c r="LW349" s="33"/>
      <c r="LX349" s="33"/>
      <c r="LY349" s="33"/>
      <c r="LZ349" s="33"/>
      <c r="MA349" s="33"/>
      <c r="MB349" s="33"/>
      <c r="MC349" s="33"/>
      <c r="MD349" s="33"/>
      <c r="ME349" s="33"/>
      <c r="MF349" s="33"/>
      <c r="MG349" s="33"/>
      <c r="MH349" s="33"/>
      <c r="MI349" s="33"/>
      <c r="MJ349" s="33"/>
      <c r="MK349" s="33"/>
      <c r="ML349" s="33"/>
      <c r="MM349" s="33"/>
      <c r="MN349" s="33"/>
      <c r="MO349" s="33"/>
      <c r="MP349" s="33"/>
      <c r="MQ349" s="33"/>
      <c r="MR349" s="33"/>
      <c r="MS349" s="33"/>
      <c r="MT349" s="33"/>
      <c r="MU349" s="33"/>
      <c r="MV349" s="33"/>
      <c r="MW349" s="33"/>
      <c r="MX349" s="33"/>
      <c r="MY349" s="33"/>
      <c r="MZ349" s="33"/>
      <c r="NA349" s="33"/>
      <c r="NB349" s="33"/>
      <c r="NC349" s="33"/>
      <c r="ND349" s="33"/>
      <c r="NE349" s="33"/>
      <c r="NF349" s="33"/>
      <c r="NG349" s="33"/>
      <c r="NH349" s="33"/>
      <c r="NI349" s="33"/>
      <c r="NJ349" s="33"/>
      <c r="NK349" s="33"/>
      <c r="NL349" s="33"/>
      <c r="NM349" s="33"/>
      <c r="NN349" s="33"/>
      <c r="NO349" s="33"/>
      <c r="NP349" s="33"/>
      <c r="NQ349" s="33"/>
      <c r="NR349" s="33"/>
      <c r="NS349" s="33"/>
      <c r="NT349" s="33"/>
      <c r="NU349" s="33"/>
      <c r="NV349" s="33"/>
      <c r="NW349" s="33"/>
      <c r="NX349" s="33"/>
      <c r="NY349" s="33"/>
      <c r="NZ349" s="33"/>
      <c r="OA349" s="33"/>
      <c r="OB349" s="33"/>
      <c r="OC349" s="33"/>
      <c r="OD349" s="33"/>
      <c r="OE349" s="33"/>
      <c r="OF349" s="33"/>
      <c r="OG349" s="33"/>
      <c r="OH349" s="33"/>
      <c r="OI349" s="33"/>
      <c r="OJ349" s="33"/>
      <c r="OK349" s="33"/>
      <c r="OL349" s="33"/>
      <c r="OM349" s="33"/>
      <c r="ON349" s="33"/>
      <c r="OO349" s="33"/>
      <c r="OP349" s="33"/>
      <c r="OQ349" s="33"/>
      <c r="OR349" s="33"/>
      <c r="OS349" s="33"/>
      <c r="OT349" s="33"/>
      <c r="OU349" s="33"/>
      <c r="OV349" s="33"/>
      <c r="OW349" s="33"/>
      <c r="OX349" s="33"/>
      <c r="OY349" s="33"/>
      <c r="OZ349" s="33"/>
      <c r="PA349" s="33"/>
      <c r="PB349" s="33"/>
      <c r="PC349" s="33"/>
      <c r="PD349" s="33"/>
      <c r="PE349" s="33"/>
      <c r="PF349" s="33"/>
      <c r="PG349" s="33"/>
      <c r="PH349" s="33"/>
      <c r="PI349" s="33"/>
      <c r="PJ349" s="33"/>
      <c r="PK349" s="33"/>
      <c r="PL349" s="33"/>
      <c r="PM349" s="33"/>
      <c r="PN349" s="33"/>
      <c r="PO349" s="33"/>
      <c r="PP349" s="33"/>
      <c r="PQ349" s="33"/>
      <c r="PR349" s="33"/>
      <c r="PS349" s="33"/>
      <c r="PT349" s="33"/>
      <c r="PU349" s="33"/>
      <c r="PV349" s="33"/>
      <c r="PW349" s="33"/>
      <c r="PX349" s="33"/>
      <c r="PY349" s="33"/>
      <c r="PZ349" s="33"/>
      <c r="QA349" s="33"/>
      <c r="QB349" s="33"/>
      <c r="QC349" s="33"/>
      <c r="QD349" s="33"/>
      <c r="QE349" s="33"/>
      <c r="QF349" s="33"/>
      <c r="QG349" s="33"/>
      <c r="QH349" s="33"/>
      <c r="QI349" s="33"/>
      <c r="QJ349" s="33"/>
      <c r="QK349" s="33"/>
      <c r="QL349" s="33"/>
      <c r="QM349" s="33"/>
      <c r="QN349" s="33"/>
      <c r="QO349" s="33"/>
      <c r="QP349" s="33"/>
      <c r="QQ349" s="33"/>
      <c r="QR349" s="33"/>
      <c r="QS349" s="33"/>
      <c r="QT349" s="33"/>
      <c r="QU349" s="33"/>
      <c r="QV349" s="33"/>
      <c r="QW349" s="33"/>
      <c r="QX349" s="33"/>
      <c r="QY349" s="33"/>
      <c r="QZ349" s="33"/>
      <c r="RA349" s="33"/>
      <c r="RB349" s="33"/>
      <c r="RC349" s="33"/>
      <c r="RD349" s="33"/>
      <c r="RE349" s="33"/>
      <c r="RF349" s="33"/>
      <c r="RG349" s="33"/>
      <c r="RH349" s="33"/>
      <c r="RI349" s="33"/>
      <c r="RJ349" s="33"/>
      <c r="RK349" s="33"/>
      <c r="RL349" s="33"/>
      <c r="RM349" s="33"/>
      <c r="RN349" s="33"/>
      <c r="RO349" s="33"/>
      <c r="RP349" s="33"/>
      <c r="RQ349" s="33"/>
      <c r="RR349" s="33"/>
      <c r="RS349" s="33"/>
      <c r="RT349" s="33"/>
      <c r="RU349" s="33"/>
      <c r="RV349" s="33"/>
      <c r="RW349" s="33"/>
      <c r="RX349" s="33"/>
      <c r="RY349" s="33"/>
      <c r="RZ349" s="33"/>
      <c r="SA349" s="33"/>
      <c r="SB349" s="33"/>
      <c r="SC349" s="33"/>
      <c r="SD349" s="33"/>
      <c r="SE349" s="33"/>
      <c r="SF349" s="33"/>
      <c r="SG349" s="33"/>
      <c r="SH349" s="33"/>
      <c r="SI349" s="33"/>
      <c r="SJ349" s="33"/>
      <c r="SK349" s="33"/>
      <c r="SL349" s="33"/>
      <c r="SM349" s="33"/>
      <c r="SN349" s="33"/>
      <c r="SO349" s="33"/>
      <c r="SP349" s="33"/>
      <c r="SQ349" s="33"/>
      <c r="SR349" s="33"/>
      <c r="SS349" s="33"/>
      <c r="ST349" s="33"/>
      <c r="SU349" s="33"/>
      <c r="SV349" s="33"/>
      <c r="SW349" s="33"/>
      <c r="SX349" s="33"/>
      <c r="SY349" s="33"/>
      <c r="SZ349" s="33"/>
      <c r="TA349" s="33"/>
      <c r="TB349" s="33"/>
      <c r="TC349" s="33"/>
      <c r="TD349" s="33"/>
      <c r="TE349" s="33"/>
      <c r="TF349" s="33"/>
      <c r="TG349" s="33"/>
      <c r="TH349" s="33"/>
      <c r="TI349" s="33"/>
      <c r="TJ349" s="33"/>
      <c r="TK349" s="33"/>
      <c r="TL349" s="33"/>
      <c r="TM349" s="33"/>
      <c r="TN349" s="33"/>
      <c r="TO349" s="33"/>
      <c r="TP349" s="33"/>
      <c r="TQ349" s="33"/>
      <c r="TR349" s="33"/>
      <c r="TS349" s="33"/>
      <c r="TT349" s="33"/>
      <c r="TU349" s="33"/>
      <c r="TV349" s="33"/>
      <c r="TW349" s="33"/>
      <c r="TX349" s="33"/>
      <c r="TY349" s="33"/>
      <c r="TZ349" s="33"/>
      <c r="UA349" s="33"/>
      <c r="UB349" s="33"/>
      <c r="UC349" s="33"/>
      <c r="UD349" s="33"/>
      <c r="UE349" s="33"/>
      <c r="UF349" s="33"/>
      <c r="UG349" s="33"/>
      <c r="UH349" s="33"/>
      <c r="UI349" s="33"/>
      <c r="UJ349" s="33"/>
      <c r="UK349" s="33"/>
      <c r="UL349" s="33"/>
      <c r="UM349" s="33"/>
      <c r="UN349" s="33"/>
      <c r="UO349" s="33"/>
      <c r="UP349" s="33"/>
      <c r="UQ349" s="33"/>
      <c r="UR349" s="33"/>
      <c r="US349" s="33"/>
      <c r="UT349" s="33"/>
      <c r="UU349" s="33"/>
      <c r="UV349" s="33"/>
      <c r="UW349" s="33"/>
      <c r="UX349" s="33"/>
      <c r="UY349" s="33"/>
      <c r="UZ349" s="33"/>
      <c r="VA349" s="33"/>
      <c r="VB349" s="33"/>
      <c r="VC349" s="33"/>
      <c r="VD349" s="33"/>
      <c r="VE349" s="33"/>
      <c r="VF349" s="33"/>
      <c r="VG349" s="33"/>
      <c r="VH349" s="33"/>
      <c r="VI349" s="33"/>
      <c r="VJ349" s="33"/>
      <c r="VK349" s="33"/>
      <c r="VL349" s="33"/>
      <c r="VM349" s="33"/>
      <c r="VN349" s="33"/>
      <c r="VO349" s="33"/>
      <c r="VP349" s="33"/>
      <c r="VQ349" s="33"/>
      <c r="VR349" s="33"/>
      <c r="VS349" s="33"/>
      <c r="VT349" s="33"/>
      <c r="VU349" s="33"/>
      <c r="VV349" s="33"/>
      <c r="VW349" s="33"/>
      <c r="VX349" s="33"/>
      <c r="VY349" s="33"/>
      <c r="VZ349" s="33"/>
      <c r="WA349" s="33"/>
      <c r="WB349" s="33"/>
      <c r="WC349" s="33"/>
      <c r="WD349" s="33"/>
      <c r="WE349" s="33"/>
      <c r="WF349" s="33"/>
      <c r="WG349" s="33"/>
      <c r="WH349" s="33"/>
      <c r="WI349" s="33"/>
      <c r="WJ349" s="33"/>
      <c r="WK349" s="33"/>
      <c r="WL349" s="33"/>
      <c r="WM349" s="33"/>
      <c r="WN349" s="33"/>
      <c r="WO349" s="33"/>
      <c r="WP349" s="33"/>
      <c r="WQ349" s="33"/>
      <c r="WR349" s="33"/>
      <c r="WS349" s="33"/>
      <c r="WT349" s="33"/>
      <c r="WU349" s="33"/>
      <c r="WV349" s="33"/>
      <c r="WW349" s="33"/>
      <c r="WX349" s="33"/>
      <c r="WY349" s="33"/>
      <c r="WZ349" s="33"/>
      <c r="XA349" s="33"/>
      <c r="XB349" s="33"/>
      <c r="XC349" s="33"/>
      <c r="XD349" s="33"/>
      <c r="XE349" s="33"/>
      <c r="XF349" s="33"/>
      <c r="XG349" s="33"/>
      <c r="XH349" s="33"/>
      <c r="XI349" s="33"/>
      <c r="XJ349" s="33"/>
      <c r="XK349" s="33"/>
      <c r="XL349" s="33"/>
      <c r="XM349" s="33"/>
      <c r="XN349" s="33"/>
      <c r="XO349" s="33"/>
      <c r="XP349" s="33"/>
      <c r="XQ349" s="33"/>
      <c r="XR349" s="33"/>
      <c r="XS349" s="33"/>
      <c r="XT349" s="33"/>
      <c r="XU349" s="33"/>
      <c r="XV349" s="33"/>
      <c r="XW349" s="33"/>
      <c r="XX349" s="33"/>
      <c r="XY349" s="33"/>
      <c r="XZ349" s="33"/>
      <c r="YA349" s="33"/>
      <c r="YB349" s="33"/>
      <c r="YC349" s="33"/>
      <c r="YD349" s="33"/>
      <c r="YE349" s="33"/>
      <c r="YF349" s="33"/>
      <c r="YG349" s="33"/>
      <c r="YH349" s="33"/>
      <c r="YI349" s="33"/>
      <c r="YJ349" s="33"/>
      <c r="YK349" s="33"/>
      <c r="YL349" s="33"/>
      <c r="YM349" s="33"/>
      <c r="YN349" s="33"/>
      <c r="YO349" s="33"/>
      <c r="YP349" s="33"/>
      <c r="YQ349" s="33"/>
      <c r="YR349" s="33"/>
      <c r="YS349" s="33"/>
      <c r="YT349" s="33"/>
      <c r="YU349" s="33"/>
      <c r="YV349" s="33"/>
      <c r="YW349" s="33"/>
      <c r="YX349" s="33"/>
      <c r="YY349" s="33"/>
      <c r="YZ349" s="33"/>
      <c r="ZA349" s="33"/>
      <c r="ZB349" s="33"/>
      <c r="ZC349" s="33"/>
      <c r="ZD349" s="33"/>
      <c r="ZE349" s="33"/>
      <c r="ZF349" s="33"/>
      <c r="ZG349" s="33"/>
      <c r="ZH349" s="33"/>
      <c r="ZI349" s="33"/>
      <c r="ZJ349" s="33"/>
      <c r="ZK349" s="33"/>
      <c r="ZL349" s="33"/>
      <c r="ZM349" s="33"/>
      <c r="ZN349" s="33"/>
      <c r="ZO349" s="33"/>
      <c r="ZP349" s="33"/>
      <c r="ZQ349" s="33"/>
      <c r="ZR349" s="33"/>
      <c r="ZS349" s="33"/>
      <c r="ZT349" s="33"/>
      <c r="ZU349" s="33"/>
      <c r="ZV349" s="33"/>
      <c r="ZW349" s="33"/>
      <c r="ZX349" s="33"/>
      <c r="ZY349" s="33"/>
      <c r="ZZ349" s="33"/>
      <c r="AAA349" s="33"/>
      <c r="AAB349" s="33"/>
      <c r="AAC349" s="33"/>
      <c r="AAD349" s="33"/>
      <c r="AAE349" s="33"/>
      <c r="AAF349" s="33"/>
      <c r="AAG349" s="33"/>
      <c r="AAH349" s="33"/>
      <c r="AAI349" s="33"/>
      <c r="AAJ349" s="33"/>
      <c r="AAK349" s="33"/>
      <c r="AAL349" s="33"/>
      <c r="AAM349" s="33"/>
      <c r="AAN349" s="33"/>
      <c r="AAO349" s="33"/>
      <c r="AAP349" s="33"/>
      <c r="AAQ349" s="33"/>
      <c r="AAR349" s="33"/>
      <c r="AAS349" s="33"/>
      <c r="AAT349" s="33"/>
      <c r="AAU349" s="33"/>
      <c r="AAV349" s="33"/>
      <c r="AAW349" s="33"/>
      <c r="AAX349" s="33"/>
      <c r="AAY349" s="33"/>
      <c r="AAZ349" s="33"/>
      <c r="ABA349" s="33"/>
      <c r="ABB349" s="33"/>
      <c r="ABC349" s="33"/>
      <c r="ABD349" s="33"/>
      <c r="ABE349" s="33"/>
      <c r="ABF349" s="33"/>
      <c r="ABG349" s="33"/>
      <c r="ABH349" s="33"/>
      <c r="ABI349" s="33"/>
      <c r="ABJ349" s="33"/>
      <c r="ABK349" s="33"/>
      <c r="ABL349" s="33"/>
      <c r="ABM349" s="33"/>
      <c r="ABN349" s="33"/>
      <c r="ABO349" s="33"/>
      <c r="ABP349" s="33"/>
      <c r="ABQ349" s="33"/>
      <c r="ABR349" s="33"/>
      <c r="ABS349" s="33"/>
      <c r="ABT349" s="33"/>
      <c r="ABU349" s="33"/>
      <c r="ABV349" s="33"/>
      <c r="ABW349" s="33"/>
      <c r="ABX349" s="33"/>
      <c r="ABY349" s="33"/>
      <c r="ABZ349" s="33"/>
      <c r="ACA349" s="33"/>
      <c r="ACB349" s="33"/>
      <c r="ACC349" s="33"/>
      <c r="ACD349" s="33"/>
      <c r="ACE349" s="33"/>
      <c r="ACF349" s="33"/>
      <c r="ACG349" s="33"/>
      <c r="ACH349" s="33"/>
      <c r="ACI349" s="33"/>
      <c r="ACJ349" s="33"/>
      <c r="ACK349" s="33"/>
      <c r="ACL349" s="33"/>
      <c r="ACM349" s="33"/>
      <c r="ACN349" s="33"/>
      <c r="ACO349" s="33"/>
      <c r="ACP349" s="33"/>
      <c r="ACQ349" s="33"/>
      <c r="ACR349" s="33"/>
      <c r="ACS349" s="33"/>
      <c r="ACT349" s="33"/>
      <c r="ACU349" s="33"/>
      <c r="ACV349" s="33"/>
      <c r="ACW349" s="33"/>
      <c r="ACX349" s="33"/>
      <c r="ACY349" s="33"/>
      <c r="ACZ349" s="33"/>
      <c r="ADA349" s="33"/>
      <c r="ADB349" s="33"/>
      <c r="ADC349" s="33"/>
      <c r="ADD349" s="33"/>
      <c r="ADE349" s="33"/>
      <c r="ADF349" s="33"/>
      <c r="ADG349" s="33"/>
      <c r="ADH349" s="33"/>
      <c r="ADI349" s="33"/>
      <c r="ADJ349" s="33"/>
      <c r="ADK349" s="33"/>
      <c r="ADL349" s="33"/>
      <c r="ADM349" s="33"/>
      <c r="ADN349" s="33"/>
      <c r="ADO349" s="33"/>
      <c r="ADP349" s="33"/>
      <c r="ADQ349" s="33"/>
      <c r="ADR349" s="33"/>
      <c r="ADS349" s="33"/>
      <c r="ADT349" s="33"/>
      <c r="ADU349" s="33"/>
      <c r="ADV349" s="33"/>
      <c r="ADW349" s="33"/>
      <c r="ADX349" s="33"/>
      <c r="ADY349" s="33"/>
      <c r="ADZ349" s="33"/>
      <c r="AEA349" s="33"/>
      <c r="AEB349" s="33"/>
      <c r="AEC349" s="33"/>
      <c r="AED349" s="33"/>
      <c r="AEE349" s="33"/>
      <c r="AEF349" s="33"/>
      <c r="AEG349" s="33"/>
      <c r="AEH349" s="33"/>
      <c r="AEI349" s="33"/>
      <c r="AEJ349" s="33"/>
      <c r="AEK349" s="33"/>
      <c r="AEL349" s="33"/>
      <c r="AEM349" s="33"/>
      <c r="AEN349" s="33"/>
      <c r="AEO349" s="33"/>
      <c r="AEP349" s="33"/>
      <c r="AEQ349" s="33"/>
      <c r="AER349" s="33"/>
      <c r="AES349" s="33"/>
      <c r="AET349" s="33"/>
      <c r="AEU349" s="33"/>
      <c r="AEV349" s="33"/>
      <c r="AEW349" s="33"/>
      <c r="AEX349" s="33"/>
      <c r="AEY349" s="33"/>
      <c r="AEZ349" s="33"/>
      <c r="AFA349" s="33"/>
      <c r="AFB349" s="33"/>
      <c r="AFC349" s="33"/>
      <c r="AFD349" s="33"/>
      <c r="AFE349" s="33"/>
      <c r="AFF349" s="33"/>
      <c r="AFG349" s="33"/>
      <c r="AFH349" s="33"/>
      <c r="AFI349" s="33"/>
      <c r="AFJ349" s="33"/>
      <c r="AFK349" s="33"/>
      <c r="AFL349" s="33"/>
      <c r="AFM349" s="33"/>
      <c r="AFN349" s="33"/>
      <c r="AFO349" s="33"/>
      <c r="AFP349" s="33"/>
      <c r="AFQ349" s="33"/>
      <c r="AFR349" s="33"/>
      <c r="AFS349" s="33"/>
      <c r="AFT349" s="33"/>
      <c r="AFU349" s="33"/>
      <c r="AFV349" s="33"/>
      <c r="AFW349" s="33"/>
      <c r="AFX349" s="33"/>
      <c r="AFY349" s="33"/>
      <c r="AFZ349" s="33"/>
      <c r="AGA349" s="33"/>
      <c r="AGB349" s="33"/>
      <c r="AGC349" s="33"/>
      <c r="AGD349" s="33"/>
      <c r="AGE349" s="33"/>
      <c r="AGF349" s="33"/>
      <c r="AGG349" s="33"/>
      <c r="AGH349" s="33"/>
      <c r="AGI349" s="33"/>
      <c r="AGJ349" s="33"/>
      <c r="AGK349" s="33"/>
      <c r="AGL349" s="33"/>
      <c r="AGM349" s="33"/>
      <c r="AGN349" s="33"/>
      <c r="AGO349" s="33"/>
      <c r="AGP349" s="33"/>
      <c r="AGQ349" s="33"/>
      <c r="AGR349" s="33"/>
      <c r="AGS349" s="33"/>
      <c r="AGT349" s="33"/>
      <c r="AGU349" s="33"/>
      <c r="AGV349" s="33"/>
      <c r="AGW349" s="33"/>
      <c r="AGX349" s="33"/>
      <c r="AGY349" s="33"/>
      <c r="AGZ349" s="33"/>
      <c r="AHA349" s="33"/>
      <c r="AHB349" s="33"/>
      <c r="AHC349" s="33"/>
      <c r="AHD349" s="33"/>
      <c r="AHE349" s="33"/>
      <c r="AHF349" s="33"/>
      <c r="AHG349" s="33"/>
      <c r="AHH349" s="33"/>
      <c r="AHI349" s="33"/>
      <c r="AHJ349" s="33"/>
      <c r="AHK349" s="33"/>
      <c r="AHL349" s="33"/>
      <c r="AHM349" s="33"/>
      <c r="AHN349" s="33"/>
      <c r="AHO349" s="33"/>
      <c r="AHP349" s="33"/>
      <c r="AHQ349" s="33"/>
      <c r="AHR349" s="33"/>
      <c r="AHS349" s="33"/>
      <c r="AHT349" s="33"/>
      <c r="AHU349" s="33"/>
      <c r="AHV349" s="33"/>
      <c r="AHW349" s="33"/>
      <c r="AHX349" s="33"/>
      <c r="AHY349" s="33"/>
      <c r="AHZ349" s="33"/>
      <c r="AIA349" s="33"/>
      <c r="AIB349" s="33"/>
      <c r="AIC349" s="33"/>
      <c r="AID349" s="33"/>
      <c r="AIE349" s="33"/>
      <c r="AIF349" s="33"/>
      <c r="AIG349" s="33"/>
      <c r="AIH349" s="33"/>
      <c r="AII349" s="33"/>
      <c r="AIJ349" s="33"/>
      <c r="AIK349" s="33"/>
      <c r="AIL349" s="33"/>
      <c r="AIM349" s="33"/>
      <c r="AIN349" s="33"/>
      <c r="AIO349" s="33"/>
      <c r="AIP349" s="33"/>
      <c r="AIQ349" s="33"/>
      <c r="AIR349" s="33"/>
      <c r="AIS349" s="33"/>
      <c r="AIT349" s="33"/>
      <c r="AIU349" s="33"/>
      <c r="AIV349" s="33"/>
      <c r="AIW349" s="33"/>
      <c r="AIX349" s="33"/>
      <c r="AIY349" s="33"/>
      <c r="AIZ349" s="33"/>
      <c r="AJA349" s="33"/>
      <c r="AJB349" s="33"/>
      <c r="AJC349" s="33"/>
      <c r="AJD349" s="33"/>
      <c r="AJE349" s="33"/>
      <c r="AJF349" s="33"/>
      <c r="AJG349" s="33"/>
      <c r="AJH349" s="33"/>
      <c r="AJI349" s="33"/>
      <c r="AJJ349" s="33"/>
      <c r="AJK349" s="33"/>
      <c r="AJL349" s="33"/>
      <c r="AJM349" s="33"/>
      <c r="AJN349" s="33"/>
      <c r="AJO349" s="33"/>
      <c r="AJP349" s="33"/>
      <c r="AJQ349" s="33"/>
      <c r="AJR349" s="33"/>
      <c r="AJS349" s="33"/>
      <c r="AJT349" s="33"/>
      <c r="AJU349" s="33"/>
      <c r="AJV349" s="33"/>
      <c r="AJW349" s="33"/>
      <c r="AJX349" s="33"/>
      <c r="AJY349" s="33"/>
      <c r="AJZ349" s="33"/>
      <c r="AKA349" s="33"/>
      <c r="AKB349" s="33"/>
      <c r="AKC349" s="33"/>
      <c r="AKD349" s="33"/>
      <c r="AKE349" s="33"/>
      <c r="AKF349" s="33"/>
      <c r="AKG349" s="33"/>
      <c r="AKH349" s="33"/>
      <c r="AKI349" s="33"/>
      <c r="AKJ349" s="33"/>
      <c r="AKK349" s="33"/>
      <c r="AKL349" s="33"/>
      <c r="AKM349" s="33"/>
      <c r="AKN349" s="33"/>
      <c r="AKO349" s="33"/>
      <c r="AKP349" s="33"/>
      <c r="AKQ349" s="33"/>
      <c r="AKR349" s="33"/>
      <c r="AKS349" s="33"/>
      <c r="AKT349" s="33"/>
      <c r="AKU349" s="33"/>
      <c r="AKV349" s="33"/>
      <c r="AKW349" s="33"/>
      <c r="AKX349" s="33"/>
      <c r="AKY349" s="33"/>
      <c r="AKZ349" s="33"/>
      <c r="ALA349" s="33"/>
      <c r="ALB349" s="33"/>
      <c r="ALC349" s="33"/>
      <c r="ALD349" s="33"/>
      <c r="ALE349" s="33"/>
      <c r="ALF349" s="33"/>
      <c r="ALG349" s="33"/>
      <c r="ALH349" s="33"/>
      <c r="ALI349" s="33"/>
      <c r="ALJ349" s="33"/>
      <c r="ALK349" s="33"/>
      <c r="ALL349" s="33"/>
      <c r="ALM349" s="33"/>
      <c r="ALN349" s="33"/>
      <c r="ALO349" s="33"/>
      <c r="ALP349" s="33"/>
      <c r="ALQ349" s="33"/>
      <c r="ALR349" s="33"/>
      <c r="ALS349" s="33"/>
      <c r="ALT349" s="33"/>
      <c r="ALU349" s="33"/>
      <c r="ALV349" s="33"/>
      <c r="ALW349" s="33"/>
      <c r="ALX349" s="33"/>
      <c r="ALY349" s="33"/>
    </row>
    <row r="350" spans="1:1013" ht="28.5" customHeight="1" thickBot="1" x14ac:dyDescent="0.25">
      <c r="A350" s="616" t="s">
        <v>15</v>
      </c>
      <c r="B350" s="618" t="s">
        <v>16</v>
      </c>
      <c r="C350" s="620" t="s">
        <v>29</v>
      </c>
      <c r="D350" s="622" t="s">
        <v>27</v>
      </c>
      <c r="E350" s="624" t="s">
        <v>96</v>
      </c>
      <c r="F350" s="626" t="s">
        <v>264</v>
      </c>
      <c r="G350" s="628" t="s">
        <v>93</v>
      </c>
      <c r="H350" s="630" t="s">
        <v>19</v>
      </c>
      <c r="I350" s="632" t="s">
        <v>31</v>
      </c>
      <c r="J350" s="653" t="s">
        <v>313</v>
      </c>
      <c r="K350" s="201" t="s">
        <v>94</v>
      </c>
      <c r="L350" s="206">
        <f>+M350+O350</f>
        <v>0</v>
      </c>
      <c r="M350" s="204">
        <v>0</v>
      </c>
      <c r="N350" s="204">
        <v>0</v>
      </c>
      <c r="O350" s="203">
        <v>0</v>
      </c>
      <c r="P350" s="206">
        <f>+Q350+S350</f>
        <v>0</v>
      </c>
      <c r="Q350" s="204">
        <v>0</v>
      </c>
      <c r="R350" s="204">
        <v>0</v>
      </c>
      <c r="S350" s="205">
        <v>0</v>
      </c>
      <c r="T350" s="206">
        <f>+U350+W350</f>
        <v>0</v>
      </c>
      <c r="U350" s="204">
        <v>0</v>
      </c>
      <c r="V350" s="204">
        <v>0</v>
      </c>
      <c r="W350" s="203">
        <v>0</v>
      </c>
      <c r="X350" s="202">
        <f>+Y350+AA350</f>
        <v>0</v>
      </c>
      <c r="Y350" s="204">
        <v>0</v>
      </c>
      <c r="Z350" s="204">
        <v>0</v>
      </c>
      <c r="AA350" s="205">
        <v>0</v>
      </c>
      <c r="AB350" s="33"/>
      <c r="AC350" s="33"/>
      <c r="AD350" s="33"/>
      <c r="AE350" s="33"/>
      <c r="AF350" s="33"/>
      <c r="AG350" s="33"/>
      <c r="AH350" s="33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  <c r="BV350" s="33"/>
      <c r="BW350" s="33"/>
      <c r="BX350" s="33"/>
      <c r="BY350" s="33"/>
      <c r="BZ350" s="33"/>
      <c r="CA350" s="33"/>
      <c r="CB350" s="33"/>
      <c r="CC350" s="33"/>
      <c r="CD350" s="33"/>
      <c r="CE350" s="33"/>
      <c r="CF350" s="33"/>
      <c r="CG350" s="33"/>
      <c r="CH350" s="33"/>
      <c r="CI350" s="33"/>
      <c r="CJ350" s="33"/>
      <c r="CK350" s="33"/>
      <c r="CL350" s="33"/>
      <c r="CM350" s="33"/>
      <c r="CN350" s="33"/>
      <c r="CO350" s="33"/>
      <c r="CP350" s="33"/>
      <c r="CQ350" s="33"/>
      <c r="CR350" s="33"/>
      <c r="CS350" s="33"/>
      <c r="CT350" s="33"/>
      <c r="CU350" s="33"/>
      <c r="CV350" s="33"/>
      <c r="CW350" s="33"/>
      <c r="CX350" s="33"/>
      <c r="CY350" s="33"/>
      <c r="CZ350" s="33"/>
      <c r="DA350" s="33"/>
      <c r="DB350" s="33"/>
      <c r="DC350" s="33"/>
      <c r="DD350" s="33"/>
      <c r="DE350" s="33"/>
      <c r="DF350" s="33"/>
      <c r="DG350" s="33"/>
      <c r="DH350" s="33"/>
      <c r="DI350" s="33"/>
      <c r="DJ350" s="33"/>
      <c r="DK350" s="33"/>
      <c r="DL350" s="33"/>
      <c r="DM350" s="33"/>
      <c r="DN350" s="33"/>
      <c r="DO350" s="33"/>
      <c r="DP350" s="33"/>
      <c r="DQ350" s="33"/>
      <c r="DR350" s="33"/>
      <c r="DS350" s="33"/>
      <c r="DT350" s="33"/>
      <c r="DU350" s="33"/>
      <c r="DV350" s="33"/>
      <c r="DW350" s="33"/>
      <c r="DX350" s="33"/>
      <c r="DY350" s="33"/>
      <c r="DZ350" s="33"/>
      <c r="EA350" s="33"/>
      <c r="EB350" s="33"/>
      <c r="EC350" s="33"/>
      <c r="ED350" s="33"/>
      <c r="EE350" s="33"/>
      <c r="EF350" s="33"/>
      <c r="EG350" s="33"/>
      <c r="EH350" s="33"/>
      <c r="EI350" s="33"/>
      <c r="EJ350" s="33"/>
      <c r="EK350" s="33"/>
      <c r="EL350" s="33"/>
      <c r="EM350" s="33"/>
      <c r="EN350" s="33"/>
      <c r="EO350" s="33"/>
      <c r="EP350" s="33"/>
      <c r="EQ350" s="33"/>
      <c r="ER350" s="33"/>
      <c r="ES350" s="33"/>
      <c r="ET350" s="33"/>
      <c r="EU350" s="33"/>
      <c r="EV350" s="33"/>
      <c r="EW350" s="33"/>
      <c r="EX350" s="33"/>
      <c r="EY350" s="33"/>
      <c r="EZ350" s="33"/>
      <c r="FA350" s="33"/>
      <c r="FB350" s="33"/>
      <c r="FC350" s="33"/>
      <c r="FD350" s="33"/>
      <c r="FE350" s="33"/>
      <c r="FF350" s="33"/>
      <c r="FG350" s="33"/>
      <c r="FH350" s="33"/>
      <c r="FI350" s="33"/>
      <c r="FJ350" s="33"/>
      <c r="FK350" s="33"/>
      <c r="FL350" s="33"/>
      <c r="FM350" s="33"/>
      <c r="FN350" s="33"/>
      <c r="FO350" s="33"/>
      <c r="FP350" s="33"/>
      <c r="FQ350" s="33"/>
      <c r="FR350" s="33"/>
      <c r="FS350" s="33"/>
      <c r="FT350" s="33"/>
      <c r="FU350" s="33"/>
      <c r="FV350" s="33"/>
      <c r="FW350" s="33"/>
      <c r="FX350" s="33"/>
      <c r="FY350" s="33"/>
      <c r="FZ350" s="33"/>
      <c r="GA350" s="33"/>
      <c r="GB350" s="33"/>
      <c r="GC350" s="33"/>
      <c r="GD350" s="33"/>
      <c r="GE350" s="33"/>
      <c r="GF350" s="33"/>
      <c r="GG350" s="33"/>
      <c r="GH350" s="33"/>
      <c r="GI350" s="33"/>
      <c r="GJ350" s="33"/>
      <c r="GK350" s="33"/>
      <c r="GL350" s="33"/>
      <c r="GM350" s="33"/>
      <c r="GN350" s="33"/>
      <c r="GO350" s="33"/>
      <c r="GP350" s="33"/>
      <c r="GQ350" s="33"/>
      <c r="GR350" s="33"/>
      <c r="GS350" s="33"/>
      <c r="GT350" s="33"/>
      <c r="GU350" s="33"/>
      <c r="GV350" s="33"/>
      <c r="GW350" s="33"/>
      <c r="GX350" s="33"/>
      <c r="GY350" s="33"/>
      <c r="GZ350" s="33"/>
      <c r="HA350" s="33"/>
      <c r="HB350" s="33"/>
      <c r="HC350" s="33"/>
      <c r="HD350" s="33"/>
      <c r="HE350" s="33"/>
      <c r="HF350" s="33"/>
      <c r="HG350" s="33"/>
      <c r="HH350" s="33"/>
      <c r="HI350" s="33"/>
      <c r="HJ350" s="33"/>
      <c r="HK350" s="33"/>
      <c r="HL350" s="33"/>
      <c r="HM350" s="33"/>
      <c r="HN350" s="33"/>
      <c r="HO350" s="33"/>
      <c r="HP350" s="33"/>
      <c r="HQ350" s="33"/>
      <c r="HR350" s="33"/>
      <c r="HS350" s="33"/>
      <c r="HT350" s="33"/>
      <c r="HU350" s="33"/>
      <c r="HV350" s="33"/>
      <c r="HW350" s="33"/>
      <c r="HX350" s="33"/>
      <c r="HY350" s="33"/>
      <c r="HZ350" s="33"/>
      <c r="IA350" s="33"/>
      <c r="IB350" s="33"/>
      <c r="IC350" s="33"/>
      <c r="ID350" s="33"/>
      <c r="IE350" s="33"/>
      <c r="IF350" s="33"/>
      <c r="IG350" s="33"/>
      <c r="IH350" s="33"/>
      <c r="II350" s="33"/>
      <c r="IJ350" s="33"/>
      <c r="IK350" s="33"/>
      <c r="IL350" s="33"/>
      <c r="IM350" s="33"/>
      <c r="IN350" s="33"/>
      <c r="IO350" s="33"/>
      <c r="IP350" s="33"/>
      <c r="IQ350" s="33"/>
      <c r="IR350" s="33"/>
      <c r="IS350" s="33"/>
      <c r="IT350" s="33"/>
      <c r="IU350" s="33"/>
      <c r="IV350" s="33"/>
      <c r="IW350" s="33"/>
      <c r="IX350" s="33"/>
      <c r="IY350" s="33"/>
      <c r="IZ350" s="33"/>
      <c r="JA350" s="33"/>
      <c r="JB350" s="33"/>
      <c r="JC350" s="33"/>
      <c r="JD350" s="33"/>
      <c r="JE350" s="33"/>
      <c r="JF350" s="33"/>
      <c r="JG350" s="33"/>
      <c r="JH350" s="33"/>
      <c r="JI350" s="33"/>
      <c r="JJ350" s="33"/>
      <c r="JK350" s="33"/>
      <c r="JL350" s="33"/>
      <c r="JM350" s="33"/>
      <c r="JN350" s="33"/>
      <c r="JO350" s="33"/>
      <c r="JP350" s="33"/>
      <c r="JQ350" s="33"/>
      <c r="JR350" s="33"/>
      <c r="JS350" s="33"/>
      <c r="JT350" s="33"/>
      <c r="JU350" s="33"/>
      <c r="JV350" s="33"/>
      <c r="JW350" s="33"/>
      <c r="JX350" s="33"/>
      <c r="JY350" s="33"/>
      <c r="JZ350" s="33"/>
      <c r="KA350" s="33"/>
      <c r="KB350" s="33"/>
      <c r="KC350" s="33"/>
      <c r="KD350" s="33"/>
      <c r="KE350" s="33"/>
      <c r="KF350" s="33"/>
      <c r="KG350" s="33"/>
      <c r="KH350" s="33"/>
      <c r="KI350" s="33"/>
      <c r="KJ350" s="33"/>
      <c r="KK350" s="33"/>
      <c r="KL350" s="33"/>
      <c r="KM350" s="33"/>
      <c r="KN350" s="33"/>
      <c r="KO350" s="33"/>
      <c r="KP350" s="33"/>
      <c r="KQ350" s="33"/>
      <c r="KR350" s="33"/>
      <c r="KS350" s="33"/>
      <c r="KT350" s="33"/>
      <c r="KU350" s="33"/>
      <c r="KV350" s="33"/>
      <c r="KW350" s="33"/>
      <c r="KX350" s="33"/>
      <c r="KY350" s="33"/>
      <c r="KZ350" s="33"/>
      <c r="LA350" s="33"/>
      <c r="LB350" s="33"/>
      <c r="LC350" s="33"/>
      <c r="LD350" s="33"/>
      <c r="LE350" s="33"/>
      <c r="LF350" s="33"/>
      <c r="LG350" s="33"/>
      <c r="LH350" s="33"/>
      <c r="LI350" s="33"/>
      <c r="LJ350" s="33"/>
      <c r="LK350" s="33"/>
      <c r="LL350" s="33"/>
      <c r="LM350" s="33"/>
      <c r="LN350" s="33"/>
      <c r="LO350" s="33"/>
      <c r="LP350" s="33"/>
      <c r="LQ350" s="33"/>
      <c r="LR350" s="33"/>
      <c r="LS350" s="33"/>
      <c r="LT350" s="33"/>
      <c r="LU350" s="33"/>
      <c r="LV350" s="33"/>
      <c r="LW350" s="33"/>
      <c r="LX350" s="33"/>
      <c r="LY350" s="33"/>
      <c r="LZ350" s="33"/>
      <c r="MA350" s="33"/>
      <c r="MB350" s="33"/>
      <c r="MC350" s="33"/>
      <c r="MD350" s="33"/>
      <c r="ME350" s="33"/>
      <c r="MF350" s="33"/>
      <c r="MG350" s="33"/>
      <c r="MH350" s="33"/>
      <c r="MI350" s="33"/>
      <c r="MJ350" s="33"/>
      <c r="MK350" s="33"/>
      <c r="ML350" s="33"/>
      <c r="MM350" s="33"/>
      <c r="MN350" s="33"/>
      <c r="MO350" s="33"/>
      <c r="MP350" s="33"/>
      <c r="MQ350" s="33"/>
      <c r="MR350" s="33"/>
      <c r="MS350" s="33"/>
      <c r="MT350" s="33"/>
      <c r="MU350" s="33"/>
      <c r="MV350" s="33"/>
      <c r="MW350" s="33"/>
      <c r="MX350" s="33"/>
      <c r="MY350" s="33"/>
      <c r="MZ350" s="33"/>
      <c r="NA350" s="33"/>
      <c r="NB350" s="33"/>
      <c r="NC350" s="33"/>
      <c r="ND350" s="33"/>
      <c r="NE350" s="33"/>
      <c r="NF350" s="33"/>
      <c r="NG350" s="33"/>
      <c r="NH350" s="33"/>
      <c r="NI350" s="33"/>
      <c r="NJ350" s="33"/>
      <c r="NK350" s="33"/>
      <c r="NL350" s="33"/>
      <c r="NM350" s="33"/>
      <c r="NN350" s="33"/>
      <c r="NO350" s="33"/>
      <c r="NP350" s="33"/>
      <c r="NQ350" s="33"/>
      <c r="NR350" s="33"/>
      <c r="NS350" s="33"/>
      <c r="NT350" s="33"/>
      <c r="NU350" s="33"/>
      <c r="NV350" s="33"/>
      <c r="NW350" s="33"/>
      <c r="NX350" s="33"/>
      <c r="NY350" s="33"/>
      <c r="NZ350" s="33"/>
      <c r="OA350" s="33"/>
      <c r="OB350" s="33"/>
      <c r="OC350" s="33"/>
      <c r="OD350" s="33"/>
      <c r="OE350" s="33"/>
      <c r="OF350" s="33"/>
      <c r="OG350" s="33"/>
      <c r="OH350" s="33"/>
      <c r="OI350" s="33"/>
      <c r="OJ350" s="33"/>
      <c r="OK350" s="33"/>
      <c r="OL350" s="33"/>
      <c r="OM350" s="33"/>
      <c r="ON350" s="33"/>
      <c r="OO350" s="33"/>
      <c r="OP350" s="33"/>
      <c r="OQ350" s="33"/>
      <c r="OR350" s="33"/>
      <c r="OS350" s="33"/>
      <c r="OT350" s="33"/>
      <c r="OU350" s="33"/>
      <c r="OV350" s="33"/>
      <c r="OW350" s="33"/>
      <c r="OX350" s="33"/>
      <c r="OY350" s="33"/>
      <c r="OZ350" s="33"/>
      <c r="PA350" s="33"/>
      <c r="PB350" s="33"/>
      <c r="PC350" s="33"/>
      <c r="PD350" s="33"/>
      <c r="PE350" s="33"/>
      <c r="PF350" s="33"/>
      <c r="PG350" s="33"/>
      <c r="PH350" s="33"/>
      <c r="PI350" s="33"/>
      <c r="PJ350" s="33"/>
      <c r="PK350" s="33"/>
      <c r="PL350" s="33"/>
      <c r="PM350" s="33"/>
      <c r="PN350" s="33"/>
      <c r="PO350" s="33"/>
      <c r="PP350" s="33"/>
      <c r="PQ350" s="33"/>
      <c r="PR350" s="33"/>
      <c r="PS350" s="33"/>
      <c r="PT350" s="33"/>
      <c r="PU350" s="33"/>
      <c r="PV350" s="33"/>
      <c r="PW350" s="33"/>
      <c r="PX350" s="33"/>
      <c r="PY350" s="33"/>
      <c r="PZ350" s="33"/>
      <c r="QA350" s="33"/>
      <c r="QB350" s="33"/>
      <c r="QC350" s="33"/>
      <c r="QD350" s="33"/>
      <c r="QE350" s="33"/>
      <c r="QF350" s="33"/>
      <c r="QG350" s="33"/>
      <c r="QH350" s="33"/>
      <c r="QI350" s="33"/>
      <c r="QJ350" s="33"/>
      <c r="QK350" s="33"/>
      <c r="QL350" s="33"/>
      <c r="QM350" s="33"/>
      <c r="QN350" s="33"/>
      <c r="QO350" s="33"/>
      <c r="QP350" s="33"/>
      <c r="QQ350" s="33"/>
      <c r="QR350" s="33"/>
      <c r="QS350" s="33"/>
      <c r="QT350" s="33"/>
      <c r="QU350" s="33"/>
      <c r="QV350" s="33"/>
      <c r="QW350" s="33"/>
      <c r="QX350" s="33"/>
      <c r="QY350" s="33"/>
      <c r="QZ350" s="33"/>
      <c r="RA350" s="33"/>
      <c r="RB350" s="33"/>
      <c r="RC350" s="33"/>
      <c r="RD350" s="33"/>
      <c r="RE350" s="33"/>
      <c r="RF350" s="33"/>
      <c r="RG350" s="33"/>
      <c r="RH350" s="33"/>
      <c r="RI350" s="33"/>
      <c r="RJ350" s="33"/>
      <c r="RK350" s="33"/>
      <c r="RL350" s="33"/>
      <c r="RM350" s="33"/>
      <c r="RN350" s="33"/>
      <c r="RO350" s="33"/>
      <c r="RP350" s="33"/>
      <c r="RQ350" s="33"/>
      <c r="RR350" s="33"/>
      <c r="RS350" s="33"/>
      <c r="RT350" s="33"/>
      <c r="RU350" s="33"/>
      <c r="RV350" s="33"/>
      <c r="RW350" s="33"/>
      <c r="RX350" s="33"/>
      <c r="RY350" s="33"/>
      <c r="RZ350" s="33"/>
      <c r="SA350" s="33"/>
      <c r="SB350" s="33"/>
      <c r="SC350" s="33"/>
      <c r="SD350" s="33"/>
      <c r="SE350" s="33"/>
      <c r="SF350" s="33"/>
      <c r="SG350" s="33"/>
      <c r="SH350" s="33"/>
      <c r="SI350" s="33"/>
      <c r="SJ350" s="33"/>
      <c r="SK350" s="33"/>
      <c r="SL350" s="33"/>
      <c r="SM350" s="33"/>
      <c r="SN350" s="33"/>
      <c r="SO350" s="33"/>
      <c r="SP350" s="33"/>
      <c r="SQ350" s="33"/>
      <c r="SR350" s="33"/>
      <c r="SS350" s="33"/>
      <c r="ST350" s="33"/>
      <c r="SU350" s="33"/>
      <c r="SV350" s="33"/>
      <c r="SW350" s="33"/>
      <c r="SX350" s="33"/>
      <c r="SY350" s="33"/>
      <c r="SZ350" s="33"/>
      <c r="TA350" s="33"/>
      <c r="TB350" s="33"/>
      <c r="TC350" s="33"/>
      <c r="TD350" s="33"/>
      <c r="TE350" s="33"/>
      <c r="TF350" s="33"/>
      <c r="TG350" s="33"/>
      <c r="TH350" s="33"/>
      <c r="TI350" s="33"/>
      <c r="TJ350" s="33"/>
      <c r="TK350" s="33"/>
      <c r="TL350" s="33"/>
      <c r="TM350" s="33"/>
      <c r="TN350" s="33"/>
      <c r="TO350" s="33"/>
      <c r="TP350" s="33"/>
      <c r="TQ350" s="33"/>
      <c r="TR350" s="33"/>
      <c r="TS350" s="33"/>
      <c r="TT350" s="33"/>
      <c r="TU350" s="33"/>
      <c r="TV350" s="33"/>
      <c r="TW350" s="33"/>
      <c r="TX350" s="33"/>
      <c r="TY350" s="33"/>
      <c r="TZ350" s="33"/>
      <c r="UA350" s="33"/>
      <c r="UB350" s="33"/>
      <c r="UC350" s="33"/>
      <c r="UD350" s="33"/>
      <c r="UE350" s="33"/>
      <c r="UF350" s="33"/>
      <c r="UG350" s="33"/>
      <c r="UH350" s="33"/>
      <c r="UI350" s="33"/>
      <c r="UJ350" s="33"/>
      <c r="UK350" s="33"/>
      <c r="UL350" s="33"/>
      <c r="UM350" s="33"/>
      <c r="UN350" s="33"/>
      <c r="UO350" s="33"/>
      <c r="UP350" s="33"/>
      <c r="UQ350" s="33"/>
      <c r="UR350" s="33"/>
      <c r="US350" s="33"/>
      <c r="UT350" s="33"/>
      <c r="UU350" s="33"/>
      <c r="UV350" s="33"/>
      <c r="UW350" s="33"/>
      <c r="UX350" s="33"/>
      <c r="UY350" s="33"/>
      <c r="UZ350" s="33"/>
      <c r="VA350" s="33"/>
      <c r="VB350" s="33"/>
      <c r="VC350" s="33"/>
      <c r="VD350" s="33"/>
      <c r="VE350" s="33"/>
      <c r="VF350" s="33"/>
      <c r="VG350" s="33"/>
      <c r="VH350" s="33"/>
      <c r="VI350" s="33"/>
      <c r="VJ350" s="33"/>
      <c r="VK350" s="33"/>
      <c r="VL350" s="33"/>
      <c r="VM350" s="33"/>
      <c r="VN350" s="33"/>
      <c r="VO350" s="33"/>
      <c r="VP350" s="33"/>
      <c r="VQ350" s="33"/>
      <c r="VR350" s="33"/>
      <c r="VS350" s="33"/>
      <c r="VT350" s="33"/>
      <c r="VU350" s="33"/>
      <c r="VV350" s="33"/>
      <c r="VW350" s="33"/>
      <c r="VX350" s="33"/>
      <c r="VY350" s="33"/>
      <c r="VZ350" s="33"/>
      <c r="WA350" s="33"/>
      <c r="WB350" s="33"/>
      <c r="WC350" s="33"/>
      <c r="WD350" s="33"/>
      <c r="WE350" s="33"/>
      <c r="WF350" s="33"/>
      <c r="WG350" s="33"/>
      <c r="WH350" s="33"/>
      <c r="WI350" s="33"/>
      <c r="WJ350" s="33"/>
      <c r="WK350" s="33"/>
      <c r="WL350" s="33"/>
      <c r="WM350" s="33"/>
      <c r="WN350" s="33"/>
      <c r="WO350" s="33"/>
      <c r="WP350" s="33"/>
      <c r="WQ350" s="33"/>
      <c r="WR350" s="33"/>
      <c r="WS350" s="33"/>
      <c r="WT350" s="33"/>
      <c r="WU350" s="33"/>
      <c r="WV350" s="33"/>
      <c r="WW350" s="33"/>
      <c r="WX350" s="33"/>
      <c r="WY350" s="33"/>
      <c r="WZ350" s="33"/>
      <c r="XA350" s="33"/>
      <c r="XB350" s="33"/>
      <c r="XC350" s="33"/>
      <c r="XD350" s="33"/>
      <c r="XE350" s="33"/>
      <c r="XF350" s="33"/>
      <c r="XG350" s="33"/>
      <c r="XH350" s="33"/>
      <c r="XI350" s="33"/>
      <c r="XJ350" s="33"/>
      <c r="XK350" s="33"/>
      <c r="XL350" s="33"/>
      <c r="XM350" s="33"/>
      <c r="XN350" s="33"/>
      <c r="XO350" s="33"/>
      <c r="XP350" s="33"/>
      <c r="XQ350" s="33"/>
      <c r="XR350" s="33"/>
      <c r="XS350" s="33"/>
      <c r="XT350" s="33"/>
      <c r="XU350" s="33"/>
      <c r="XV350" s="33"/>
      <c r="XW350" s="33"/>
      <c r="XX350" s="33"/>
      <c r="XY350" s="33"/>
      <c r="XZ350" s="33"/>
      <c r="YA350" s="33"/>
      <c r="YB350" s="33"/>
      <c r="YC350" s="33"/>
      <c r="YD350" s="33"/>
      <c r="YE350" s="33"/>
      <c r="YF350" s="33"/>
      <c r="YG350" s="33"/>
      <c r="YH350" s="33"/>
      <c r="YI350" s="33"/>
      <c r="YJ350" s="33"/>
      <c r="YK350" s="33"/>
      <c r="YL350" s="33"/>
      <c r="YM350" s="33"/>
      <c r="YN350" s="33"/>
      <c r="YO350" s="33"/>
      <c r="YP350" s="33"/>
      <c r="YQ350" s="33"/>
      <c r="YR350" s="33"/>
      <c r="YS350" s="33"/>
      <c r="YT350" s="33"/>
      <c r="YU350" s="33"/>
      <c r="YV350" s="33"/>
      <c r="YW350" s="33"/>
      <c r="YX350" s="33"/>
      <c r="YY350" s="33"/>
      <c r="YZ350" s="33"/>
      <c r="ZA350" s="33"/>
      <c r="ZB350" s="33"/>
      <c r="ZC350" s="33"/>
      <c r="ZD350" s="33"/>
      <c r="ZE350" s="33"/>
      <c r="ZF350" s="33"/>
      <c r="ZG350" s="33"/>
      <c r="ZH350" s="33"/>
      <c r="ZI350" s="33"/>
      <c r="ZJ350" s="33"/>
      <c r="ZK350" s="33"/>
      <c r="ZL350" s="33"/>
      <c r="ZM350" s="33"/>
      <c r="ZN350" s="33"/>
      <c r="ZO350" s="33"/>
      <c r="ZP350" s="33"/>
      <c r="ZQ350" s="33"/>
      <c r="ZR350" s="33"/>
      <c r="ZS350" s="33"/>
      <c r="ZT350" s="33"/>
      <c r="ZU350" s="33"/>
      <c r="ZV350" s="33"/>
      <c r="ZW350" s="33"/>
      <c r="ZX350" s="33"/>
      <c r="ZY350" s="33"/>
      <c r="ZZ350" s="33"/>
      <c r="AAA350" s="33"/>
      <c r="AAB350" s="33"/>
      <c r="AAC350" s="33"/>
      <c r="AAD350" s="33"/>
      <c r="AAE350" s="33"/>
      <c r="AAF350" s="33"/>
      <c r="AAG350" s="33"/>
      <c r="AAH350" s="33"/>
      <c r="AAI350" s="33"/>
      <c r="AAJ350" s="33"/>
      <c r="AAK350" s="33"/>
      <c r="AAL350" s="33"/>
      <c r="AAM350" s="33"/>
      <c r="AAN350" s="33"/>
      <c r="AAO350" s="33"/>
      <c r="AAP350" s="33"/>
      <c r="AAQ350" s="33"/>
      <c r="AAR350" s="33"/>
      <c r="AAS350" s="33"/>
      <c r="AAT350" s="33"/>
      <c r="AAU350" s="33"/>
      <c r="AAV350" s="33"/>
      <c r="AAW350" s="33"/>
      <c r="AAX350" s="33"/>
      <c r="AAY350" s="33"/>
      <c r="AAZ350" s="33"/>
      <c r="ABA350" s="33"/>
      <c r="ABB350" s="33"/>
      <c r="ABC350" s="33"/>
      <c r="ABD350" s="33"/>
      <c r="ABE350" s="33"/>
      <c r="ABF350" s="33"/>
      <c r="ABG350" s="33"/>
      <c r="ABH350" s="33"/>
      <c r="ABI350" s="33"/>
      <c r="ABJ350" s="33"/>
      <c r="ABK350" s="33"/>
      <c r="ABL350" s="33"/>
      <c r="ABM350" s="33"/>
      <c r="ABN350" s="33"/>
      <c r="ABO350" s="33"/>
      <c r="ABP350" s="33"/>
      <c r="ABQ350" s="33"/>
      <c r="ABR350" s="33"/>
      <c r="ABS350" s="33"/>
      <c r="ABT350" s="33"/>
      <c r="ABU350" s="33"/>
      <c r="ABV350" s="33"/>
      <c r="ABW350" s="33"/>
      <c r="ABX350" s="33"/>
      <c r="ABY350" s="33"/>
      <c r="ABZ350" s="33"/>
      <c r="ACA350" s="33"/>
      <c r="ACB350" s="33"/>
      <c r="ACC350" s="33"/>
      <c r="ACD350" s="33"/>
      <c r="ACE350" s="33"/>
      <c r="ACF350" s="33"/>
      <c r="ACG350" s="33"/>
      <c r="ACH350" s="33"/>
      <c r="ACI350" s="33"/>
      <c r="ACJ350" s="33"/>
      <c r="ACK350" s="33"/>
      <c r="ACL350" s="33"/>
      <c r="ACM350" s="33"/>
      <c r="ACN350" s="33"/>
      <c r="ACO350" s="33"/>
      <c r="ACP350" s="33"/>
      <c r="ACQ350" s="33"/>
      <c r="ACR350" s="33"/>
      <c r="ACS350" s="33"/>
      <c r="ACT350" s="33"/>
      <c r="ACU350" s="33"/>
      <c r="ACV350" s="33"/>
      <c r="ACW350" s="33"/>
      <c r="ACX350" s="33"/>
      <c r="ACY350" s="33"/>
      <c r="ACZ350" s="33"/>
      <c r="ADA350" s="33"/>
      <c r="ADB350" s="33"/>
      <c r="ADC350" s="33"/>
      <c r="ADD350" s="33"/>
      <c r="ADE350" s="33"/>
      <c r="ADF350" s="33"/>
      <c r="ADG350" s="33"/>
      <c r="ADH350" s="33"/>
      <c r="ADI350" s="33"/>
      <c r="ADJ350" s="33"/>
      <c r="ADK350" s="33"/>
      <c r="ADL350" s="33"/>
      <c r="ADM350" s="33"/>
      <c r="ADN350" s="33"/>
      <c r="ADO350" s="33"/>
      <c r="ADP350" s="33"/>
      <c r="ADQ350" s="33"/>
      <c r="ADR350" s="33"/>
      <c r="ADS350" s="33"/>
      <c r="ADT350" s="33"/>
      <c r="ADU350" s="33"/>
      <c r="ADV350" s="33"/>
      <c r="ADW350" s="33"/>
      <c r="ADX350" s="33"/>
      <c r="ADY350" s="33"/>
      <c r="ADZ350" s="33"/>
      <c r="AEA350" s="33"/>
      <c r="AEB350" s="33"/>
      <c r="AEC350" s="33"/>
      <c r="AED350" s="33"/>
      <c r="AEE350" s="33"/>
      <c r="AEF350" s="33"/>
      <c r="AEG350" s="33"/>
      <c r="AEH350" s="33"/>
      <c r="AEI350" s="33"/>
      <c r="AEJ350" s="33"/>
      <c r="AEK350" s="33"/>
      <c r="AEL350" s="33"/>
      <c r="AEM350" s="33"/>
      <c r="AEN350" s="33"/>
      <c r="AEO350" s="33"/>
      <c r="AEP350" s="33"/>
      <c r="AEQ350" s="33"/>
      <c r="AER350" s="33"/>
      <c r="AES350" s="33"/>
      <c r="AET350" s="33"/>
      <c r="AEU350" s="33"/>
      <c r="AEV350" s="33"/>
      <c r="AEW350" s="33"/>
      <c r="AEX350" s="33"/>
      <c r="AEY350" s="33"/>
      <c r="AEZ350" s="33"/>
      <c r="AFA350" s="33"/>
      <c r="AFB350" s="33"/>
      <c r="AFC350" s="33"/>
      <c r="AFD350" s="33"/>
      <c r="AFE350" s="33"/>
      <c r="AFF350" s="33"/>
      <c r="AFG350" s="33"/>
      <c r="AFH350" s="33"/>
      <c r="AFI350" s="33"/>
      <c r="AFJ350" s="33"/>
      <c r="AFK350" s="33"/>
      <c r="AFL350" s="33"/>
      <c r="AFM350" s="33"/>
      <c r="AFN350" s="33"/>
      <c r="AFO350" s="33"/>
      <c r="AFP350" s="33"/>
      <c r="AFQ350" s="33"/>
      <c r="AFR350" s="33"/>
      <c r="AFS350" s="33"/>
      <c r="AFT350" s="33"/>
      <c r="AFU350" s="33"/>
      <c r="AFV350" s="33"/>
      <c r="AFW350" s="33"/>
      <c r="AFX350" s="33"/>
      <c r="AFY350" s="33"/>
      <c r="AFZ350" s="33"/>
      <c r="AGA350" s="33"/>
      <c r="AGB350" s="33"/>
      <c r="AGC350" s="33"/>
      <c r="AGD350" s="33"/>
      <c r="AGE350" s="33"/>
      <c r="AGF350" s="33"/>
      <c r="AGG350" s="33"/>
      <c r="AGH350" s="33"/>
      <c r="AGI350" s="33"/>
      <c r="AGJ350" s="33"/>
      <c r="AGK350" s="33"/>
      <c r="AGL350" s="33"/>
      <c r="AGM350" s="33"/>
      <c r="AGN350" s="33"/>
      <c r="AGO350" s="33"/>
      <c r="AGP350" s="33"/>
      <c r="AGQ350" s="33"/>
      <c r="AGR350" s="33"/>
      <c r="AGS350" s="33"/>
      <c r="AGT350" s="33"/>
      <c r="AGU350" s="33"/>
      <c r="AGV350" s="33"/>
      <c r="AGW350" s="33"/>
      <c r="AGX350" s="33"/>
      <c r="AGY350" s="33"/>
      <c r="AGZ350" s="33"/>
      <c r="AHA350" s="33"/>
      <c r="AHB350" s="33"/>
      <c r="AHC350" s="33"/>
      <c r="AHD350" s="33"/>
      <c r="AHE350" s="33"/>
      <c r="AHF350" s="33"/>
      <c r="AHG350" s="33"/>
      <c r="AHH350" s="33"/>
      <c r="AHI350" s="33"/>
      <c r="AHJ350" s="33"/>
      <c r="AHK350" s="33"/>
      <c r="AHL350" s="33"/>
      <c r="AHM350" s="33"/>
      <c r="AHN350" s="33"/>
      <c r="AHO350" s="33"/>
      <c r="AHP350" s="33"/>
      <c r="AHQ350" s="33"/>
      <c r="AHR350" s="33"/>
      <c r="AHS350" s="33"/>
      <c r="AHT350" s="33"/>
      <c r="AHU350" s="33"/>
      <c r="AHV350" s="33"/>
      <c r="AHW350" s="33"/>
      <c r="AHX350" s="33"/>
      <c r="AHY350" s="33"/>
      <c r="AHZ350" s="33"/>
      <c r="AIA350" s="33"/>
      <c r="AIB350" s="33"/>
      <c r="AIC350" s="33"/>
      <c r="AID350" s="33"/>
      <c r="AIE350" s="33"/>
      <c r="AIF350" s="33"/>
      <c r="AIG350" s="33"/>
      <c r="AIH350" s="33"/>
      <c r="AII350" s="33"/>
      <c r="AIJ350" s="33"/>
      <c r="AIK350" s="33"/>
      <c r="AIL350" s="33"/>
      <c r="AIM350" s="33"/>
      <c r="AIN350" s="33"/>
      <c r="AIO350" s="33"/>
      <c r="AIP350" s="33"/>
      <c r="AIQ350" s="33"/>
      <c r="AIR350" s="33"/>
      <c r="AIS350" s="33"/>
      <c r="AIT350" s="33"/>
      <c r="AIU350" s="33"/>
      <c r="AIV350" s="33"/>
      <c r="AIW350" s="33"/>
      <c r="AIX350" s="33"/>
      <c r="AIY350" s="33"/>
      <c r="AIZ350" s="33"/>
      <c r="AJA350" s="33"/>
      <c r="AJB350" s="33"/>
      <c r="AJC350" s="33"/>
      <c r="AJD350" s="33"/>
      <c r="AJE350" s="33"/>
      <c r="AJF350" s="33"/>
      <c r="AJG350" s="33"/>
      <c r="AJH350" s="33"/>
      <c r="AJI350" s="33"/>
      <c r="AJJ350" s="33"/>
      <c r="AJK350" s="33"/>
      <c r="AJL350" s="33"/>
      <c r="AJM350" s="33"/>
      <c r="AJN350" s="33"/>
      <c r="AJO350" s="33"/>
      <c r="AJP350" s="33"/>
      <c r="AJQ350" s="33"/>
      <c r="AJR350" s="33"/>
      <c r="AJS350" s="33"/>
      <c r="AJT350" s="33"/>
      <c r="AJU350" s="33"/>
      <c r="AJV350" s="33"/>
      <c r="AJW350" s="33"/>
      <c r="AJX350" s="33"/>
      <c r="AJY350" s="33"/>
      <c r="AJZ350" s="33"/>
      <c r="AKA350" s="33"/>
      <c r="AKB350" s="33"/>
      <c r="AKC350" s="33"/>
      <c r="AKD350" s="33"/>
      <c r="AKE350" s="33"/>
      <c r="AKF350" s="33"/>
      <c r="AKG350" s="33"/>
      <c r="AKH350" s="33"/>
      <c r="AKI350" s="33"/>
      <c r="AKJ350" s="33"/>
      <c r="AKK350" s="33"/>
      <c r="AKL350" s="33"/>
      <c r="AKM350" s="33"/>
      <c r="AKN350" s="33"/>
      <c r="AKO350" s="33"/>
      <c r="AKP350" s="33"/>
      <c r="AKQ350" s="33"/>
      <c r="AKR350" s="33"/>
      <c r="AKS350" s="33"/>
      <c r="AKT350" s="33"/>
      <c r="AKU350" s="33"/>
      <c r="AKV350" s="33"/>
      <c r="AKW350" s="33"/>
      <c r="AKX350" s="33"/>
      <c r="AKY350" s="33"/>
      <c r="AKZ350" s="33"/>
      <c r="ALA350" s="33"/>
      <c r="ALB350" s="33"/>
      <c r="ALC350" s="33"/>
      <c r="ALD350" s="33"/>
      <c r="ALE350" s="33"/>
      <c r="ALF350" s="33"/>
      <c r="ALG350" s="33"/>
      <c r="ALH350" s="33"/>
      <c r="ALI350" s="33"/>
      <c r="ALJ350" s="33"/>
      <c r="ALK350" s="33"/>
      <c r="ALL350" s="33"/>
      <c r="ALM350" s="33"/>
      <c r="ALN350" s="33"/>
      <c r="ALO350" s="33"/>
      <c r="ALP350" s="33"/>
      <c r="ALQ350" s="33"/>
      <c r="ALR350" s="33"/>
      <c r="ALS350" s="33"/>
      <c r="ALT350" s="33"/>
      <c r="ALU350" s="33"/>
      <c r="ALV350" s="33"/>
      <c r="ALW350" s="33"/>
      <c r="ALX350" s="33"/>
      <c r="ALY350" s="33"/>
    </row>
    <row r="351" spans="1:1013" ht="30.75" customHeight="1" thickBot="1" x14ac:dyDescent="0.25">
      <c r="A351" s="617"/>
      <c r="B351" s="619"/>
      <c r="C351" s="621"/>
      <c r="D351" s="623"/>
      <c r="E351" s="625"/>
      <c r="F351" s="627"/>
      <c r="G351" s="629"/>
      <c r="H351" s="631"/>
      <c r="I351" s="633"/>
      <c r="J351" s="633"/>
      <c r="K351" s="89" t="s">
        <v>11</v>
      </c>
      <c r="L351" s="8">
        <f t="shared" ref="L351:AA351" si="133">+L350</f>
        <v>0</v>
      </c>
      <c r="M351" s="1">
        <f t="shared" si="133"/>
        <v>0</v>
      </c>
      <c r="N351" s="1">
        <f t="shared" si="133"/>
        <v>0</v>
      </c>
      <c r="O351" s="10">
        <f t="shared" si="133"/>
        <v>0</v>
      </c>
      <c r="P351" s="8">
        <f t="shared" si="133"/>
        <v>0</v>
      </c>
      <c r="Q351" s="1">
        <f t="shared" si="133"/>
        <v>0</v>
      </c>
      <c r="R351" s="1">
        <f t="shared" si="133"/>
        <v>0</v>
      </c>
      <c r="S351" s="10">
        <f t="shared" si="133"/>
        <v>0</v>
      </c>
      <c r="T351" s="8">
        <f t="shared" si="133"/>
        <v>0</v>
      </c>
      <c r="U351" s="1">
        <f t="shared" si="133"/>
        <v>0</v>
      </c>
      <c r="V351" s="1">
        <f t="shared" si="133"/>
        <v>0</v>
      </c>
      <c r="W351" s="10">
        <f t="shared" si="133"/>
        <v>0</v>
      </c>
      <c r="X351" s="8">
        <f t="shared" si="133"/>
        <v>0</v>
      </c>
      <c r="Y351" s="1">
        <f t="shared" si="133"/>
        <v>0</v>
      </c>
      <c r="Z351" s="1">
        <f t="shared" si="133"/>
        <v>0</v>
      </c>
      <c r="AA351" s="10">
        <f t="shared" si="133"/>
        <v>0</v>
      </c>
      <c r="AB351" s="33"/>
      <c r="AC351" s="33"/>
      <c r="AD351" s="33"/>
      <c r="AE351" s="33"/>
      <c r="AF351" s="33"/>
      <c r="AG351" s="33"/>
      <c r="AH351" s="33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  <c r="BT351" s="33"/>
      <c r="BU351" s="33"/>
      <c r="BV351" s="33"/>
      <c r="BW351" s="33"/>
      <c r="BX351" s="33"/>
      <c r="BY351" s="33"/>
      <c r="BZ351" s="33"/>
      <c r="CA351" s="33"/>
      <c r="CB351" s="33"/>
      <c r="CC351" s="33"/>
      <c r="CD351" s="33"/>
      <c r="CE351" s="33"/>
      <c r="CF351" s="33"/>
      <c r="CG351" s="33"/>
      <c r="CH351" s="33"/>
      <c r="CI351" s="33"/>
      <c r="CJ351" s="33"/>
      <c r="CK351" s="33"/>
      <c r="CL351" s="33"/>
      <c r="CM351" s="33"/>
      <c r="CN351" s="33"/>
      <c r="CO351" s="33"/>
      <c r="CP351" s="33"/>
      <c r="CQ351" s="33"/>
      <c r="CR351" s="33"/>
      <c r="CS351" s="33"/>
      <c r="CT351" s="33"/>
      <c r="CU351" s="33"/>
      <c r="CV351" s="33"/>
      <c r="CW351" s="33"/>
      <c r="CX351" s="33"/>
      <c r="CY351" s="33"/>
      <c r="CZ351" s="33"/>
      <c r="DA351" s="33"/>
      <c r="DB351" s="33"/>
      <c r="DC351" s="33"/>
      <c r="DD351" s="33"/>
      <c r="DE351" s="33"/>
      <c r="DF351" s="33"/>
      <c r="DG351" s="33"/>
      <c r="DH351" s="33"/>
      <c r="DI351" s="33"/>
      <c r="DJ351" s="33"/>
      <c r="DK351" s="33"/>
      <c r="DL351" s="33"/>
      <c r="DM351" s="33"/>
      <c r="DN351" s="33"/>
      <c r="DO351" s="33"/>
      <c r="DP351" s="33"/>
      <c r="DQ351" s="33"/>
      <c r="DR351" s="33"/>
      <c r="DS351" s="33"/>
      <c r="DT351" s="33"/>
      <c r="DU351" s="33"/>
      <c r="DV351" s="33"/>
      <c r="DW351" s="33"/>
      <c r="DX351" s="33"/>
      <c r="DY351" s="33"/>
      <c r="DZ351" s="33"/>
      <c r="EA351" s="33"/>
      <c r="EB351" s="33"/>
      <c r="EC351" s="33"/>
      <c r="ED351" s="33"/>
      <c r="EE351" s="33"/>
      <c r="EF351" s="33"/>
      <c r="EG351" s="33"/>
      <c r="EH351" s="33"/>
      <c r="EI351" s="33"/>
      <c r="EJ351" s="33"/>
      <c r="EK351" s="33"/>
      <c r="EL351" s="33"/>
      <c r="EM351" s="33"/>
      <c r="EN351" s="33"/>
      <c r="EO351" s="33"/>
      <c r="EP351" s="33"/>
      <c r="EQ351" s="33"/>
      <c r="ER351" s="33"/>
      <c r="ES351" s="33"/>
      <c r="ET351" s="33"/>
      <c r="EU351" s="33"/>
      <c r="EV351" s="33"/>
      <c r="EW351" s="33"/>
      <c r="EX351" s="33"/>
      <c r="EY351" s="33"/>
      <c r="EZ351" s="33"/>
      <c r="FA351" s="33"/>
      <c r="FB351" s="33"/>
      <c r="FC351" s="33"/>
      <c r="FD351" s="33"/>
      <c r="FE351" s="33"/>
      <c r="FF351" s="33"/>
      <c r="FG351" s="33"/>
      <c r="FH351" s="33"/>
      <c r="FI351" s="33"/>
      <c r="FJ351" s="33"/>
      <c r="FK351" s="33"/>
      <c r="FL351" s="33"/>
      <c r="FM351" s="33"/>
      <c r="FN351" s="33"/>
      <c r="FO351" s="33"/>
      <c r="FP351" s="33"/>
      <c r="FQ351" s="33"/>
      <c r="FR351" s="33"/>
      <c r="FS351" s="33"/>
      <c r="FT351" s="33"/>
      <c r="FU351" s="33"/>
      <c r="FV351" s="33"/>
      <c r="FW351" s="33"/>
      <c r="FX351" s="33"/>
      <c r="FY351" s="33"/>
      <c r="FZ351" s="33"/>
      <c r="GA351" s="33"/>
      <c r="GB351" s="33"/>
      <c r="GC351" s="33"/>
      <c r="GD351" s="33"/>
      <c r="GE351" s="33"/>
      <c r="GF351" s="33"/>
      <c r="GG351" s="33"/>
      <c r="GH351" s="33"/>
      <c r="GI351" s="33"/>
      <c r="GJ351" s="33"/>
      <c r="GK351" s="33"/>
      <c r="GL351" s="33"/>
      <c r="GM351" s="33"/>
      <c r="GN351" s="33"/>
      <c r="GO351" s="33"/>
      <c r="GP351" s="33"/>
      <c r="GQ351" s="33"/>
      <c r="GR351" s="33"/>
      <c r="GS351" s="33"/>
      <c r="GT351" s="33"/>
      <c r="GU351" s="33"/>
      <c r="GV351" s="33"/>
      <c r="GW351" s="33"/>
      <c r="GX351" s="33"/>
      <c r="GY351" s="33"/>
      <c r="GZ351" s="33"/>
      <c r="HA351" s="33"/>
      <c r="HB351" s="33"/>
      <c r="HC351" s="33"/>
      <c r="HD351" s="33"/>
      <c r="HE351" s="33"/>
      <c r="HF351" s="33"/>
      <c r="HG351" s="33"/>
      <c r="HH351" s="33"/>
      <c r="HI351" s="33"/>
      <c r="HJ351" s="33"/>
      <c r="HK351" s="33"/>
      <c r="HL351" s="33"/>
      <c r="HM351" s="33"/>
      <c r="HN351" s="33"/>
      <c r="HO351" s="33"/>
      <c r="HP351" s="33"/>
      <c r="HQ351" s="33"/>
      <c r="HR351" s="33"/>
      <c r="HS351" s="33"/>
      <c r="HT351" s="33"/>
      <c r="HU351" s="33"/>
      <c r="HV351" s="33"/>
      <c r="HW351" s="33"/>
      <c r="HX351" s="33"/>
      <c r="HY351" s="33"/>
      <c r="HZ351" s="33"/>
      <c r="IA351" s="33"/>
      <c r="IB351" s="33"/>
      <c r="IC351" s="33"/>
      <c r="ID351" s="33"/>
      <c r="IE351" s="33"/>
      <c r="IF351" s="33"/>
      <c r="IG351" s="33"/>
      <c r="IH351" s="33"/>
      <c r="II351" s="33"/>
      <c r="IJ351" s="33"/>
      <c r="IK351" s="33"/>
      <c r="IL351" s="33"/>
      <c r="IM351" s="33"/>
      <c r="IN351" s="33"/>
      <c r="IO351" s="33"/>
      <c r="IP351" s="33"/>
      <c r="IQ351" s="33"/>
      <c r="IR351" s="33"/>
      <c r="IS351" s="33"/>
      <c r="IT351" s="33"/>
      <c r="IU351" s="33"/>
      <c r="IV351" s="33"/>
      <c r="IW351" s="33"/>
      <c r="IX351" s="33"/>
      <c r="IY351" s="33"/>
      <c r="IZ351" s="33"/>
      <c r="JA351" s="33"/>
      <c r="JB351" s="33"/>
      <c r="JC351" s="33"/>
      <c r="JD351" s="33"/>
      <c r="JE351" s="33"/>
      <c r="JF351" s="33"/>
      <c r="JG351" s="33"/>
      <c r="JH351" s="33"/>
      <c r="JI351" s="33"/>
      <c r="JJ351" s="33"/>
      <c r="JK351" s="33"/>
      <c r="JL351" s="33"/>
      <c r="JM351" s="33"/>
      <c r="JN351" s="33"/>
      <c r="JO351" s="33"/>
      <c r="JP351" s="33"/>
      <c r="JQ351" s="33"/>
      <c r="JR351" s="33"/>
      <c r="JS351" s="33"/>
      <c r="JT351" s="33"/>
      <c r="JU351" s="33"/>
      <c r="JV351" s="33"/>
      <c r="JW351" s="33"/>
      <c r="JX351" s="33"/>
      <c r="JY351" s="33"/>
      <c r="JZ351" s="33"/>
      <c r="KA351" s="33"/>
      <c r="KB351" s="33"/>
      <c r="KC351" s="33"/>
      <c r="KD351" s="33"/>
      <c r="KE351" s="33"/>
      <c r="KF351" s="33"/>
      <c r="KG351" s="33"/>
      <c r="KH351" s="33"/>
      <c r="KI351" s="33"/>
      <c r="KJ351" s="33"/>
      <c r="KK351" s="33"/>
      <c r="KL351" s="33"/>
      <c r="KM351" s="33"/>
      <c r="KN351" s="33"/>
      <c r="KO351" s="33"/>
      <c r="KP351" s="33"/>
      <c r="KQ351" s="33"/>
      <c r="KR351" s="33"/>
      <c r="KS351" s="33"/>
      <c r="KT351" s="33"/>
      <c r="KU351" s="33"/>
      <c r="KV351" s="33"/>
      <c r="KW351" s="33"/>
      <c r="KX351" s="33"/>
      <c r="KY351" s="33"/>
      <c r="KZ351" s="33"/>
      <c r="LA351" s="33"/>
      <c r="LB351" s="33"/>
      <c r="LC351" s="33"/>
      <c r="LD351" s="33"/>
      <c r="LE351" s="33"/>
      <c r="LF351" s="33"/>
      <c r="LG351" s="33"/>
      <c r="LH351" s="33"/>
      <c r="LI351" s="33"/>
      <c r="LJ351" s="33"/>
      <c r="LK351" s="33"/>
      <c r="LL351" s="33"/>
      <c r="LM351" s="33"/>
      <c r="LN351" s="33"/>
      <c r="LO351" s="33"/>
      <c r="LP351" s="33"/>
      <c r="LQ351" s="33"/>
      <c r="LR351" s="33"/>
      <c r="LS351" s="33"/>
      <c r="LT351" s="33"/>
      <c r="LU351" s="33"/>
      <c r="LV351" s="33"/>
      <c r="LW351" s="33"/>
      <c r="LX351" s="33"/>
      <c r="LY351" s="33"/>
      <c r="LZ351" s="33"/>
      <c r="MA351" s="33"/>
      <c r="MB351" s="33"/>
      <c r="MC351" s="33"/>
      <c r="MD351" s="33"/>
      <c r="ME351" s="33"/>
      <c r="MF351" s="33"/>
      <c r="MG351" s="33"/>
      <c r="MH351" s="33"/>
      <c r="MI351" s="33"/>
      <c r="MJ351" s="33"/>
      <c r="MK351" s="33"/>
      <c r="ML351" s="33"/>
      <c r="MM351" s="33"/>
      <c r="MN351" s="33"/>
      <c r="MO351" s="33"/>
      <c r="MP351" s="33"/>
      <c r="MQ351" s="33"/>
      <c r="MR351" s="33"/>
      <c r="MS351" s="33"/>
      <c r="MT351" s="33"/>
      <c r="MU351" s="33"/>
      <c r="MV351" s="33"/>
      <c r="MW351" s="33"/>
      <c r="MX351" s="33"/>
      <c r="MY351" s="33"/>
      <c r="MZ351" s="33"/>
      <c r="NA351" s="33"/>
      <c r="NB351" s="33"/>
      <c r="NC351" s="33"/>
      <c r="ND351" s="33"/>
      <c r="NE351" s="33"/>
      <c r="NF351" s="33"/>
      <c r="NG351" s="33"/>
      <c r="NH351" s="33"/>
      <c r="NI351" s="33"/>
      <c r="NJ351" s="33"/>
      <c r="NK351" s="33"/>
      <c r="NL351" s="33"/>
      <c r="NM351" s="33"/>
      <c r="NN351" s="33"/>
      <c r="NO351" s="33"/>
      <c r="NP351" s="33"/>
      <c r="NQ351" s="33"/>
      <c r="NR351" s="33"/>
      <c r="NS351" s="33"/>
      <c r="NT351" s="33"/>
      <c r="NU351" s="33"/>
      <c r="NV351" s="33"/>
      <c r="NW351" s="33"/>
      <c r="NX351" s="33"/>
      <c r="NY351" s="33"/>
      <c r="NZ351" s="33"/>
      <c r="OA351" s="33"/>
      <c r="OB351" s="33"/>
      <c r="OC351" s="33"/>
      <c r="OD351" s="33"/>
      <c r="OE351" s="33"/>
      <c r="OF351" s="33"/>
      <c r="OG351" s="33"/>
      <c r="OH351" s="33"/>
      <c r="OI351" s="33"/>
      <c r="OJ351" s="33"/>
      <c r="OK351" s="33"/>
      <c r="OL351" s="33"/>
      <c r="OM351" s="33"/>
      <c r="ON351" s="33"/>
      <c r="OO351" s="33"/>
      <c r="OP351" s="33"/>
      <c r="OQ351" s="33"/>
      <c r="OR351" s="33"/>
      <c r="OS351" s="33"/>
      <c r="OT351" s="33"/>
      <c r="OU351" s="33"/>
      <c r="OV351" s="33"/>
      <c r="OW351" s="33"/>
      <c r="OX351" s="33"/>
      <c r="OY351" s="33"/>
      <c r="OZ351" s="33"/>
      <c r="PA351" s="33"/>
      <c r="PB351" s="33"/>
      <c r="PC351" s="33"/>
      <c r="PD351" s="33"/>
      <c r="PE351" s="33"/>
      <c r="PF351" s="33"/>
      <c r="PG351" s="33"/>
      <c r="PH351" s="33"/>
      <c r="PI351" s="33"/>
      <c r="PJ351" s="33"/>
      <c r="PK351" s="33"/>
      <c r="PL351" s="33"/>
      <c r="PM351" s="33"/>
      <c r="PN351" s="33"/>
      <c r="PO351" s="33"/>
      <c r="PP351" s="33"/>
      <c r="PQ351" s="33"/>
      <c r="PR351" s="33"/>
      <c r="PS351" s="33"/>
      <c r="PT351" s="33"/>
      <c r="PU351" s="33"/>
      <c r="PV351" s="33"/>
      <c r="PW351" s="33"/>
      <c r="PX351" s="33"/>
      <c r="PY351" s="33"/>
      <c r="PZ351" s="33"/>
      <c r="QA351" s="33"/>
      <c r="QB351" s="33"/>
      <c r="QC351" s="33"/>
      <c r="QD351" s="33"/>
      <c r="QE351" s="33"/>
      <c r="QF351" s="33"/>
      <c r="QG351" s="33"/>
      <c r="QH351" s="33"/>
      <c r="QI351" s="33"/>
      <c r="QJ351" s="33"/>
      <c r="QK351" s="33"/>
      <c r="QL351" s="33"/>
      <c r="QM351" s="33"/>
      <c r="QN351" s="33"/>
      <c r="QO351" s="33"/>
      <c r="QP351" s="33"/>
      <c r="QQ351" s="33"/>
      <c r="QR351" s="33"/>
      <c r="QS351" s="33"/>
      <c r="QT351" s="33"/>
      <c r="QU351" s="33"/>
      <c r="QV351" s="33"/>
      <c r="QW351" s="33"/>
      <c r="QX351" s="33"/>
      <c r="QY351" s="33"/>
      <c r="QZ351" s="33"/>
      <c r="RA351" s="33"/>
      <c r="RB351" s="33"/>
      <c r="RC351" s="33"/>
      <c r="RD351" s="33"/>
      <c r="RE351" s="33"/>
      <c r="RF351" s="33"/>
      <c r="RG351" s="33"/>
      <c r="RH351" s="33"/>
      <c r="RI351" s="33"/>
      <c r="RJ351" s="33"/>
      <c r="RK351" s="33"/>
      <c r="RL351" s="33"/>
      <c r="RM351" s="33"/>
      <c r="RN351" s="33"/>
      <c r="RO351" s="33"/>
      <c r="RP351" s="33"/>
      <c r="RQ351" s="33"/>
      <c r="RR351" s="33"/>
      <c r="RS351" s="33"/>
      <c r="RT351" s="33"/>
      <c r="RU351" s="33"/>
      <c r="RV351" s="33"/>
      <c r="RW351" s="33"/>
      <c r="RX351" s="33"/>
      <c r="RY351" s="33"/>
      <c r="RZ351" s="33"/>
      <c r="SA351" s="33"/>
      <c r="SB351" s="33"/>
      <c r="SC351" s="33"/>
      <c r="SD351" s="33"/>
      <c r="SE351" s="33"/>
      <c r="SF351" s="33"/>
      <c r="SG351" s="33"/>
      <c r="SH351" s="33"/>
      <c r="SI351" s="33"/>
      <c r="SJ351" s="33"/>
      <c r="SK351" s="33"/>
      <c r="SL351" s="33"/>
      <c r="SM351" s="33"/>
      <c r="SN351" s="33"/>
      <c r="SO351" s="33"/>
      <c r="SP351" s="33"/>
      <c r="SQ351" s="33"/>
      <c r="SR351" s="33"/>
      <c r="SS351" s="33"/>
      <c r="ST351" s="33"/>
      <c r="SU351" s="33"/>
      <c r="SV351" s="33"/>
      <c r="SW351" s="33"/>
      <c r="SX351" s="33"/>
      <c r="SY351" s="33"/>
      <c r="SZ351" s="33"/>
      <c r="TA351" s="33"/>
      <c r="TB351" s="33"/>
      <c r="TC351" s="33"/>
      <c r="TD351" s="33"/>
      <c r="TE351" s="33"/>
      <c r="TF351" s="33"/>
      <c r="TG351" s="33"/>
      <c r="TH351" s="33"/>
      <c r="TI351" s="33"/>
      <c r="TJ351" s="33"/>
      <c r="TK351" s="33"/>
      <c r="TL351" s="33"/>
      <c r="TM351" s="33"/>
      <c r="TN351" s="33"/>
      <c r="TO351" s="33"/>
      <c r="TP351" s="33"/>
      <c r="TQ351" s="33"/>
      <c r="TR351" s="33"/>
      <c r="TS351" s="33"/>
      <c r="TT351" s="33"/>
      <c r="TU351" s="33"/>
      <c r="TV351" s="33"/>
      <c r="TW351" s="33"/>
      <c r="TX351" s="33"/>
      <c r="TY351" s="33"/>
      <c r="TZ351" s="33"/>
      <c r="UA351" s="33"/>
      <c r="UB351" s="33"/>
      <c r="UC351" s="33"/>
      <c r="UD351" s="33"/>
      <c r="UE351" s="33"/>
      <c r="UF351" s="33"/>
      <c r="UG351" s="33"/>
      <c r="UH351" s="33"/>
      <c r="UI351" s="33"/>
      <c r="UJ351" s="33"/>
      <c r="UK351" s="33"/>
      <c r="UL351" s="33"/>
      <c r="UM351" s="33"/>
      <c r="UN351" s="33"/>
      <c r="UO351" s="33"/>
      <c r="UP351" s="33"/>
      <c r="UQ351" s="33"/>
      <c r="UR351" s="33"/>
      <c r="US351" s="33"/>
      <c r="UT351" s="33"/>
      <c r="UU351" s="33"/>
      <c r="UV351" s="33"/>
      <c r="UW351" s="33"/>
      <c r="UX351" s="33"/>
      <c r="UY351" s="33"/>
      <c r="UZ351" s="33"/>
      <c r="VA351" s="33"/>
      <c r="VB351" s="33"/>
      <c r="VC351" s="33"/>
      <c r="VD351" s="33"/>
      <c r="VE351" s="33"/>
      <c r="VF351" s="33"/>
      <c r="VG351" s="33"/>
      <c r="VH351" s="33"/>
      <c r="VI351" s="33"/>
      <c r="VJ351" s="33"/>
      <c r="VK351" s="33"/>
      <c r="VL351" s="33"/>
      <c r="VM351" s="33"/>
      <c r="VN351" s="33"/>
      <c r="VO351" s="33"/>
      <c r="VP351" s="33"/>
      <c r="VQ351" s="33"/>
      <c r="VR351" s="33"/>
      <c r="VS351" s="33"/>
      <c r="VT351" s="33"/>
      <c r="VU351" s="33"/>
      <c r="VV351" s="33"/>
      <c r="VW351" s="33"/>
      <c r="VX351" s="33"/>
      <c r="VY351" s="33"/>
      <c r="VZ351" s="33"/>
      <c r="WA351" s="33"/>
      <c r="WB351" s="33"/>
      <c r="WC351" s="33"/>
      <c r="WD351" s="33"/>
      <c r="WE351" s="33"/>
      <c r="WF351" s="33"/>
      <c r="WG351" s="33"/>
      <c r="WH351" s="33"/>
      <c r="WI351" s="33"/>
      <c r="WJ351" s="33"/>
      <c r="WK351" s="33"/>
      <c r="WL351" s="33"/>
      <c r="WM351" s="33"/>
      <c r="WN351" s="33"/>
      <c r="WO351" s="33"/>
      <c r="WP351" s="33"/>
      <c r="WQ351" s="33"/>
      <c r="WR351" s="33"/>
      <c r="WS351" s="33"/>
      <c r="WT351" s="33"/>
      <c r="WU351" s="33"/>
      <c r="WV351" s="33"/>
      <c r="WW351" s="33"/>
      <c r="WX351" s="33"/>
      <c r="WY351" s="33"/>
      <c r="WZ351" s="33"/>
      <c r="XA351" s="33"/>
      <c r="XB351" s="33"/>
      <c r="XC351" s="33"/>
      <c r="XD351" s="33"/>
      <c r="XE351" s="33"/>
      <c r="XF351" s="33"/>
      <c r="XG351" s="33"/>
      <c r="XH351" s="33"/>
      <c r="XI351" s="33"/>
      <c r="XJ351" s="33"/>
      <c r="XK351" s="33"/>
      <c r="XL351" s="33"/>
      <c r="XM351" s="33"/>
      <c r="XN351" s="33"/>
      <c r="XO351" s="33"/>
      <c r="XP351" s="33"/>
      <c r="XQ351" s="33"/>
      <c r="XR351" s="33"/>
      <c r="XS351" s="33"/>
      <c r="XT351" s="33"/>
      <c r="XU351" s="33"/>
      <c r="XV351" s="33"/>
      <c r="XW351" s="33"/>
      <c r="XX351" s="33"/>
      <c r="XY351" s="33"/>
      <c r="XZ351" s="33"/>
      <c r="YA351" s="33"/>
      <c r="YB351" s="33"/>
      <c r="YC351" s="33"/>
      <c r="YD351" s="33"/>
      <c r="YE351" s="33"/>
      <c r="YF351" s="33"/>
      <c r="YG351" s="33"/>
      <c r="YH351" s="33"/>
      <c r="YI351" s="33"/>
      <c r="YJ351" s="33"/>
      <c r="YK351" s="33"/>
      <c r="YL351" s="33"/>
      <c r="YM351" s="33"/>
      <c r="YN351" s="33"/>
      <c r="YO351" s="33"/>
      <c r="YP351" s="33"/>
      <c r="YQ351" s="33"/>
      <c r="YR351" s="33"/>
      <c r="YS351" s="33"/>
      <c r="YT351" s="33"/>
      <c r="YU351" s="33"/>
      <c r="YV351" s="33"/>
      <c r="YW351" s="33"/>
      <c r="YX351" s="33"/>
      <c r="YY351" s="33"/>
      <c r="YZ351" s="33"/>
      <c r="ZA351" s="33"/>
      <c r="ZB351" s="33"/>
      <c r="ZC351" s="33"/>
      <c r="ZD351" s="33"/>
      <c r="ZE351" s="33"/>
      <c r="ZF351" s="33"/>
      <c r="ZG351" s="33"/>
      <c r="ZH351" s="33"/>
      <c r="ZI351" s="33"/>
      <c r="ZJ351" s="33"/>
      <c r="ZK351" s="33"/>
      <c r="ZL351" s="33"/>
      <c r="ZM351" s="33"/>
      <c r="ZN351" s="33"/>
      <c r="ZO351" s="33"/>
      <c r="ZP351" s="33"/>
      <c r="ZQ351" s="33"/>
      <c r="ZR351" s="33"/>
      <c r="ZS351" s="33"/>
      <c r="ZT351" s="33"/>
      <c r="ZU351" s="33"/>
      <c r="ZV351" s="33"/>
      <c r="ZW351" s="33"/>
      <c r="ZX351" s="33"/>
      <c r="ZY351" s="33"/>
      <c r="ZZ351" s="33"/>
      <c r="AAA351" s="33"/>
      <c r="AAB351" s="33"/>
      <c r="AAC351" s="33"/>
      <c r="AAD351" s="33"/>
      <c r="AAE351" s="33"/>
      <c r="AAF351" s="33"/>
      <c r="AAG351" s="33"/>
      <c r="AAH351" s="33"/>
      <c r="AAI351" s="33"/>
      <c r="AAJ351" s="33"/>
      <c r="AAK351" s="33"/>
      <c r="AAL351" s="33"/>
      <c r="AAM351" s="33"/>
      <c r="AAN351" s="33"/>
      <c r="AAO351" s="33"/>
      <c r="AAP351" s="33"/>
      <c r="AAQ351" s="33"/>
      <c r="AAR351" s="33"/>
      <c r="AAS351" s="33"/>
      <c r="AAT351" s="33"/>
      <c r="AAU351" s="33"/>
      <c r="AAV351" s="33"/>
      <c r="AAW351" s="33"/>
      <c r="AAX351" s="33"/>
      <c r="AAY351" s="33"/>
      <c r="AAZ351" s="33"/>
      <c r="ABA351" s="33"/>
      <c r="ABB351" s="33"/>
      <c r="ABC351" s="33"/>
      <c r="ABD351" s="33"/>
      <c r="ABE351" s="33"/>
      <c r="ABF351" s="33"/>
      <c r="ABG351" s="33"/>
      <c r="ABH351" s="33"/>
      <c r="ABI351" s="33"/>
      <c r="ABJ351" s="33"/>
      <c r="ABK351" s="33"/>
      <c r="ABL351" s="33"/>
      <c r="ABM351" s="33"/>
      <c r="ABN351" s="33"/>
      <c r="ABO351" s="33"/>
      <c r="ABP351" s="33"/>
      <c r="ABQ351" s="33"/>
      <c r="ABR351" s="33"/>
      <c r="ABS351" s="33"/>
      <c r="ABT351" s="33"/>
      <c r="ABU351" s="33"/>
      <c r="ABV351" s="33"/>
      <c r="ABW351" s="33"/>
      <c r="ABX351" s="33"/>
      <c r="ABY351" s="33"/>
      <c r="ABZ351" s="33"/>
      <c r="ACA351" s="33"/>
      <c r="ACB351" s="33"/>
      <c r="ACC351" s="33"/>
      <c r="ACD351" s="33"/>
      <c r="ACE351" s="33"/>
      <c r="ACF351" s="33"/>
      <c r="ACG351" s="33"/>
      <c r="ACH351" s="33"/>
      <c r="ACI351" s="33"/>
      <c r="ACJ351" s="33"/>
      <c r="ACK351" s="33"/>
      <c r="ACL351" s="33"/>
      <c r="ACM351" s="33"/>
      <c r="ACN351" s="33"/>
      <c r="ACO351" s="33"/>
      <c r="ACP351" s="33"/>
      <c r="ACQ351" s="33"/>
      <c r="ACR351" s="33"/>
      <c r="ACS351" s="33"/>
      <c r="ACT351" s="33"/>
      <c r="ACU351" s="33"/>
      <c r="ACV351" s="33"/>
      <c r="ACW351" s="33"/>
      <c r="ACX351" s="33"/>
      <c r="ACY351" s="33"/>
      <c r="ACZ351" s="33"/>
      <c r="ADA351" s="33"/>
      <c r="ADB351" s="33"/>
      <c r="ADC351" s="33"/>
      <c r="ADD351" s="33"/>
      <c r="ADE351" s="33"/>
      <c r="ADF351" s="33"/>
      <c r="ADG351" s="33"/>
      <c r="ADH351" s="33"/>
      <c r="ADI351" s="33"/>
      <c r="ADJ351" s="33"/>
      <c r="ADK351" s="33"/>
      <c r="ADL351" s="33"/>
      <c r="ADM351" s="33"/>
      <c r="ADN351" s="33"/>
      <c r="ADO351" s="33"/>
      <c r="ADP351" s="33"/>
      <c r="ADQ351" s="33"/>
      <c r="ADR351" s="33"/>
      <c r="ADS351" s="33"/>
      <c r="ADT351" s="33"/>
      <c r="ADU351" s="33"/>
      <c r="ADV351" s="33"/>
      <c r="ADW351" s="33"/>
      <c r="ADX351" s="33"/>
      <c r="ADY351" s="33"/>
      <c r="ADZ351" s="33"/>
      <c r="AEA351" s="33"/>
      <c r="AEB351" s="33"/>
      <c r="AEC351" s="33"/>
      <c r="AED351" s="33"/>
      <c r="AEE351" s="33"/>
      <c r="AEF351" s="33"/>
      <c r="AEG351" s="33"/>
      <c r="AEH351" s="33"/>
      <c r="AEI351" s="33"/>
      <c r="AEJ351" s="33"/>
      <c r="AEK351" s="33"/>
      <c r="AEL351" s="33"/>
      <c r="AEM351" s="33"/>
      <c r="AEN351" s="33"/>
      <c r="AEO351" s="33"/>
      <c r="AEP351" s="33"/>
      <c r="AEQ351" s="33"/>
      <c r="AER351" s="33"/>
      <c r="AES351" s="33"/>
      <c r="AET351" s="33"/>
      <c r="AEU351" s="33"/>
      <c r="AEV351" s="33"/>
      <c r="AEW351" s="33"/>
      <c r="AEX351" s="33"/>
      <c r="AEY351" s="33"/>
      <c r="AEZ351" s="33"/>
      <c r="AFA351" s="33"/>
      <c r="AFB351" s="33"/>
      <c r="AFC351" s="33"/>
      <c r="AFD351" s="33"/>
      <c r="AFE351" s="33"/>
      <c r="AFF351" s="33"/>
      <c r="AFG351" s="33"/>
      <c r="AFH351" s="33"/>
      <c r="AFI351" s="33"/>
      <c r="AFJ351" s="33"/>
      <c r="AFK351" s="33"/>
      <c r="AFL351" s="33"/>
      <c r="AFM351" s="33"/>
      <c r="AFN351" s="33"/>
      <c r="AFO351" s="33"/>
      <c r="AFP351" s="33"/>
      <c r="AFQ351" s="33"/>
      <c r="AFR351" s="33"/>
      <c r="AFS351" s="33"/>
      <c r="AFT351" s="33"/>
      <c r="AFU351" s="33"/>
      <c r="AFV351" s="33"/>
      <c r="AFW351" s="33"/>
      <c r="AFX351" s="33"/>
      <c r="AFY351" s="33"/>
      <c r="AFZ351" s="33"/>
      <c r="AGA351" s="33"/>
      <c r="AGB351" s="33"/>
      <c r="AGC351" s="33"/>
      <c r="AGD351" s="33"/>
      <c r="AGE351" s="33"/>
      <c r="AGF351" s="33"/>
      <c r="AGG351" s="33"/>
      <c r="AGH351" s="33"/>
      <c r="AGI351" s="33"/>
      <c r="AGJ351" s="33"/>
      <c r="AGK351" s="33"/>
      <c r="AGL351" s="33"/>
      <c r="AGM351" s="33"/>
      <c r="AGN351" s="33"/>
      <c r="AGO351" s="33"/>
      <c r="AGP351" s="33"/>
      <c r="AGQ351" s="33"/>
      <c r="AGR351" s="33"/>
      <c r="AGS351" s="33"/>
      <c r="AGT351" s="33"/>
      <c r="AGU351" s="33"/>
      <c r="AGV351" s="33"/>
      <c r="AGW351" s="33"/>
      <c r="AGX351" s="33"/>
      <c r="AGY351" s="33"/>
      <c r="AGZ351" s="33"/>
      <c r="AHA351" s="33"/>
      <c r="AHB351" s="33"/>
      <c r="AHC351" s="33"/>
      <c r="AHD351" s="33"/>
      <c r="AHE351" s="33"/>
      <c r="AHF351" s="33"/>
      <c r="AHG351" s="33"/>
      <c r="AHH351" s="33"/>
      <c r="AHI351" s="33"/>
      <c r="AHJ351" s="33"/>
      <c r="AHK351" s="33"/>
      <c r="AHL351" s="33"/>
      <c r="AHM351" s="33"/>
      <c r="AHN351" s="33"/>
      <c r="AHO351" s="33"/>
      <c r="AHP351" s="33"/>
      <c r="AHQ351" s="33"/>
      <c r="AHR351" s="33"/>
      <c r="AHS351" s="33"/>
      <c r="AHT351" s="33"/>
      <c r="AHU351" s="33"/>
      <c r="AHV351" s="33"/>
      <c r="AHW351" s="33"/>
      <c r="AHX351" s="33"/>
      <c r="AHY351" s="33"/>
      <c r="AHZ351" s="33"/>
      <c r="AIA351" s="33"/>
      <c r="AIB351" s="33"/>
      <c r="AIC351" s="33"/>
      <c r="AID351" s="33"/>
      <c r="AIE351" s="33"/>
      <c r="AIF351" s="33"/>
      <c r="AIG351" s="33"/>
      <c r="AIH351" s="33"/>
      <c r="AII351" s="33"/>
      <c r="AIJ351" s="33"/>
      <c r="AIK351" s="33"/>
      <c r="AIL351" s="33"/>
      <c r="AIM351" s="33"/>
      <c r="AIN351" s="33"/>
      <c r="AIO351" s="33"/>
      <c r="AIP351" s="33"/>
      <c r="AIQ351" s="33"/>
      <c r="AIR351" s="33"/>
      <c r="AIS351" s="33"/>
      <c r="AIT351" s="33"/>
      <c r="AIU351" s="33"/>
      <c r="AIV351" s="33"/>
      <c r="AIW351" s="33"/>
      <c r="AIX351" s="33"/>
      <c r="AIY351" s="33"/>
      <c r="AIZ351" s="33"/>
      <c r="AJA351" s="33"/>
      <c r="AJB351" s="33"/>
      <c r="AJC351" s="33"/>
      <c r="AJD351" s="33"/>
      <c r="AJE351" s="33"/>
      <c r="AJF351" s="33"/>
      <c r="AJG351" s="33"/>
      <c r="AJH351" s="33"/>
      <c r="AJI351" s="33"/>
      <c r="AJJ351" s="33"/>
      <c r="AJK351" s="33"/>
      <c r="AJL351" s="33"/>
      <c r="AJM351" s="33"/>
      <c r="AJN351" s="33"/>
      <c r="AJO351" s="33"/>
      <c r="AJP351" s="33"/>
      <c r="AJQ351" s="33"/>
      <c r="AJR351" s="33"/>
      <c r="AJS351" s="33"/>
      <c r="AJT351" s="33"/>
      <c r="AJU351" s="33"/>
      <c r="AJV351" s="33"/>
      <c r="AJW351" s="33"/>
      <c r="AJX351" s="33"/>
      <c r="AJY351" s="33"/>
      <c r="AJZ351" s="33"/>
      <c r="AKA351" s="33"/>
      <c r="AKB351" s="33"/>
      <c r="AKC351" s="33"/>
      <c r="AKD351" s="33"/>
      <c r="AKE351" s="33"/>
      <c r="AKF351" s="33"/>
      <c r="AKG351" s="33"/>
      <c r="AKH351" s="33"/>
      <c r="AKI351" s="33"/>
      <c r="AKJ351" s="33"/>
      <c r="AKK351" s="33"/>
      <c r="AKL351" s="33"/>
      <c r="AKM351" s="33"/>
      <c r="AKN351" s="33"/>
      <c r="AKO351" s="33"/>
      <c r="AKP351" s="33"/>
      <c r="AKQ351" s="33"/>
      <c r="AKR351" s="33"/>
      <c r="AKS351" s="33"/>
      <c r="AKT351" s="33"/>
      <c r="AKU351" s="33"/>
      <c r="AKV351" s="33"/>
      <c r="AKW351" s="33"/>
      <c r="AKX351" s="33"/>
      <c r="AKY351" s="33"/>
      <c r="AKZ351" s="33"/>
      <c r="ALA351" s="33"/>
      <c r="ALB351" s="33"/>
      <c r="ALC351" s="33"/>
      <c r="ALD351" s="33"/>
      <c r="ALE351" s="33"/>
      <c r="ALF351" s="33"/>
      <c r="ALG351" s="33"/>
      <c r="ALH351" s="33"/>
      <c r="ALI351" s="33"/>
      <c r="ALJ351" s="33"/>
      <c r="ALK351" s="33"/>
      <c r="ALL351" s="33"/>
      <c r="ALM351" s="33"/>
      <c r="ALN351" s="33"/>
      <c r="ALO351" s="33"/>
      <c r="ALP351" s="33"/>
      <c r="ALQ351" s="33"/>
      <c r="ALR351" s="33"/>
      <c r="ALS351" s="33"/>
      <c r="ALT351" s="33"/>
      <c r="ALU351" s="33"/>
      <c r="ALV351" s="33"/>
      <c r="ALW351" s="33"/>
      <c r="ALX351" s="33"/>
      <c r="ALY351" s="33"/>
    </row>
    <row r="352" spans="1:1013" ht="30" customHeight="1" thickBot="1" x14ac:dyDescent="0.25">
      <c r="A352" s="634" t="s">
        <v>15</v>
      </c>
      <c r="B352" s="618" t="s">
        <v>16</v>
      </c>
      <c r="C352" s="635" t="s">
        <v>29</v>
      </c>
      <c r="D352" s="636" t="s">
        <v>29</v>
      </c>
      <c r="E352" s="638" t="s">
        <v>54</v>
      </c>
      <c r="F352" s="639" t="s">
        <v>264</v>
      </c>
      <c r="G352" s="641" t="s">
        <v>77</v>
      </c>
      <c r="H352" s="643" t="s">
        <v>19</v>
      </c>
      <c r="I352" s="614" t="s">
        <v>31</v>
      </c>
      <c r="J352" s="614" t="s">
        <v>314</v>
      </c>
      <c r="K352" s="201" t="s">
        <v>26</v>
      </c>
      <c r="L352" s="558">
        <f>+M352+O352</f>
        <v>0</v>
      </c>
      <c r="M352" s="556">
        <v>0</v>
      </c>
      <c r="N352" s="556">
        <v>0</v>
      </c>
      <c r="O352" s="557">
        <v>0</v>
      </c>
      <c r="P352" s="558">
        <f>+Q352+S352</f>
        <v>0</v>
      </c>
      <c r="Q352" s="556">
        <v>0</v>
      </c>
      <c r="R352" s="556">
        <v>0</v>
      </c>
      <c r="S352" s="557">
        <v>0</v>
      </c>
      <c r="T352" s="558">
        <f>+U352+W352</f>
        <v>80</v>
      </c>
      <c r="U352" s="556">
        <v>0</v>
      </c>
      <c r="V352" s="556">
        <v>0</v>
      </c>
      <c r="W352" s="557">
        <v>80</v>
      </c>
      <c r="X352" s="553">
        <f>+Y352+AA352</f>
        <v>80</v>
      </c>
      <c r="Y352" s="554">
        <v>0</v>
      </c>
      <c r="Z352" s="554">
        <v>0</v>
      </c>
      <c r="AA352" s="555">
        <v>80</v>
      </c>
      <c r="AB352" s="33"/>
      <c r="AC352" s="33"/>
      <c r="AD352" s="33"/>
      <c r="AE352" s="33"/>
      <c r="AF352" s="33"/>
      <c r="AG352" s="33"/>
      <c r="AH352" s="33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  <c r="BU352" s="33"/>
      <c r="BV352" s="33"/>
      <c r="BW352" s="33"/>
      <c r="BX352" s="33"/>
      <c r="BY352" s="33"/>
      <c r="BZ352" s="33"/>
      <c r="CA352" s="33"/>
      <c r="CB352" s="33"/>
      <c r="CC352" s="33"/>
      <c r="CD352" s="33"/>
      <c r="CE352" s="33"/>
      <c r="CF352" s="33"/>
      <c r="CG352" s="33"/>
      <c r="CH352" s="33"/>
      <c r="CI352" s="33"/>
      <c r="CJ352" s="33"/>
      <c r="CK352" s="33"/>
      <c r="CL352" s="33"/>
      <c r="CM352" s="33"/>
      <c r="CN352" s="33"/>
      <c r="CO352" s="33"/>
      <c r="CP352" s="33"/>
      <c r="CQ352" s="33"/>
      <c r="CR352" s="33"/>
      <c r="CS352" s="33"/>
      <c r="CT352" s="33"/>
      <c r="CU352" s="33"/>
      <c r="CV352" s="33"/>
      <c r="CW352" s="33"/>
      <c r="CX352" s="33"/>
      <c r="CY352" s="33"/>
      <c r="CZ352" s="33"/>
      <c r="DA352" s="33"/>
      <c r="DB352" s="33"/>
      <c r="DC352" s="33"/>
      <c r="DD352" s="33"/>
      <c r="DE352" s="33"/>
      <c r="DF352" s="33"/>
      <c r="DG352" s="33"/>
      <c r="DH352" s="33"/>
      <c r="DI352" s="33"/>
      <c r="DJ352" s="33"/>
      <c r="DK352" s="33"/>
      <c r="DL352" s="33"/>
      <c r="DM352" s="33"/>
      <c r="DN352" s="33"/>
      <c r="DO352" s="33"/>
      <c r="DP352" s="33"/>
      <c r="DQ352" s="33"/>
      <c r="DR352" s="33"/>
      <c r="DS352" s="33"/>
      <c r="DT352" s="33"/>
      <c r="DU352" s="33"/>
      <c r="DV352" s="33"/>
      <c r="DW352" s="33"/>
      <c r="DX352" s="33"/>
      <c r="DY352" s="33"/>
      <c r="DZ352" s="33"/>
      <c r="EA352" s="33"/>
      <c r="EB352" s="33"/>
      <c r="EC352" s="33"/>
      <c r="ED352" s="33"/>
      <c r="EE352" s="33"/>
      <c r="EF352" s="33"/>
      <c r="EG352" s="33"/>
      <c r="EH352" s="33"/>
      <c r="EI352" s="33"/>
      <c r="EJ352" s="33"/>
      <c r="EK352" s="33"/>
      <c r="EL352" s="33"/>
      <c r="EM352" s="33"/>
      <c r="EN352" s="33"/>
      <c r="EO352" s="33"/>
      <c r="EP352" s="33"/>
      <c r="EQ352" s="33"/>
      <c r="ER352" s="33"/>
      <c r="ES352" s="33"/>
      <c r="ET352" s="33"/>
      <c r="EU352" s="33"/>
      <c r="EV352" s="33"/>
      <c r="EW352" s="33"/>
      <c r="EX352" s="33"/>
      <c r="EY352" s="33"/>
      <c r="EZ352" s="33"/>
      <c r="FA352" s="33"/>
      <c r="FB352" s="33"/>
      <c r="FC352" s="33"/>
      <c r="FD352" s="33"/>
      <c r="FE352" s="33"/>
      <c r="FF352" s="33"/>
      <c r="FG352" s="33"/>
      <c r="FH352" s="33"/>
      <c r="FI352" s="33"/>
      <c r="FJ352" s="33"/>
      <c r="FK352" s="33"/>
      <c r="FL352" s="33"/>
      <c r="FM352" s="33"/>
      <c r="FN352" s="33"/>
      <c r="FO352" s="33"/>
      <c r="FP352" s="33"/>
      <c r="FQ352" s="33"/>
      <c r="FR352" s="33"/>
      <c r="FS352" s="33"/>
      <c r="FT352" s="33"/>
      <c r="FU352" s="33"/>
      <c r="FV352" s="33"/>
      <c r="FW352" s="33"/>
      <c r="FX352" s="33"/>
      <c r="FY352" s="33"/>
      <c r="FZ352" s="33"/>
      <c r="GA352" s="33"/>
      <c r="GB352" s="33"/>
      <c r="GC352" s="33"/>
      <c r="GD352" s="33"/>
      <c r="GE352" s="33"/>
      <c r="GF352" s="33"/>
      <c r="GG352" s="33"/>
      <c r="GH352" s="33"/>
      <c r="GI352" s="33"/>
      <c r="GJ352" s="33"/>
      <c r="GK352" s="33"/>
      <c r="GL352" s="33"/>
      <c r="GM352" s="33"/>
      <c r="GN352" s="33"/>
      <c r="GO352" s="33"/>
      <c r="GP352" s="33"/>
      <c r="GQ352" s="33"/>
      <c r="GR352" s="33"/>
      <c r="GS352" s="33"/>
      <c r="GT352" s="33"/>
      <c r="GU352" s="33"/>
      <c r="GV352" s="33"/>
      <c r="GW352" s="33"/>
      <c r="GX352" s="33"/>
      <c r="GY352" s="33"/>
      <c r="GZ352" s="33"/>
      <c r="HA352" s="33"/>
      <c r="HB352" s="33"/>
      <c r="HC352" s="33"/>
      <c r="HD352" s="33"/>
      <c r="HE352" s="33"/>
      <c r="HF352" s="33"/>
      <c r="HG352" s="33"/>
      <c r="HH352" s="33"/>
      <c r="HI352" s="33"/>
      <c r="HJ352" s="33"/>
      <c r="HK352" s="33"/>
      <c r="HL352" s="33"/>
      <c r="HM352" s="33"/>
      <c r="HN352" s="33"/>
      <c r="HO352" s="33"/>
      <c r="HP352" s="33"/>
      <c r="HQ352" s="33"/>
      <c r="HR352" s="33"/>
      <c r="HS352" s="33"/>
      <c r="HT352" s="33"/>
      <c r="HU352" s="33"/>
      <c r="HV352" s="33"/>
      <c r="HW352" s="33"/>
      <c r="HX352" s="33"/>
      <c r="HY352" s="33"/>
      <c r="HZ352" s="33"/>
      <c r="IA352" s="33"/>
      <c r="IB352" s="33"/>
      <c r="IC352" s="33"/>
      <c r="ID352" s="33"/>
      <c r="IE352" s="33"/>
      <c r="IF352" s="33"/>
      <c r="IG352" s="33"/>
      <c r="IH352" s="33"/>
      <c r="II352" s="33"/>
      <c r="IJ352" s="33"/>
      <c r="IK352" s="33"/>
      <c r="IL352" s="33"/>
      <c r="IM352" s="33"/>
      <c r="IN352" s="33"/>
      <c r="IO352" s="33"/>
      <c r="IP352" s="33"/>
      <c r="IQ352" s="33"/>
      <c r="IR352" s="33"/>
      <c r="IS352" s="33"/>
      <c r="IT352" s="33"/>
      <c r="IU352" s="33"/>
      <c r="IV352" s="33"/>
      <c r="IW352" s="33"/>
      <c r="IX352" s="33"/>
      <c r="IY352" s="33"/>
      <c r="IZ352" s="33"/>
      <c r="JA352" s="33"/>
      <c r="JB352" s="33"/>
      <c r="JC352" s="33"/>
      <c r="JD352" s="33"/>
      <c r="JE352" s="33"/>
      <c r="JF352" s="33"/>
      <c r="JG352" s="33"/>
      <c r="JH352" s="33"/>
      <c r="JI352" s="33"/>
      <c r="JJ352" s="33"/>
      <c r="JK352" s="33"/>
      <c r="JL352" s="33"/>
      <c r="JM352" s="33"/>
      <c r="JN352" s="33"/>
      <c r="JO352" s="33"/>
      <c r="JP352" s="33"/>
      <c r="JQ352" s="33"/>
      <c r="JR352" s="33"/>
      <c r="JS352" s="33"/>
      <c r="JT352" s="33"/>
      <c r="JU352" s="33"/>
      <c r="JV352" s="33"/>
      <c r="JW352" s="33"/>
      <c r="JX352" s="33"/>
      <c r="JY352" s="33"/>
      <c r="JZ352" s="33"/>
      <c r="KA352" s="33"/>
      <c r="KB352" s="33"/>
      <c r="KC352" s="33"/>
      <c r="KD352" s="33"/>
      <c r="KE352" s="33"/>
      <c r="KF352" s="33"/>
      <c r="KG352" s="33"/>
      <c r="KH352" s="33"/>
      <c r="KI352" s="33"/>
      <c r="KJ352" s="33"/>
      <c r="KK352" s="33"/>
      <c r="KL352" s="33"/>
      <c r="KM352" s="33"/>
      <c r="KN352" s="33"/>
      <c r="KO352" s="33"/>
      <c r="KP352" s="33"/>
      <c r="KQ352" s="33"/>
      <c r="KR352" s="33"/>
      <c r="KS352" s="33"/>
      <c r="KT352" s="33"/>
      <c r="KU352" s="33"/>
      <c r="KV352" s="33"/>
      <c r="KW352" s="33"/>
      <c r="KX352" s="33"/>
      <c r="KY352" s="33"/>
      <c r="KZ352" s="33"/>
      <c r="LA352" s="33"/>
      <c r="LB352" s="33"/>
      <c r="LC352" s="33"/>
      <c r="LD352" s="33"/>
      <c r="LE352" s="33"/>
      <c r="LF352" s="33"/>
      <c r="LG352" s="33"/>
      <c r="LH352" s="33"/>
      <c r="LI352" s="33"/>
      <c r="LJ352" s="33"/>
      <c r="LK352" s="33"/>
      <c r="LL352" s="33"/>
      <c r="LM352" s="33"/>
      <c r="LN352" s="33"/>
      <c r="LO352" s="33"/>
      <c r="LP352" s="33"/>
      <c r="LQ352" s="33"/>
      <c r="LR352" s="33"/>
      <c r="LS352" s="33"/>
      <c r="LT352" s="33"/>
      <c r="LU352" s="33"/>
      <c r="LV352" s="33"/>
      <c r="LW352" s="33"/>
      <c r="LX352" s="33"/>
      <c r="LY352" s="33"/>
      <c r="LZ352" s="33"/>
      <c r="MA352" s="33"/>
      <c r="MB352" s="33"/>
      <c r="MC352" s="33"/>
      <c r="MD352" s="33"/>
      <c r="ME352" s="33"/>
      <c r="MF352" s="33"/>
      <c r="MG352" s="33"/>
      <c r="MH352" s="33"/>
      <c r="MI352" s="33"/>
      <c r="MJ352" s="33"/>
      <c r="MK352" s="33"/>
      <c r="ML352" s="33"/>
      <c r="MM352" s="33"/>
      <c r="MN352" s="33"/>
      <c r="MO352" s="33"/>
      <c r="MP352" s="33"/>
      <c r="MQ352" s="33"/>
      <c r="MR352" s="33"/>
      <c r="MS352" s="33"/>
      <c r="MT352" s="33"/>
      <c r="MU352" s="33"/>
      <c r="MV352" s="33"/>
      <c r="MW352" s="33"/>
      <c r="MX352" s="33"/>
      <c r="MY352" s="33"/>
      <c r="MZ352" s="33"/>
      <c r="NA352" s="33"/>
      <c r="NB352" s="33"/>
      <c r="NC352" s="33"/>
      <c r="ND352" s="33"/>
      <c r="NE352" s="33"/>
      <c r="NF352" s="33"/>
      <c r="NG352" s="33"/>
      <c r="NH352" s="33"/>
      <c r="NI352" s="33"/>
      <c r="NJ352" s="33"/>
      <c r="NK352" s="33"/>
      <c r="NL352" s="33"/>
      <c r="NM352" s="33"/>
      <c r="NN352" s="33"/>
      <c r="NO352" s="33"/>
      <c r="NP352" s="33"/>
      <c r="NQ352" s="33"/>
      <c r="NR352" s="33"/>
      <c r="NS352" s="33"/>
      <c r="NT352" s="33"/>
      <c r="NU352" s="33"/>
      <c r="NV352" s="33"/>
      <c r="NW352" s="33"/>
      <c r="NX352" s="33"/>
      <c r="NY352" s="33"/>
      <c r="NZ352" s="33"/>
      <c r="OA352" s="33"/>
      <c r="OB352" s="33"/>
      <c r="OC352" s="33"/>
      <c r="OD352" s="33"/>
      <c r="OE352" s="33"/>
      <c r="OF352" s="33"/>
      <c r="OG352" s="33"/>
      <c r="OH352" s="33"/>
      <c r="OI352" s="33"/>
      <c r="OJ352" s="33"/>
      <c r="OK352" s="33"/>
      <c r="OL352" s="33"/>
      <c r="OM352" s="33"/>
      <c r="ON352" s="33"/>
      <c r="OO352" s="33"/>
      <c r="OP352" s="33"/>
      <c r="OQ352" s="33"/>
      <c r="OR352" s="33"/>
      <c r="OS352" s="33"/>
      <c r="OT352" s="33"/>
      <c r="OU352" s="33"/>
      <c r="OV352" s="33"/>
      <c r="OW352" s="33"/>
      <c r="OX352" s="33"/>
      <c r="OY352" s="33"/>
      <c r="OZ352" s="33"/>
      <c r="PA352" s="33"/>
      <c r="PB352" s="33"/>
      <c r="PC352" s="33"/>
      <c r="PD352" s="33"/>
      <c r="PE352" s="33"/>
      <c r="PF352" s="33"/>
      <c r="PG352" s="33"/>
      <c r="PH352" s="33"/>
      <c r="PI352" s="33"/>
      <c r="PJ352" s="33"/>
      <c r="PK352" s="33"/>
      <c r="PL352" s="33"/>
      <c r="PM352" s="33"/>
      <c r="PN352" s="33"/>
      <c r="PO352" s="33"/>
      <c r="PP352" s="33"/>
      <c r="PQ352" s="33"/>
      <c r="PR352" s="33"/>
      <c r="PS352" s="33"/>
      <c r="PT352" s="33"/>
      <c r="PU352" s="33"/>
      <c r="PV352" s="33"/>
      <c r="PW352" s="33"/>
      <c r="PX352" s="33"/>
      <c r="PY352" s="33"/>
      <c r="PZ352" s="33"/>
      <c r="QA352" s="33"/>
      <c r="QB352" s="33"/>
      <c r="QC352" s="33"/>
      <c r="QD352" s="33"/>
      <c r="QE352" s="33"/>
      <c r="QF352" s="33"/>
      <c r="QG352" s="33"/>
      <c r="QH352" s="33"/>
      <c r="QI352" s="33"/>
      <c r="QJ352" s="33"/>
      <c r="QK352" s="33"/>
      <c r="QL352" s="33"/>
      <c r="QM352" s="33"/>
      <c r="QN352" s="33"/>
      <c r="QO352" s="33"/>
      <c r="QP352" s="33"/>
      <c r="QQ352" s="33"/>
      <c r="QR352" s="33"/>
      <c r="QS352" s="33"/>
      <c r="QT352" s="33"/>
      <c r="QU352" s="33"/>
      <c r="QV352" s="33"/>
      <c r="QW352" s="33"/>
      <c r="QX352" s="33"/>
      <c r="QY352" s="33"/>
      <c r="QZ352" s="33"/>
      <c r="RA352" s="33"/>
      <c r="RB352" s="33"/>
      <c r="RC352" s="33"/>
      <c r="RD352" s="33"/>
      <c r="RE352" s="33"/>
      <c r="RF352" s="33"/>
      <c r="RG352" s="33"/>
      <c r="RH352" s="33"/>
      <c r="RI352" s="33"/>
      <c r="RJ352" s="33"/>
      <c r="RK352" s="33"/>
      <c r="RL352" s="33"/>
      <c r="RM352" s="33"/>
      <c r="RN352" s="33"/>
      <c r="RO352" s="33"/>
      <c r="RP352" s="33"/>
      <c r="RQ352" s="33"/>
      <c r="RR352" s="33"/>
      <c r="RS352" s="33"/>
      <c r="RT352" s="33"/>
      <c r="RU352" s="33"/>
      <c r="RV352" s="33"/>
      <c r="RW352" s="33"/>
      <c r="RX352" s="33"/>
      <c r="RY352" s="33"/>
      <c r="RZ352" s="33"/>
      <c r="SA352" s="33"/>
      <c r="SB352" s="33"/>
      <c r="SC352" s="33"/>
      <c r="SD352" s="33"/>
      <c r="SE352" s="33"/>
      <c r="SF352" s="33"/>
      <c r="SG352" s="33"/>
      <c r="SH352" s="33"/>
      <c r="SI352" s="33"/>
      <c r="SJ352" s="33"/>
      <c r="SK352" s="33"/>
      <c r="SL352" s="33"/>
      <c r="SM352" s="33"/>
      <c r="SN352" s="33"/>
      <c r="SO352" s="33"/>
      <c r="SP352" s="33"/>
      <c r="SQ352" s="33"/>
      <c r="SR352" s="33"/>
      <c r="SS352" s="33"/>
      <c r="ST352" s="33"/>
      <c r="SU352" s="33"/>
      <c r="SV352" s="33"/>
      <c r="SW352" s="33"/>
      <c r="SX352" s="33"/>
      <c r="SY352" s="33"/>
      <c r="SZ352" s="33"/>
      <c r="TA352" s="33"/>
      <c r="TB352" s="33"/>
      <c r="TC352" s="33"/>
      <c r="TD352" s="33"/>
      <c r="TE352" s="33"/>
      <c r="TF352" s="33"/>
      <c r="TG352" s="33"/>
      <c r="TH352" s="33"/>
      <c r="TI352" s="33"/>
      <c r="TJ352" s="33"/>
      <c r="TK352" s="33"/>
      <c r="TL352" s="33"/>
      <c r="TM352" s="33"/>
      <c r="TN352" s="33"/>
      <c r="TO352" s="33"/>
      <c r="TP352" s="33"/>
      <c r="TQ352" s="33"/>
      <c r="TR352" s="33"/>
      <c r="TS352" s="33"/>
      <c r="TT352" s="33"/>
      <c r="TU352" s="33"/>
      <c r="TV352" s="33"/>
      <c r="TW352" s="33"/>
      <c r="TX352" s="33"/>
      <c r="TY352" s="33"/>
      <c r="TZ352" s="33"/>
      <c r="UA352" s="33"/>
      <c r="UB352" s="33"/>
      <c r="UC352" s="33"/>
      <c r="UD352" s="33"/>
      <c r="UE352" s="33"/>
      <c r="UF352" s="33"/>
      <c r="UG352" s="33"/>
      <c r="UH352" s="33"/>
      <c r="UI352" s="33"/>
      <c r="UJ352" s="33"/>
      <c r="UK352" s="33"/>
      <c r="UL352" s="33"/>
      <c r="UM352" s="33"/>
      <c r="UN352" s="33"/>
      <c r="UO352" s="33"/>
      <c r="UP352" s="33"/>
      <c r="UQ352" s="33"/>
      <c r="UR352" s="33"/>
      <c r="US352" s="33"/>
      <c r="UT352" s="33"/>
      <c r="UU352" s="33"/>
      <c r="UV352" s="33"/>
      <c r="UW352" s="33"/>
      <c r="UX352" s="33"/>
      <c r="UY352" s="33"/>
      <c r="UZ352" s="33"/>
      <c r="VA352" s="33"/>
      <c r="VB352" s="33"/>
      <c r="VC352" s="33"/>
      <c r="VD352" s="33"/>
      <c r="VE352" s="33"/>
      <c r="VF352" s="33"/>
      <c r="VG352" s="33"/>
      <c r="VH352" s="33"/>
      <c r="VI352" s="33"/>
      <c r="VJ352" s="33"/>
      <c r="VK352" s="33"/>
      <c r="VL352" s="33"/>
      <c r="VM352" s="33"/>
      <c r="VN352" s="33"/>
      <c r="VO352" s="33"/>
      <c r="VP352" s="33"/>
      <c r="VQ352" s="33"/>
      <c r="VR352" s="33"/>
      <c r="VS352" s="33"/>
      <c r="VT352" s="33"/>
      <c r="VU352" s="33"/>
      <c r="VV352" s="33"/>
      <c r="VW352" s="33"/>
      <c r="VX352" s="33"/>
      <c r="VY352" s="33"/>
      <c r="VZ352" s="33"/>
      <c r="WA352" s="33"/>
      <c r="WB352" s="33"/>
      <c r="WC352" s="33"/>
      <c r="WD352" s="33"/>
      <c r="WE352" s="33"/>
      <c r="WF352" s="33"/>
      <c r="WG352" s="33"/>
      <c r="WH352" s="33"/>
      <c r="WI352" s="33"/>
      <c r="WJ352" s="33"/>
      <c r="WK352" s="33"/>
      <c r="WL352" s="33"/>
      <c r="WM352" s="33"/>
      <c r="WN352" s="33"/>
      <c r="WO352" s="33"/>
      <c r="WP352" s="33"/>
      <c r="WQ352" s="33"/>
      <c r="WR352" s="33"/>
      <c r="WS352" s="33"/>
      <c r="WT352" s="33"/>
      <c r="WU352" s="33"/>
      <c r="WV352" s="33"/>
      <c r="WW352" s="33"/>
      <c r="WX352" s="33"/>
      <c r="WY352" s="33"/>
      <c r="WZ352" s="33"/>
      <c r="XA352" s="33"/>
      <c r="XB352" s="33"/>
      <c r="XC352" s="33"/>
      <c r="XD352" s="33"/>
      <c r="XE352" s="33"/>
      <c r="XF352" s="33"/>
      <c r="XG352" s="33"/>
      <c r="XH352" s="33"/>
      <c r="XI352" s="33"/>
      <c r="XJ352" s="33"/>
      <c r="XK352" s="33"/>
      <c r="XL352" s="33"/>
      <c r="XM352" s="33"/>
      <c r="XN352" s="33"/>
      <c r="XO352" s="33"/>
      <c r="XP352" s="33"/>
      <c r="XQ352" s="33"/>
      <c r="XR352" s="33"/>
      <c r="XS352" s="33"/>
      <c r="XT352" s="33"/>
      <c r="XU352" s="33"/>
      <c r="XV352" s="33"/>
      <c r="XW352" s="33"/>
      <c r="XX352" s="33"/>
      <c r="XY352" s="33"/>
      <c r="XZ352" s="33"/>
      <c r="YA352" s="33"/>
      <c r="YB352" s="33"/>
      <c r="YC352" s="33"/>
      <c r="YD352" s="33"/>
      <c r="YE352" s="33"/>
      <c r="YF352" s="33"/>
      <c r="YG352" s="33"/>
      <c r="YH352" s="33"/>
      <c r="YI352" s="33"/>
      <c r="YJ352" s="33"/>
      <c r="YK352" s="33"/>
      <c r="YL352" s="33"/>
      <c r="YM352" s="33"/>
      <c r="YN352" s="33"/>
      <c r="YO352" s="33"/>
      <c r="YP352" s="33"/>
      <c r="YQ352" s="33"/>
      <c r="YR352" s="33"/>
      <c r="YS352" s="33"/>
      <c r="YT352" s="33"/>
      <c r="YU352" s="33"/>
      <c r="YV352" s="33"/>
      <c r="YW352" s="33"/>
      <c r="YX352" s="33"/>
      <c r="YY352" s="33"/>
      <c r="YZ352" s="33"/>
      <c r="ZA352" s="33"/>
      <c r="ZB352" s="33"/>
      <c r="ZC352" s="33"/>
      <c r="ZD352" s="33"/>
      <c r="ZE352" s="33"/>
      <c r="ZF352" s="33"/>
      <c r="ZG352" s="33"/>
      <c r="ZH352" s="33"/>
      <c r="ZI352" s="33"/>
      <c r="ZJ352" s="33"/>
      <c r="ZK352" s="33"/>
      <c r="ZL352" s="33"/>
      <c r="ZM352" s="33"/>
      <c r="ZN352" s="33"/>
      <c r="ZO352" s="33"/>
      <c r="ZP352" s="33"/>
      <c r="ZQ352" s="33"/>
      <c r="ZR352" s="33"/>
      <c r="ZS352" s="33"/>
      <c r="ZT352" s="33"/>
      <c r="ZU352" s="33"/>
      <c r="ZV352" s="33"/>
      <c r="ZW352" s="33"/>
      <c r="ZX352" s="33"/>
      <c r="ZY352" s="33"/>
      <c r="ZZ352" s="33"/>
      <c r="AAA352" s="33"/>
      <c r="AAB352" s="33"/>
      <c r="AAC352" s="33"/>
      <c r="AAD352" s="33"/>
      <c r="AAE352" s="33"/>
      <c r="AAF352" s="33"/>
      <c r="AAG352" s="33"/>
      <c r="AAH352" s="33"/>
      <c r="AAI352" s="33"/>
      <c r="AAJ352" s="33"/>
      <c r="AAK352" s="33"/>
      <c r="AAL352" s="33"/>
      <c r="AAM352" s="33"/>
      <c r="AAN352" s="33"/>
      <c r="AAO352" s="33"/>
      <c r="AAP352" s="33"/>
      <c r="AAQ352" s="33"/>
      <c r="AAR352" s="33"/>
      <c r="AAS352" s="33"/>
      <c r="AAT352" s="33"/>
      <c r="AAU352" s="33"/>
      <c r="AAV352" s="33"/>
      <c r="AAW352" s="33"/>
      <c r="AAX352" s="33"/>
      <c r="AAY352" s="33"/>
      <c r="AAZ352" s="33"/>
      <c r="ABA352" s="33"/>
      <c r="ABB352" s="33"/>
      <c r="ABC352" s="33"/>
      <c r="ABD352" s="33"/>
      <c r="ABE352" s="33"/>
      <c r="ABF352" s="33"/>
      <c r="ABG352" s="33"/>
      <c r="ABH352" s="33"/>
      <c r="ABI352" s="33"/>
      <c r="ABJ352" s="33"/>
      <c r="ABK352" s="33"/>
      <c r="ABL352" s="33"/>
      <c r="ABM352" s="33"/>
      <c r="ABN352" s="33"/>
      <c r="ABO352" s="33"/>
      <c r="ABP352" s="33"/>
      <c r="ABQ352" s="33"/>
      <c r="ABR352" s="33"/>
      <c r="ABS352" s="33"/>
      <c r="ABT352" s="33"/>
      <c r="ABU352" s="33"/>
      <c r="ABV352" s="33"/>
      <c r="ABW352" s="33"/>
      <c r="ABX352" s="33"/>
      <c r="ABY352" s="33"/>
      <c r="ABZ352" s="33"/>
      <c r="ACA352" s="33"/>
      <c r="ACB352" s="33"/>
      <c r="ACC352" s="33"/>
      <c r="ACD352" s="33"/>
      <c r="ACE352" s="33"/>
      <c r="ACF352" s="33"/>
      <c r="ACG352" s="33"/>
      <c r="ACH352" s="33"/>
      <c r="ACI352" s="33"/>
      <c r="ACJ352" s="33"/>
      <c r="ACK352" s="33"/>
      <c r="ACL352" s="33"/>
      <c r="ACM352" s="33"/>
      <c r="ACN352" s="33"/>
      <c r="ACO352" s="33"/>
      <c r="ACP352" s="33"/>
      <c r="ACQ352" s="33"/>
      <c r="ACR352" s="33"/>
      <c r="ACS352" s="33"/>
      <c r="ACT352" s="33"/>
      <c r="ACU352" s="33"/>
      <c r="ACV352" s="33"/>
      <c r="ACW352" s="33"/>
      <c r="ACX352" s="33"/>
      <c r="ACY352" s="33"/>
      <c r="ACZ352" s="33"/>
      <c r="ADA352" s="33"/>
      <c r="ADB352" s="33"/>
      <c r="ADC352" s="33"/>
      <c r="ADD352" s="33"/>
      <c r="ADE352" s="33"/>
      <c r="ADF352" s="33"/>
      <c r="ADG352" s="33"/>
      <c r="ADH352" s="33"/>
      <c r="ADI352" s="33"/>
      <c r="ADJ352" s="33"/>
      <c r="ADK352" s="33"/>
      <c r="ADL352" s="33"/>
      <c r="ADM352" s="33"/>
      <c r="ADN352" s="33"/>
      <c r="ADO352" s="33"/>
      <c r="ADP352" s="33"/>
      <c r="ADQ352" s="33"/>
      <c r="ADR352" s="33"/>
      <c r="ADS352" s="33"/>
      <c r="ADT352" s="33"/>
      <c r="ADU352" s="33"/>
      <c r="ADV352" s="33"/>
      <c r="ADW352" s="33"/>
      <c r="ADX352" s="33"/>
      <c r="ADY352" s="33"/>
      <c r="ADZ352" s="33"/>
      <c r="AEA352" s="33"/>
      <c r="AEB352" s="33"/>
      <c r="AEC352" s="33"/>
      <c r="AED352" s="33"/>
      <c r="AEE352" s="33"/>
      <c r="AEF352" s="33"/>
      <c r="AEG352" s="33"/>
      <c r="AEH352" s="33"/>
      <c r="AEI352" s="33"/>
      <c r="AEJ352" s="33"/>
      <c r="AEK352" s="33"/>
      <c r="AEL352" s="33"/>
      <c r="AEM352" s="33"/>
      <c r="AEN352" s="33"/>
      <c r="AEO352" s="33"/>
      <c r="AEP352" s="33"/>
      <c r="AEQ352" s="33"/>
      <c r="AER352" s="33"/>
      <c r="AES352" s="33"/>
      <c r="AET352" s="33"/>
      <c r="AEU352" s="33"/>
      <c r="AEV352" s="33"/>
      <c r="AEW352" s="33"/>
      <c r="AEX352" s="33"/>
      <c r="AEY352" s="33"/>
      <c r="AEZ352" s="33"/>
      <c r="AFA352" s="33"/>
      <c r="AFB352" s="33"/>
      <c r="AFC352" s="33"/>
      <c r="AFD352" s="33"/>
      <c r="AFE352" s="33"/>
      <c r="AFF352" s="33"/>
      <c r="AFG352" s="33"/>
      <c r="AFH352" s="33"/>
      <c r="AFI352" s="33"/>
      <c r="AFJ352" s="33"/>
      <c r="AFK352" s="33"/>
      <c r="AFL352" s="33"/>
      <c r="AFM352" s="33"/>
      <c r="AFN352" s="33"/>
      <c r="AFO352" s="33"/>
      <c r="AFP352" s="33"/>
      <c r="AFQ352" s="33"/>
      <c r="AFR352" s="33"/>
      <c r="AFS352" s="33"/>
      <c r="AFT352" s="33"/>
      <c r="AFU352" s="33"/>
      <c r="AFV352" s="33"/>
      <c r="AFW352" s="33"/>
      <c r="AFX352" s="33"/>
      <c r="AFY352" s="33"/>
      <c r="AFZ352" s="33"/>
      <c r="AGA352" s="33"/>
      <c r="AGB352" s="33"/>
      <c r="AGC352" s="33"/>
      <c r="AGD352" s="33"/>
      <c r="AGE352" s="33"/>
      <c r="AGF352" s="33"/>
      <c r="AGG352" s="33"/>
      <c r="AGH352" s="33"/>
      <c r="AGI352" s="33"/>
      <c r="AGJ352" s="33"/>
      <c r="AGK352" s="33"/>
      <c r="AGL352" s="33"/>
      <c r="AGM352" s="33"/>
      <c r="AGN352" s="33"/>
      <c r="AGO352" s="33"/>
      <c r="AGP352" s="33"/>
      <c r="AGQ352" s="33"/>
      <c r="AGR352" s="33"/>
      <c r="AGS352" s="33"/>
      <c r="AGT352" s="33"/>
      <c r="AGU352" s="33"/>
      <c r="AGV352" s="33"/>
      <c r="AGW352" s="33"/>
      <c r="AGX352" s="33"/>
      <c r="AGY352" s="33"/>
      <c r="AGZ352" s="33"/>
      <c r="AHA352" s="33"/>
      <c r="AHB352" s="33"/>
      <c r="AHC352" s="33"/>
      <c r="AHD352" s="33"/>
      <c r="AHE352" s="33"/>
      <c r="AHF352" s="33"/>
      <c r="AHG352" s="33"/>
      <c r="AHH352" s="33"/>
      <c r="AHI352" s="33"/>
      <c r="AHJ352" s="33"/>
      <c r="AHK352" s="33"/>
      <c r="AHL352" s="33"/>
      <c r="AHM352" s="33"/>
      <c r="AHN352" s="33"/>
      <c r="AHO352" s="33"/>
      <c r="AHP352" s="33"/>
      <c r="AHQ352" s="33"/>
      <c r="AHR352" s="33"/>
      <c r="AHS352" s="33"/>
      <c r="AHT352" s="33"/>
      <c r="AHU352" s="33"/>
      <c r="AHV352" s="33"/>
      <c r="AHW352" s="33"/>
      <c r="AHX352" s="33"/>
      <c r="AHY352" s="33"/>
      <c r="AHZ352" s="33"/>
      <c r="AIA352" s="33"/>
      <c r="AIB352" s="33"/>
      <c r="AIC352" s="33"/>
      <c r="AID352" s="33"/>
      <c r="AIE352" s="33"/>
      <c r="AIF352" s="33"/>
      <c r="AIG352" s="33"/>
      <c r="AIH352" s="33"/>
      <c r="AII352" s="33"/>
      <c r="AIJ352" s="33"/>
      <c r="AIK352" s="33"/>
      <c r="AIL352" s="33"/>
      <c r="AIM352" s="33"/>
      <c r="AIN352" s="33"/>
      <c r="AIO352" s="33"/>
      <c r="AIP352" s="33"/>
      <c r="AIQ352" s="33"/>
      <c r="AIR352" s="33"/>
      <c r="AIS352" s="33"/>
      <c r="AIT352" s="33"/>
      <c r="AIU352" s="33"/>
      <c r="AIV352" s="33"/>
      <c r="AIW352" s="33"/>
      <c r="AIX352" s="33"/>
      <c r="AIY352" s="33"/>
      <c r="AIZ352" s="33"/>
      <c r="AJA352" s="33"/>
      <c r="AJB352" s="33"/>
      <c r="AJC352" s="33"/>
      <c r="AJD352" s="33"/>
      <c r="AJE352" s="33"/>
      <c r="AJF352" s="33"/>
      <c r="AJG352" s="33"/>
      <c r="AJH352" s="33"/>
      <c r="AJI352" s="33"/>
      <c r="AJJ352" s="33"/>
      <c r="AJK352" s="33"/>
      <c r="AJL352" s="33"/>
      <c r="AJM352" s="33"/>
      <c r="AJN352" s="33"/>
      <c r="AJO352" s="33"/>
      <c r="AJP352" s="33"/>
      <c r="AJQ352" s="33"/>
      <c r="AJR352" s="33"/>
      <c r="AJS352" s="33"/>
      <c r="AJT352" s="33"/>
      <c r="AJU352" s="33"/>
      <c r="AJV352" s="33"/>
      <c r="AJW352" s="33"/>
      <c r="AJX352" s="33"/>
      <c r="AJY352" s="33"/>
      <c r="AJZ352" s="33"/>
      <c r="AKA352" s="33"/>
      <c r="AKB352" s="33"/>
      <c r="AKC352" s="33"/>
      <c r="AKD352" s="33"/>
      <c r="AKE352" s="33"/>
      <c r="AKF352" s="33"/>
      <c r="AKG352" s="33"/>
      <c r="AKH352" s="33"/>
      <c r="AKI352" s="33"/>
      <c r="AKJ352" s="33"/>
      <c r="AKK352" s="33"/>
      <c r="AKL352" s="33"/>
      <c r="AKM352" s="33"/>
      <c r="AKN352" s="33"/>
      <c r="AKO352" s="33"/>
      <c r="AKP352" s="33"/>
      <c r="AKQ352" s="33"/>
      <c r="AKR352" s="33"/>
      <c r="AKS352" s="33"/>
      <c r="AKT352" s="33"/>
      <c r="AKU352" s="33"/>
      <c r="AKV352" s="33"/>
      <c r="AKW352" s="33"/>
      <c r="AKX352" s="33"/>
      <c r="AKY352" s="33"/>
      <c r="AKZ352" s="33"/>
      <c r="ALA352" s="33"/>
      <c r="ALB352" s="33"/>
      <c r="ALC352" s="33"/>
      <c r="ALD352" s="33"/>
      <c r="ALE352" s="33"/>
      <c r="ALF352" s="33"/>
      <c r="ALG352" s="33"/>
      <c r="ALH352" s="33"/>
      <c r="ALI352" s="33"/>
      <c r="ALJ352" s="33"/>
      <c r="ALK352" s="33"/>
      <c r="ALL352" s="33"/>
      <c r="ALM352" s="33"/>
      <c r="ALN352" s="33"/>
      <c r="ALO352" s="33"/>
      <c r="ALP352" s="33"/>
      <c r="ALQ352" s="33"/>
      <c r="ALR352" s="33"/>
      <c r="ALS352" s="33"/>
      <c r="ALT352" s="33"/>
      <c r="ALU352" s="33"/>
      <c r="ALV352" s="33"/>
      <c r="ALW352" s="33"/>
      <c r="ALX352" s="33"/>
      <c r="ALY352" s="33"/>
    </row>
    <row r="353" spans="1:1013" ht="31.5" customHeight="1" thickBot="1" x14ac:dyDescent="0.25">
      <c r="A353" s="617"/>
      <c r="B353" s="619"/>
      <c r="C353" s="621"/>
      <c r="D353" s="637"/>
      <c r="E353" s="625"/>
      <c r="F353" s="640"/>
      <c r="G353" s="642"/>
      <c r="H353" s="644"/>
      <c r="I353" s="615"/>
      <c r="J353" s="615"/>
      <c r="K353" s="89" t="s">
        <v>11</v>
      </c>
      <c r="L353" s="8">
        <f t="shared" ref="L353:O353" si="134">SUM(L352)</f>
        <v>0</v>
      </c>
      <c r="M353" s="2">
        <f t="shared" si="134"/>
        <v>0</v>
      </c>
      <c r="N353" s="2">
        <f t="shared" si="134"/>
        <v>0</v>
      </c>
      <c r="O353" s="7">
        <f t="shared" si="134"/>
        <v>0</v>
      </c>
      <c r="P353" s="8">
        <f t="shared" ref="P353:AA353" si="135">SUM(P352)</f>
        <v>0</v>
      </c>
      <c r="Q353" s="2">
        <f t="shared" si="135"/>
        <v>0</v>
      </c>
      <c r="R353" s="2">
        <f t="shared" si="135"/>
        <v>0</v>
      </c>
      <c r="S353" s="7">
        <f t="shared" si="135"/>
        <v>0</v>
      </c>
      <c r="T353" s="8">
        <f t="shared" si="135"/>
        <v>80</v>
      </c>
      <c r="U353" s="2">
        <f t="shared" si="135"/>
        <v>0</v>
      </c>
      <c r="V353" s="2">
        <f t="shared" si="135"/>
        <v>0</v>
      </c>
      <c r="W353" s="7">
        <f t="shared" si="135"/>
        <v>80</v>
      </c>
      <c r="X353" s="8">
        <f t="shared" si="135"/>
        <v>80</v>
      </c>
      <c r="Y353" s="2">
        <f t="shared" si="135"/>
        <v>0</v>
      </c>
      <c r="Z353" s="2">
        <f t="shared" si="135"/>
        <v>0</v>
      </c>
      <c r="AA353" s="7">
        <f t="shared" si="135"/>
        <v>80</v>
      </c>
      <c r="AB353" s="33"/>
      <c r="AC353" s="33"/>
      <c r="AD353" s="33"/>
      <c r="AE353" s="33"/>
      <c r="AF353" s="33"/>
      <c r="AG353" s="33"/>
      <c r="AH353" s="33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  <c r="BU353" s="33"/>
      <c r="BV353" s="33"/>
      <c r="BW353" s="33"/>
      <c r="BX353" s="33"/>
      <c r="BY353" s="33"/>
      <c r="BZ353" s="33"/>
      <c r="CA353" s="33"/>
      <c r="CB353" s="33"/>
      <c r="CC353" s="33"/>
      <c r="CD353" s="33"/>
      <c r="CE353" s="33"/>
      <c r="CF353" s="33"/>
      <c r="CG353" s="33"/>
      <c r="CH353" s="33"/>
      <c r="CI353" s="33"/>
      <c r="CJ353" s="33"/>
      <c r="CK353" s="33"/>
      <c r="CL353" s="33"/>
      <c r="CM353" s="33"/>
      <c r="CN353" s="33"/>
      <c r="CO353" s="33"/>
      <c r="CP353" s="33"/>
      <c r="CQ353" s="33"/>
      <c r="CR353" s="33"/>
      <c r="CS353" s="33"/>
      <c r="CT353" s="33"/>
      <c r="CU353" s="33"/>
      <c r="CV353" s="33"/>
      <c r="CW353" s="33"/>
      <c r="CX353" s="33"/>
      <c r="CY353" s="33"/>
      <c r="CZ353" s="33"/>
      <c r="DA353" s="33"/>
      <c r="DB353" s="33"/>
      <c r="DC353" s="33"/>
      <c r="DD353" s="33"/>
      <c r="DE353" s="33"/>
      <c r="DF353" s="33"/>
      <c r="DG353" s="33"/>
      <c r="DH353" s="33"/>
      <c r="DI353" s="33"/>
      <c r="DJ353" s="33"/>
      <c r="DK353" s="33"/>
      <c r="DL353" s="33"/>
      <c r="DM353" s="33"/>
      <c r="DN353" s="33"/>
      <c r="DO353" s="33"/>
      <c r="DP353" s="33"/>
      <c r="DQ353" s="33"/>
      <c r="DR353" s="33"/>
      <c r="DS353" s="33"/>
      <c r="DT353" s="33"/>
      <c r="DU353" s="33"/>
      <c r="DV353" s="33"/>
      <c r="DW353" s="33"/>
      <c r="DX353" s="33"/>
      <c r="DY353" s="33"/>
      <c r="DZ353" s="33"/>
      <c r="EA353" s="33"/>
      <c r="EB353" s="33"/>
      <c r="EC353" s="33"/>
      <c r="ED353" s="33"/>
      <c r="EE353" s="33"/>
      <c r="EF353" s="33"/>
      <c r="EG353" s="33"/>
      <c r="EH353" s="33"/>
      <c r="EI353" s="33"/>
      <c r="EJ353" s="33"/>
      <c r="EK353" s="33"/>
      <c r="EL353" s="33"/>
      <c r="EM353" s="33"/>
      <c r="EN353" s="33"/>
      <c r="EO353" s="33"/>
      <c r="EP353" s="33"/>
      <c r="EQ353" s="33"/>
      <c r="ER353" s="33"/>
      <c r="ES353" s="33"/>
      <c r="ET353" s="33"/>
      <c r="EU353" s="33"/>
      <c r="EV353" s="33"/>
      <c r="EW353" s="33"/>
      <c r="EX353" s="33"/>
      <c r="EY353" s="33"/>
      <c r="EZ353" s="33"/>
      <c r="FA353" s="33"/>
      <c r="FB353" s="33"/>
      <c r="FC353" s="33"/>
      <c r="FD353" s="33"/>
      <c r="FE353" s="33"/>
      <c r="FF353" s="33"/>
      <c r="FG353" s="33"/>
      <c r="FH353" s="33"/>
      <c r="FI353" s="33"/>
      <c r="FJ353" s="33"/>
      <c r="FK353" s="33"/>
      <c r="FL353" s="33"/>
      <c r="FM353" s="33"/>
      <c r="FN353" s="33"/>
      <c r="FO353" s="33"/>
      <c r="FP353" s="33"/>
      <c r="FQ353" s="33"/>
      <c r="FR353" s="33"/>
      <c r="FS353" s="33"/>
      <c r="FT353" s="33"/>
      <c r="FU353" s="33"/>
      <c r="FV353" s="33"/>
      <c r="FW353" s="33"/>
      <c r="FX353" s="33"/>
      <c r="FY353" s="33"/>
      <c r="FZ353" s="33"/>
      <c r="GA353" s="33"/>
      <c r="GB353" s="33"/>
      <c r="GC353" s="33"/>
      <c r="GD353" s="33"/>
      <c r="GE353" s="33"/>
      <c r="GF353" s="33"/>
      <c r="GG353" s="33"/>
      <c r="GH353" s="33"/>
      <c r="GI353" s="33"/>
      <c r="GJ353" s="33"/>
      <c r="GK353" s="33"/>
      <c r="GL353" s="33"/>
      <c r="GM353" s="33"/>
      <c r="GN353" s="33"/>
      <c r="GO353" s="33"/>
      <c r="GP353" s="33"/>
      <c r="GQ353" s="33"/>
      <c r="GR353" s="33"/>
      <c r="GS353" s="33"/>
      <c r="GT353" s="33"/>
      <c r="GU353" s="33"/>
      <c r="GV353" s="33"/>
      <c r="GW353" s="33"/>
      <c r="GX353" s="33"/>
      <c r="GY353" s="33"/>
      <c r="GZ353" s="33"/>
      <c r="HA353" s="33"/>
      <c r="HB353" s="33"/>
      <c r="HC353" s="33"/>
      <c r="HD353" s="33"/>
      <c r="HE353" s="33"/>
      <c r="HF353" s="33"/>
      <c r="HG353" s="33"/>
      <c r="HH353" s="33"/>
      <c r="HI353" s="33"/>
      <c r="HJ353" s="33"/>
      <c r="HK353" s="33"/>
      <c r="HL353" s="33"/>
      <c r="HM353" s="33"/>
      <c r="HN353" s="33"/>
      <c r="HO353" s="33"/>
      <c r="HP353" s="33"/>
      <c r="HQ353" s="33"/>
      <c r="HR353" s="33"/>
      <c r="HS353" s="33"/>
      <c r="HT353" s="33"/>
      <c r="HU353" s="33"/>
      <c r="HV353" s="33"/>
      <c r="HW353" s="33"/>
      <c r="HX353" s="33"/>
      <c r="HY353" s="33"/>
      <c r="HZ353" s="33"/>
      <c r="IA353" s="33"/>
      <c r="IB353" s="33"/>
      <c r="IC353" s="33"/>
      <c r="ID353" s="33"/>
      <c r="IE353" s="33"/>
      <c r="IF353" s="33"/>
      <c r="IG353" s="33"/>
      <c r="IH353" s="33"/>
      <c r="II353" s="33"/>
      <c r="IJ353" s="33"/>
      <c r="IK353" s="33"/>
      <c r="IL353" s="33"/>
      <c r="IM353" s="33"/>
      <c r="IN353" s="33"/>
      <c r="IO353" s="33"/>
      <c r="IP353" s="33"/>
      <c r="IQ353" s="33"/>
      <c r="IR353" s="33"/>
      <c r="IS353" s="33"/>
      <c r="IT353" s="33"/>
      <c r="IU353" s="33"/>
      <c r="IV353" s="33"/>
      <c r="IW353" s="33"/>
      <c r="IX353" s="33"/>
      <c r="IY353" s="33"/>
      <c r="IZ353" s="33"/>
      <c r="JA353" s="33"/>
      <c r="JB353" s="33"/>
      <c r="JC353" s="33"/>
      <c r="JD353" s="33"/>
      <c r="JE353" s="33"/>
      <c r="JF353" s="33"/>
      <c r="JG353" s="33"/>
      <c r="JH353" s="33"/>
      <c r="JI353" s="33"/>
      <c r="JJ353" s="33"/>
      <c r="JK353" s="33"/>
      <c r="JL353" s="33"/>
      <c r="JM353" s="33"/>
      <c r="JN353" s="33"/>
      <c r="JO353" s="33"/>
      <c r="JP353" s="33"/>
      <c r="JQ353" s="33"/>
      <c r="JR353" s="33"/>
      <c r="JS353" s="33"/>
      <c r="JT353" s="33"/>
      <c r="JU353" s="33"/>
      <c r="JV353" s="33"/>
      <c r="JW353" s="33"/>
      <c r="JX353" s="33"/>
      <c r="JY353" s="33"/>
      <c r="JZ353" s="33"/>
      <c r="KA353" s="33"/>
      <c r="KB353" s="33"/>
      <c r="KC353" s="33"/>
      <c r="KD353" s="33"/>
      <c r="KE353" s="33"/>
      <c r="KF353" s="33"/>
      <c r="KG353" s="33"/>
      <c r="KH353" s="33"/>
      <c r="KI353" s="33"/>
      <c r="KJ353" s="33"/>
      <c r="KK353" s="33"/>
      <c r="KL353" s="33"/>
      <c r="KM353" s="33"/>
      <c r="KN353" s="33"/>
      <c r="KO353" s="33"/>
      <c r="KP353" s="33"/>
      <c r="KQ353" s="33"/>
      <c r="KR353" s="33"/>
      <c r="KS353" s="33"/>
      <c r="KT353" s="33"/>
      <c r="KU353" s="33"/>
      <c r="KV353" s="33"/>
      <c r="KW353" s="33"/>
      <c r="KX353" s="33"/>
      <c r="KY353" s="33"/>
      <c r="KZ353" s="33"/>
      <c r="LA353" s="33"/>
      <c r="LB353" s="33"/>
      <c r="LC353" s="33"/>
      <c r="LD353" s="33"/>
      <c r="LE353" s="33"/>
      <c r="LF353" s="33"/>
      <c r="LG353" s="33"/>
      <c r="LH353" s="33"/>
      <c r="LI353" s="33"/>
      <c r="LJ353" s="33"/>
      <c r="LK353" s="33"/>
      <c r="LL353" s="33"/>
      <c r="LM353" s="33"/>
      <c r="LN353" s="33"/>
      <c r="LO353" s="33"/>
      <c r="LP353" s="33"/>
      <c r="LQ353" s="33"/>
      <c r="LR353" s="33"/>
      <c r="LS353" s="33"/>
      <c r="LT353" s="33"/>
      <c r="LU353" s="33"/>
      <c r="LV353" s="33"/>
      <c r="LW353" s="33"/>
      <c r="LX353" s="33"/>
      <c r="LY353" s="33"/>
      <c r="LZ353" s="33"/>
      <c r="MA353" s="33"/>
      <c r="MB353" s="33"/>
      <c r="MC353" s="33"/>
      <c r="MD353" s="33"/>
      <c r="ME353" s="33"/>
      <c r="MF353" s="33"/>
      <c r="MG353" s="33"/>
      <c r="MH353" s="33"/>
      <c r="MI353" s="33"/>
      <c r="MJ353" s="33"/>
      <c r="MK353" s="33"/>
      <c r="ML353" s="33"/>
      <c r="MM353" s="33"/>
      <c r="MN353" s="33"/>
      <c r="MO353" s="33"/>
      <c r="MP353" s="33"/>
      <c r="MQ353" s="33"/>
      <c r="MR353" s="33"/>
      <c r="MS353" s="33"/>
      <c r="MT353" s="33"/>
      <c r="MU353" s="33"/>
      <c r="MV353" s="33"/>
      <c r="MW353" s="33"/>
      <c r="MX353" s="33"/>
      <c r="MY353" s="33"/>
      <c r="MZ353" s="33"/>
      <c r="NA353" s="33"/>
      <c r="NB353" s="33"/>
      <c r="NC353" s="33"/>
      <c r="ND353" s="33"/>
      <c r="NE353" s="33"/>
      <c r="NF353" s="33"/>
      <c r="NG353" s="33"/>
      <c r="NH353" s="33"/>
      <c r="NI353" s="33"/>
      <c r="NJ353" s="33"/>
      <c r="NK353" s="33"/>
      <c r="NL353" s="33"/>
      <c r="NM353" s="33"/>
      <c r="NN353" s="33"/>
      <c r="NO353" s="33"/>
      <c r="NP353" s="33"/>
      <c r="NQ353" s="33"/>
      <c r="NR353" s="33"/>
      <c r="NS353" s="33"/>
      <c r="NT353" s="33"/>
      <c r="NU353" s="33"/>
      <c r="NV353" s="33"/>
      <c r="NW353" s="33"/>
      <c r="NX353" s="33"/>
      <c r="NY353" s="33"/>
      <c r="NZ353" s="33"/>
      <c r="OA353" s="33"/>
      <c r="OB353" s="33"/>
      <c r="OC353" s="33"/>
      <c r="OD353" s="33"/>
      <c r="OE353" s="33"/>
      <c r="OF353" s="33"/>
      <c r="OG353" s="33"/>
      <c r="OH353" s="33"/>
      <c r="OI353" s="33"/>
      <c r="OJ353" s="33"/>
      <c r="OK353" s="33"/>
      <c r="OL353" s="33"/>
      <c r="OM353" s="33"/>
      <c r="ON353" s="33"/>
      <c r="OO353" s="33"/>
      <c r="OP353" s="33"/>
      <c r="OQ353" s="33"/>
      <c r="OR353" s="33"/>
      <c r="OS353" s="33"/>
      <c r="OT353" s="33"/>
      <c r="OU353" s="33"/>
      <c r="OV353" s="33"/>
      <c r="OW353" s="33"/>
      <c r="OX353" s="33"/>
      <c r="OY353" s="33"/>
      <c r="OZ353" s="33"/>
      <c r="PA353" s="33"/>
      <c r="PB353" s="33"/>
      <c r="PC353" s="33"/>
      <c r="PD353" s="33"/>
      <c r="PE353" s="33"/>
      <c r="PF353" s="33"/>
      <c r="PG353" s="33"/>
      <c r="PH353" s="33"/>
      <c r="PI353" s="33"/>
      <c r="PJ353" s="33"/>
      <c r="PK353" s="33"/>
      <c r="PL353" s="33"/>
      <c r="PM353" s="33"/>
      <c r="PN353" s="33"/>
      <c r="PO353" s="33"/>
      <c r="PP353" s="33"/>
      <c r="PQ353" s="33"/>
      <c r="PR353" s="33"/>
      <c r="PS353" s="33"/>
      <c r="PT353" s="33"/>
      <c r="PU353" s="33"/>
      <c r="PV353" s="33"/>
      <c r="PW353" s="33"/>
      <c r="PX353" s="33"/>
      <c r="PY353" s="33"/>
      <c r="PZ353" s="33"/>
      <c r="QA353" s="33"/>
      <c r="QB353" s="33"/>
      <c r="QC353" s="33"/>
      <c r="QD353" s="33"/>
      <c r="QE353" s="33"/>
      <c r="QF353" s="33"/>
      <c r="QG353" s="33"/>
      <c r="QH353" s="33"/>
      <c r="QI353" s="33"/>
      <c r="QJ353" s="33"/>
      <c r="QK353" s="33"/>
      <c r="QL353" s="33"/>
      <c r="QM353" s="33"/>
      <c r="QN353" s="33"/>
      <c r="QO353" s="33"/>
      <c r="QP353" s="33"/>
      <c r="QQ353" s="33"/>
      <c r="QR353" s="33"/>
      <c r="QS353" s="33"/>
      <c r="QT353" s="33"/>
      <c r="QU353" s="33"/>
      <c r="QV353" s="33"/>
      <c r="QW353" s="33"/>
      <c r="QX353" s="33"/>
      <c r="QY353" s="33"/>
      <c r="QZ353" s="33"/>
      <c r="RA353" s="33"/>
      <c r="RB353" s="33"/>
      <c r="RC353" s="33"/>
      <c r="RD353" s="33"/>
      <c r="RE353" s="33"/>
      <c r="RF353" s="33"/>
      <c r="RG353" s="33"/>
      <c r="RH353" s="33"/>
      <c r="RI353" s="33"/>
      <c r="RJ353" s="33"/>
      <c r="RK353" s="33"/>
      <c r="RL353" s="33"/>
      <c r="RM353" s="33"/>
      <c r="RN353" s="33"/>
      <c r="RO353" s="33"/>
      <c r="RP353" s="33"/>
      <c r="RQ353" s="33"/>
      <c r="RR353" s="33"/>
      <c r="RS353" s="33"/>
      <c r="RT353" s="33"/>
      <c r="RU353" s="33"/>
      <c r="RV353" s="33"/>
      <c r="RW353" s="33"/>
      <c r="RX353" s="33"/>
      <c r="RY353" s="33"/>
      <c r="RZ353" s="33"/>
      <c r="SA353" s="33"/>
      <c r="SB353" s="33"/>
      <c r="SC353" s="33"/>
      <c r="SD353" s="33"/>
      <c r="SE353" s="33"/>
      <c r="SF353" s="33"/>
      <c r="SG353" s="33"/>
      <c r="SH353" s="33"/>
      <c r="SI353" s="33"/>
      <c r="SJ353" s="33"/>
      <c r="SK353" s="33"/>
      <c r="SL353" s="33"/>
      <c r="SM353" s="33"/>
      <c r="SN353" s="33"/>
      <c r="SO353" s="33"/>
      <c r="SP353" s="33"/>
      <c r="SQ353" s="33"/>
      <c r="SR353" s="33"/>
      <c r="SS353" s="33"/>
      <c r="ST353" s="33"/>
      <c r="SU353" s="33"/>
      <c r="SV353" s="33"/>
      <c r="SW353" s="33"/>
      <c r="SX353" s="33"/>
      <c r="SY353" s="33"/>
      <c r="SZ353" s="33"/>
      <c r="TA353" s="33"/>
      <c r="TB353" s="33"/>
      <c r="TC353" s="33"/>
      <c r="TD353" s="33"/>
      <c r="TE353" s="33"/>
      <c r="TF353" s="33"/>
      <c r="TG353" s="33"/>
      <c r="TH353" s="33"/>
      <c r="TI353" s="33"/>
      <c r="TJ353" s="33"/>
      <c r="TK353" s="33"/>
      <c r="TL353" s="33"/>
      <c r="TM353" s="33"/>
      <c r="TN353" s="33"/>
      <c r="TO353" s="33"/>
      <c r="TP353" s="33"/>
      <c r="TQ353" s="33"/>
      <c r="TR353" s="33"/>
      <c r="TS353" s="33"/>
      <c r="TT353" s="33"/>
      <c r="TU353" s="33"/>
      <c r="TV353" s="33"/>
      <c r="TW353" s="33"/>
      <c r="TX353" s="33"/>
      <c r="TY353" s="33"/>
      <c r="TZ353" s="33"/>
      <c r="UA353" s="33"/>
      <c r="UB353" s="33"/>
      <c r="UC353" s="33"/>
      <c r="UD353" s="33"/>
      <c r="UE353" s="33"/>
      <c r="UF353" s="33"/>
      <c r="UG353" s="33"/>
      <c r="UH353" s="33"/>
      <c r="UI353" s="33"/>
      <c r="UJ353" s="33"/>
      <c r="UK353" s="33"/>
      <c r="UL353" s="33"/>
      <c r="UM353" s="33"/>
      <c r="UN353" s="33"/>
      <c r="UO353" s="33"/>
      <c r="UP353" s="33"/>
      <c r="UQ353" s="33"/>
      <c r="UR353" s="33"/>
      <c r="US353" s="33"/>
      <c r="UT353" s="33"/>
      <c r="UU353" s="33"/>
      <c r="UV353" s="33"/>
      <c r="UW353" s="33"/>
      <c r="UX353" s="33"/>
      <c r="UY353" s="33"/>
      <c r="UZ353" s="33"/>
      <c r="VA353" s="33"/>
      <c r="VB353" s="33"/>
      <c r="VC353" s="33"/>
      <c r="VD353" s="33"/>
      <c r="VE353" s="33"/>
      <c r="VF353" s="33"/>
      <c r="VG353" s="33"/>
      <c r="VH353" s="33"/>
      <c r="VI353" s="33"/>
      <c r="VJ353" s="33"/>
      <c r="VK353" s="33"/>
      <c r="VL353" s="33"/>
      <c r="VM353" s="33"/>
      <c r="VN353" s="33"/>
      <c r="VO353" s="33"/>
      <c r="VP353" s="33"/>
      <c r="VQ353" s="33"/>
      <c r="VR353" s="33"/>
      <c r="VS353" s="33"/>
      <c r="VT353" s="33"/>
      <c r="VU353" s="33"/>
      <c r="VV353" s="33"/>
      <c r="VW353" s="33"/>
      <c r="VX353" s="33"/>
      <c r="VY353" s="33"/>
      <c r="VZ353" s="33"/>
      <c r="WA353" s="33"/>
      <c r="WB353" s="33"/>
      <c r="WC353" s="33"/>
      <c r="WD353" s="33"/>
      <c r="WE353" s="33"/>
      <c r="WF353" s="33"/>
      <c r="WG353" s="33"/>
      <c r="WH353" s="33"/>
      <c r="WI353" s="33"/>
      <c r="WJ353" s="33"/>
      <c r="WK353" s="33"/>
      <c r="WL353" s="33"/>
      <c r="WM353" s="33"/>
      <c r="WN353" s="33"/>
      <c r="WO353" s="33"/>
      <c r="WP353" s="33"/>
      <c r="WQ353" s="33"/>
      <c r="WR353" s="33"/>
      <c r="WS353" s="33"/>
      <c r="WT353" s="33"/>
      <c r="WU353" s="33"/>
      <c r="WV353" s="33"/>
      <c r="WW353" s="33"/>
      <c r="WX353" s="33"/>
      <c r="WY353" s="33"/>
      <c r="WZ353" s="33"/>
      <c r="XA353" s="33"/>
      <c r="XB353" s="33"/>
      <c r="XC353" s="33"/>
      <c r="XD353" s="33"/>
      <c r="XE353" s="33"/>
      <c r="XF353" s="33"/>
      <c r="XG353" s="33"/>
      <c r="XH353" s="33"/>
      <c r="XI353" s="33"/>
      <c r="XJ353" s="33"/>
      <c r="XK353" s="33"/>
      <c r="XL353" s="33"/>
      <c r="XM353" s="33"/>
      <c r="XN353" s="33"/>
      <c r="XO353" s="33"/>
      <c r="XP353" s="33"/>
      <c r="XQ353" s="33"/>
      <c r="XR353" s="33"/>
      <c r="XS353" s="33"/>
      <c r="XT353" s="33"/>
      <c r="XU353" s="33"/>
      <c r="XV353" s="33"/>
      <c r="XW353" s="33"/>
      <c r="XX353" s="33"/>
      <c r="XY353" s="33"/>
      <c r="XZ353" s="33"/>
      <c r="YA353" s="33"/>
      <c r="YB353" s="33"/>
      <c r="YC353" s="33"/>
      <c r="YD353" s="33"/>
      <c r="YE353" s="33"/>
      <c r="YF353" s="33"/>
      <c r="YG353" s="33"/>
      <c r="YH353" s="33"/>
      <c r="YI353" s="33"/>
      <c r="YJ353" s="33"/>
      <c r="YK353" s="33"/>
      <c r="YL353" s="33"/>
      <c r="YM353" s="33"/>
      <c r="YN353" s="33"/>
      <c r="YO353" s="33"/>
      <c r="YP353" s="33"/>
      <c r="YQ353" s="33"/>
      <c r="YR353" s="33"/>
      <c r="YS353" s="33"/>
      <c r="YT353" s="33"/>
      <c r="YU353" s="33"/>
      <c r="YV353" s="33"/>
      <c r="YW353" s="33"/>
      <c r="YX353" s="33"/>
      <c r="YY353" s="33"/>
      <c r="YZ353" s="33"/>
      <c r="ZA353" s="33"/>
      <c r="ZB353" s="33"/>
      <c r="ZC353" s="33"/>
      <c r="ZD353" s="33"/>
      <c r="ZE353" s="33"/>
      <c r="ZF353" s="33"/>
      <c r="ZG353" s="33"/>
      <c r="ZH353" s="33"/>
      <c r="ZI353" s="33"/>
      <c r="ZJ353" s="33"/>
      <c r="ZK353" s="33"/>
      <c r="ZL353" s="33"/>
      <c r="ZM353" s="33"/>
      <c r="ZN353" s="33"/>
      <c r="ZO353" s="33"/>
      <c r="ZP353" s="33"/>
      <c r="ZQ353" s="33"/>
      <c r="ZR353" s="33"/>
      <c r="ZS353" s="33"/>
      <c r="ZT353" s="33"/>
      <c r="ZU353" s="33"/>
      <c r="ZV353" s="33"/>
      <c r="ZW353" s="33"/>
      <c r="ZX353" s="33"/>
      <c r="ZY353" s="33"/>
      <c r="ZZ353" s="33"/>
      <c r="AAA353" s="33"/>
      <c r="AAB353" s="33"/>
      <c r="AAC353" s="33"/>
      <c r="AAD353" s="33"/>
      <c r="AAE353" s="33"/>
      <c r="AAF353" s="33"/>
      <c r="AAG353" s="33"/>
      <c r="AAH353" s="33"/>
      <c r="AAI353" s="33"/>
      <c r="AAJ353" s="33"/>
      <c r="AAK353" s="33"/>
      <c r="AAL353" s="33"/>
      <c r="AAM353" s="33"/>
      <c r="AAN353" s="33"/>
      <c r="AAO353" s="33"/>
      <c r="AAP353" s="33"/>
      <c r="AAQ353" s="33"/>
      <c r="AAR353" s="33"/>
      <c r="AAS353" s="33"/>
      <c r="AAT353" s="33"/>
      <c r="AAU353" s="33"/>
      <c r="AAV353" s="33"/>
      <c r="AAW353" s="33"/>
      <c r="AAX353" s="33"/>
      <c r="AAY353" s="33"/>
      <c r="AAZ353" s="33"/>
      <c r="ABA353" s="33"/>
      <c r="ABB353" s="33"/>
      <c r="ABC353" s="33"/>
      <c r="ABD353" s="33"/>
      <c r="ABE353" s="33"/>
      <c r="ABF353" s="33"/>
      <c r="ABG353" s="33"/>
      <c r="ABH353" s="33"/>
      <c r="ABI353" s="33"/>
      <c r="ABJ353" s="33"/>
      <c r="ABK353" s="33"/>
      <c r="ABL353" s="33"/>
      <c r="ABM353" s="33"/>
      <c r="ABN353" s="33"/>
      <c r="ABO353" s="33"/>
      <c r="ABP353" s="33"/>
      <c r="ABQ353" s="33"/>
      <c r="ABR353" s="33"/>
      <c r="ABS353" s="33"/>
      <c r="ABT353" s="33"/>
      <c r="ABU353" s="33"/>
      <c r="ABV353" s="33"/>
      <c r="ABW353" s="33"/>
      <c r="ABX353" s="33"/>
      <c r="ABY353" s="33"/>
      <c r="ABZ353" s="33"/>
      <c r="ACA353" s="33"/>
      <c r="ACB353" s="33"/>
      <c r="ACC353" s="33"/>
      <c r="ACD353" s="33"/>
      <c r="ACE353" s="33"/>
      <c r="ACF353" s="33"/>
      <c r="ACG353" s="33"/>
      <c r="ACH353" s="33"/>
      <c r="ACI353" s="33"/>
      <c r="ACJ353" s="33"/>
      <c r="ACK353" s="33"/>
      <c r="ACL353" s="33"/>
      <c r="ACM353" s="33"/>
      <c r="ACN353" s="33"/>
      <c r="ACO353" s="33"/>
      <c r="ACP353" s="33"/>
      <c r="ACQ353" s="33"/>
      <c r="ACR353" s="33"/>
      <c r="ACS353" s="33"/>
      <c r="ACT353" s="33"/>
      <c r="ACU353" s="33"/>
      <c r="ACV353" s="33"/>
      <c r="ACW353" s="33"/>
      <c r="ACX353" s="33"/>
      <c r="ACY353" s="33"/>
      <c r="ACZ353" s="33"/>
      <c r="ADA353" s="33"/>
      <c r="ADB353" s="33"/>
      <c r="ADC353" s="33"/>
      <c r="ADD353" s="33"/>
      <c r="ADE353" s="33"/>
      <c r="ADF353" s="33"/>
      <c r="ADG353" s="33"/>
      <c r="ADH353" s="33"/>
      <c r="ADI353" s="33"/>
      <c r="ADJ353" s="33"/>
      <c r="ADK353" s="33"/>
      <c r="ADL353" s="33"/>
      <c r="ADM353" s="33"/>
      <c r="ADN353" s="33"/>
      <c r="ADO353" s="33"/>
      <c r="ADP353" s="33"/>
      <c r="ADQ353" s="33"/>
      <c r="ADR353" s="33"/>
      <c r="ADS353" s="33"/>
      <c r="ADT353" s="33"/>
      <c r="ADU353" s="33"/>
      <c r="ADV353" s="33"/>
      <c r="ADW353" s="33"/>
      <c r="ADX353" s="33"/>
      <c r="ADY353" s="33"/>
      <c r="ADZ353" s="33"/>
      <c r="AEA353" s="33"/>
      <c r="AEB353" s="33"/>
      <c r="AEC353" s="33"/>
      <c r="AED353" s="33"/>
      <c r="AEE353" s="33"/>
      <c r="AEF353" s="33"/>
      <c r="AEG353" s="33"/>
      <c r="AEH353" s="33"/>
      <c r="AEI353" s="33"/>
      <c r="AEJ353" s="33"/>
      <c r="AEK353" s="33"/>
      <c r="AEL353" s="33"/>
      <c r="AEM353" s="33"/>
      <c r="AEN353" s="33"/>
      <c r="AEO353" s="33"/>
      <c r="AEP353" s="33"/>
      <c r="AEQ353" s="33"/>
      <c r="AER353" s="33"/>
      <c r="AES353" s="33"/>
      <c r="AET353" s="33"/>
      <c r="AEU353" s="33"/>
      <c r="AEV353" s="33"/>
      <c r="AEW353" s="33"/>
      <c r="AEX353" s="33"/>
      <c r="AEY353" s="33"/>
      <c r="AEZ353" s="33"/>
      <c r="AFA353" s="33"/>
      <c r="AFB353" s="33"/>
      <c r="AFC353" s="33"/>
      <c r="AFD353" s="33"/>
      <c r="AFE353" s="33"/>
      <c r="AFF353" s="33"/>
      <c r="AFG353" s="33"/>
      <c r="AFH353" s="33"/>
      <c r="AFI353" s="33"/>
      <c r="AFJ353" s="33"/>
      <c r="AFK353" s="33"/>
      <c r="AFL353" s="33"/>
      <c r="AFM353" s="33"/>
      <c r="AFN353" s="33"/>
      <c r="AFO353" s="33"/>
      <c r="AFP353" s="33"/>
      <c r="AFQ353" s="33"/>
      <c r="AFR353" s="33"/>
      <c r="AFS353" s="33"/>
      <c r="AFT353" s="33"/>
      <c r="AFU353" s="33"/>
      <c r="AFV353" s="33"/>
      <c r="AFW353" s="33"/>
      <c r="AFX353" s="33"/>
      <c r="AFY353" s="33"/>
      <c r="AFZ353" s="33"/>
      <c r="AGA353" s="33"/>
      <c r="AGB353" s="33"/>
      <c r="AGC353" s="33"/>
      <c r="AGD353" s="33"/>
      <c r="AGE353" s="33"/>
      <c r="AGF353" s="33"/>
      <c r="AGG353" s="33"/>
      <c r="AGH353" s="33"/>
      <c r="AGI353" s="33"/>
      <c r="AGJ353" s="33"/>
      <c r="AGK353" s="33"/>
      <c r="AGL353" s="33"/>
      <c r="AGM353" s="33"/>
      <c r="AGN353" s="33"/>
      <c r="AGO353" s="33"/>
      <c r="AGP353" s="33"/>
      <c r="AGQ353" s="33"/>
      <c r="AGR353" s="33"/>
      <c r="AGS353" s="33"/>
      <c r="AGT353" s="33"/>
      <c r="AGU353" s="33"/>
      <c r="AGV353" s="33"/>
      <c r="AGW353" s="33"/>
      <c r="AGX353" s="33"/>
      <c r="AGY353" s="33"/>
      <c r="AGZ353" s="33"/>
      <c r="AHA353" s="33"/>
      <c r="AHB353" s="33"/>
      <c r="AHC353" s="33"/>
      <c r="AHD353" s="33"/>
      <c r="AHE353" s="33"/>
      <c r="AHF353" s="33"/>
      <c r="AHG353" s="33"/>
      <c r="AHH353" s="33"/>
      <c r="AHI353" s="33"/>
      <c r="AHJ353" s="33"/>
      <c r="AHK353" s="33"/>
      <c r="AHL353" s="33"/>
      <c r="AHM353" s="33"/>
      <c r="AHN353" s="33"/>
      <c r="AHO353" s="33"/>
      <c r="AHP353" s="33"/>
      <c r="AHQ353" s="33"/>
      <c r="AHR353" s="33"/>
      <c r="AHS353" s="33"/>
      <c r="AHT353" s="33"/>
      <c r="AHU353" s="33"/>
      <c r="AHV353" s="33"/>
      <c r="AHW353" s="33"/>
      <c r="AHX353" s="33"/>
      <c r="AHY353" s="33"/>
      <c r="AHZ353" s="33"/>
      <c r="AIA353" s="33"/>
      <c r="AIB353" s="33"/>
      <c r="AIC353" s="33"/>
      <c r="AID353" s="33"/>
      <c r="AIE353" s="33"/>
      <c r="AIF353" s="33"/>
      <c r="AIG353" s="33"/>
      <c r="AIH353" s="33"/>
      <c r="AII353" s="33"/>
      <c r="AIJ353" s="33"/>
      <c r="AIK353" s="33"/>
      <c r="AIL353" s="33"/>
      <c r="AIM353" s="33"/>
      <c r="AIN353" s="33"/>
      <c r="AIO353" s="33"/>
      <c r="AIP353" s="33"/>
      <c r="AIQ353" s="33"/>
      <c r="AIR353" s="33"/>
      <c r="AIS353" s="33"/>
      <c r="AIT353" s="33"/>
      <c r="AIU353" s="33"/>
      <c r="AIV353" s="33"/>
      <c r="AIW353" s="33"/>
      <c r="AIX353" s="33"/>
      <c r="AIY353" s="33"/>
      <c r="AIZ353" s="33"/>
      <c r="AJA353" s="33"/>
      <c r="AJB353" s="33"/>
      <c r="AJC353" s="33"/>
      <c r="AJD353" s="33"/>
      <c r="AJE353" s="33"/>
      <c r="AJF353" s="33"/>
      <c r="AJG353" s="33"/>
      <c r="AJH353" s="33"/>
      <c r="AJI353" s="33"/>
      <c r="AJJ353" s="33"/>
      <c r="AJK353" s="33"/>
      <c r="AJL353" s="33"/>
      <c r="AJM353" s="33"/>
      <c r="AJN353" s="33"/>
      <c r="AJO353" s="33"/>
      <c r="AJP353" s="33"/>
      <c r="AJQ353" s="33"/>
      <c r="AJR353" s="33"/>
      <c r="AJS353" s="33"/>
      <c r="AJT353" s="33"/>
      <c r="AJU353" s="33"/>
      <c r="AJV353" s="33"/>
      <c r="AJW353" s="33"/>
      <c r="AJX353" s="33"/>
      <c r="AJY353" s="33"/>
      <c r="AJZ353" s="33"/>
      <c r="AKA353" s="33"/>
      <c r="AKB353" s="33"/>
      <c r="AKC353" s="33"/>
      <c r="AKD353" s="33"/>
      <c r="AKE353" s="33"/>
      <c r="AKF353" s="33"/>
      <c r="AKG353" s="33"/>
      <c r="AKH353" s="33"/>
      <c r="AKI353" s="33"/>
      <c r="AKJ353" s="33"/>
      <c r="AKK353" s="33"/>
      <c r="AKL353" s="33"/>
      <c r="AKM353" s="33"/>
      <c r="AKN353" s="33"/>
      <c r="AKO353" s="33"/>
      <c r="AKP353" s="33"/>
      <c r="AKQ353" s="33"/>
      <c r="AKR353" s="33"/>
      <c r="AKS353" s="33"/>
      <c r="AKT353" s="33"/>
      <c r="AKU353" s="33"/>
      <c r="AKV353" s="33"/>
      <c r="AKW353" s="33"/>
      <c r="AKX353" s="33"/>
      <c r="AKY353" s="33"/>
      <c r="AKZ353" s="33"/>
      <c r="ALA353" s="33"/>
      <c r="ALB353" s="33"/>
      <c r="ALC353" s="33"/>
      <c r="ALD353" s="33"/>
      <c r="ALE353" s="33"/>
      <c r="ALF353" s="33"/>
      <c r="ALG353" s="33"/>
      <c r="ALH353" s="33"/>
      <c r="ALI353" s="33"/>
      <c r="ALJ353" s="33"/>
      <c r="ALK353" s="33"/>
      <c r="ALL353" s="33"/>
      <c r="ALM353" s="33"/>
      <c r="ALN353" s="33"/>
      <c r="ALO353" s="33"/>
      <c r="ALP353" s="33"/>
      <c r="ALQ353" s="33"/>
      <c r="ALR353" s="33"/>
      <c r="ALS353" s="33"/>
      <c r="ALT353" s="33"/>
      <c r="ALU353" s="33"/>
      <c r="ALV353" s="33"/>
      <c r="ALW353" s="33"/>
      <c r="ALX353" s="33"/>
      <c r="ALY353" s="33"/>
    </row>
    <row r="354" spans="1:1013" ht="19.5" customHeight="1" thickBot="1" x14ac:dyDescent="0.25">
      <c r="A354" s="252" t="s">
        <v>15</v>
      </c>
      <c r="B354" s="28" t="s">
        <v>16</v>
      </c>
      <c r="C354" s="253" t="s">
        <v>29</v>
      </c>
      <c r="D354" s="960" t="s">
        <v>259</v>
      </c>
      <c r="E354" s="961"/>
      <c r="F354" s="961"/>
      <c r="G354" s="961"/>
      <c r="H354" s="961"/>
      <c r="I354" s="961"/>
      <c r="J354" s="961"/>
      <c r="K354" s="972"/>
      <c r="L354" s="260">
        <f>SUM(L343+L347+L349+L353+L351)</f>
        <v>4562.7000000000007</v>
      </c>
      <c r="M354" s="261">
        <f t="shared" ref="M354:AA354" si="136">SUM(M343+M347+M349+M353+M351)</f>
        <v>1044</v>
      </c>
      <c r="N354" s="261">
        <f t="shared" si="136"/>
        <v>0</v>
      </c>
      <c r="O354" s="262">
        <f t="shared" si="136"/>
        <v>3518.7000000000003</v>
      </c>
      <c r="P354" s="260">
        <f t="shared" si="136"/>
        <v>6087.8</v>
      </c>
      <c r="Q354" s="261">
        <f t="shared" si="136"/>
        <v>1100</v>
      </c>
      <c r="R354" s="261">
        <f t="shared" si="136"/>
        <v>0</v>
      </c>
      <c r="S354" s="262">
        <f t="shared" si="136"/>
        <v>4987.8</v>
      </c>
      <c r="T354" s="260">
        <f t="shared" si="136"/>
        <v>6356</v>
      </c>
      <c r="U354" s="261">
        <f t="shared" si="136"/>
        <v>1300</v>
      </c>
      <c r="V354" s="261">
        <f t="shared" si="136"/>
        <v>0</v>
      </c>
      <c r="W354" s="262">
        <f t="shared" si="136"/>
        <v>5056</v>
      </c>
      <c r="X354" s="260">
        <f t="shared" si="136"/>
        <v>6810</v>
      </c>
      <c r="Y354" s="261">
        <f t="shared" si="136"/>
        <v>1400</v>
      </c>
      <c r="Z354" s="261">
        <f t="shared" si="136"/>
        <v>0</v>
      </c>
      <c r="AA354" s="262">
        <f t="shared" si="136"/>
        <v>5410</v>
      </c>
      <c r="AB354" s="33"/>
      <c r="AC354" s="33"/>
      <c r="AD354" s="33"/>
      <c r="AE354" s="33"/>
      <c r="AF354" s="33"/>
      <c r="AG354" s="33"/>
      <c r="AH354" s="33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  <c r="BV354" s="33"/>
      <c r="BW354" s="33"/>
      <c r="BX354" s="33"/>
      <c r="BY354" s="33"/>
      <c r="BZ354" s="33"/>
      <c r="CA354" s="33"/>
      <c r="CB354" s="33"/>
      <c r="CC354" s="33"/>
      <c r="CD354" s="33"/>
      <c r="CE354" s="33"/>
      <c r="CF354" s="33"/>
      <c r="CG354" s="33"/>
      <c r="CH354" s="33"/>
      <c r="CI354" s="33"/>
      <c r="CJ354" s="33"/>
      <c r="CK354" s="33"/>
      <c r="CL354" s="33"/>
      <c r="CM354" s="33"/>
      <c r="CN354" s="33"/>
      <c r="CO354" s="33"/>
      <c r="CP354" s="33"/>
      <c r="CQ354" s="33"/>
      <c r="CR354" s="33"/>
      <c r="CS354" s="33"/>
      <c r="CT354" s="33"/>
      <c r="CU354" s="33"/>
      <c r="CV354" s="33"/>
      <c r="CW354" s="33"/>
      <c r="CX354" s="33"/>
      <c r="CY354" s="33"/>
      <c r="CZ354" s="33"/>
      <c r="DA354" s="33"/>
      <c r="DB354" s="33"/>
      <c r="DC354" s="33"/>
      <c r="DD354" s="33"/>
      <c r="DE354" s="33"/>
      <c r="DF354" s="33"/>
      <c r="DG354" s="33"/>
      <c r="DH354" s="33"/>
      <c r="DI354" s="33"/>
      <c r="DJ354" s="33"/>
      <c r="DK354" s="33"/>
      <c r="DL354" s="33"/>
      <c r="DM354" s="33"/>
      <c r="DN354" s="33"/>
      <c r="DO354" s="33"/>
      <c r="DP354" s="33"/>
      <c r="DQ354" s="33"/>
      <c r="DR354" s="33"/>
      <c r="DS354" s="33"/>
      <c r="DT354" s="33"/>
      <c r="DU354" s="33"/>
      <c r="DV354" s="33"/>
      <c r="DW354" s="33"/>
      <c r="DX354" s="33"/>
      <c r="DY354" s="33"/>
      <c r="DZ354" s="33"/>
      <c r="EA354" s="33"/>
      <c r="EB354" s="33"/>
      <c r="EC354" s="33"/>
      <c r="ED354" s="33"/>
      <c r="EE354" s="33"/>
      <c r="EF354" s="33"/>
      <c r="EG354" s="33"/>
      <c r="EH354" s="33"/>
      <c r="EI354" s="33"/>
      <c r="EJ354" s="33"/>
      <c r="EK354" s="33"/>
      <c r="EL354" s="33"/>
      <c r="EM354" s="33"/>
      <c r="EN354" s="33"/>
      <c r="EO354" s="33"/>
      <c r="EP354" s="33"/>
      <c r="EQ354" s="33"/>
      <c r="ER354" s="33"/>
      <c r="ES354" s="33"/>
      <c r="ET354" s="33"/>
      <c r="EU354" s="33"/>
      <c r="EV354" s="33"/>
      <c r="EW354" s="33"/>
      <c r="EX354" s="33"/>
      <c r="EY354" s="33"/>
      <c r="EZ354" s="33"/>
      <c r="FA354" s="33"/>
      <c r="FB354" s="33"/>
      <c r="FC354" s="33"/>
      <c r="FD354" s="33"/>
      <c r="FE354" s="33"/>
      <c r="FF354" s="33"/>
      <c r="FG354" s="33"/>
      <c r="FH354" s="33"/>
      <c r="FI354" s="33"/>
      <c r="FJ354" s="33"/>
      <c r="FK354" s="33"/>
      <c r="FL354" s="33"/>
      <c r="FM354" s="33"/>
      <c r="FN354" s="33"/>
      <c r="FO354" s="33"/>
      <c r="FP354" s="33"/>
      <c r="FQ354" s="33"/>
      <c r="FR354" s="33"/>
      <c r="FS354" s="33"/>
      <c r="FT354" s="33"/>
      <c r="FU354" s="33"/>
      <c r="FV354" s="33"/>
      <c r="FW354" s="33"/>
      <c r="FX354" s="33"/>
      <c r="FY354" s="33"/>
      <c r="FZ354" s="33"/>
      <c r="GA354" s="33"/>
      <c r="GB354" s="33"/>
      <c r="GC354" s="33"/>
      <c r="GD354" s="33"/>
      <c r="GE354" s="33"/>
      <c r="GF354" s="33"/>
      <c r="GG354" s="33"/>
      <c r="GH354" s="33"/>
      <c r="GI354" s="33"/>
      <c r="GJ354" s="33"/>
      <c r="GK354" s="33"/>
      <c r="GL354" s="33"/>
      <c r="GM354" s="33"/>
      <c r="GN354" s="33"/>
      <c r="GO354" s="33"/>
      <c r="GP354" s="33"/>
      <c r="GQ354" s="33"/>
      <c r="GR354" s="33"/>
      <c r="GS354" s="33"/>
      <c r="GT354" s="33"/>
      <c r="GU354" s="33"/>
      <c r="GV354" s="33"/>
      <c r="GW354" s="33"/>
      <c r="GX354" s="33"/>
      <c r="GY354" s="33"/>
      <c r="GZ354" s="33"/>
      <c r="HA354" s="33"/>
      <c r="HB354" s="33"/>
      <c r="HC354" s="33"/>
      <c r="HD354" s="33"/>
      <c r="HE354" s="33"/>
      <c r="HF354" s="33"/>
      <c r="HG354" s="33"/>
      <c r="HH354" s="33"/>
      <c r="HI354" s="33"/>
      <c r="HJ354" s="33"/>
      <c r="HK354" s="33"/>
      <c r="HL354" s="33"/>
      <c r="HM354" s="33"/>
      <c r="HN354" s="33"/>
      <c r="HO354" s="33"/>
      <c r="HP354" s="33"/>
      <c r="HQ354" s="33"/>
      <c r="HR354" s="33"/>
      <c r="HS354" s="33"/>
      <c r="HT354" s="33"/>
      <c r="HU354" s="33"/>
      <c r="HV354" s="33"/>
      <c r="HW354" s="33"/>
      <c r="HX354" s="33"/>
      <c r="HY354" s="33"/>
      <c r="HZ354" s="33"/>
      <c r="IA354" s="33"/>
      <c r="IB354" s="33"/>
      <c r="IC354" s="33"/>
      <c r="ID354" s="33"/>
      <c r="IE354" s="33"/>
      <c r="IF354" s="33"/>
      <c r="IG354" s="33"/>
      <c r="IH354" s="33"/>
      <c r="II354" s="33"/>
      <c r="IJ354" s="33"/>
      <c r="IK354" s="33"/>
      <c r="IL354" s="33"/>
      <c r="IM354" s="33"/>
      <c r="IN354" s="33"/>
      <c r="IO354" s="33"/>
      <c r="IP354" s="33"/>
      <c r="IQ354" s="33"/>
      <c r="IR354" s="33"/>
      <c r="IS354" s="33"/>
      <c r="IT354" s="33"/>
      <c r="IU354" s="33"/>
      <c r="IV354" s="33"/>
      <c r="IW354" s="33"/>
      <c r="IX354" s="33"/>
      <c r="IY354" s="33"/>
      <c r="IZ354" s="33"/>
      <c r="JA354" s="33"/>
      <c r="JB354" s="33"/>
      <c r="JC354" s="33"/>
      <c r="JD354" s="33"/>
      <c r="JE354" s="33"/>
      <c r="JF354" s="33"/>
      <c r="JG354" s="33"/>
      <c r="JH354" s="33"/>
      <c r="JI354" s="33"/>
      <c r="JJ354" s="33"/>
      <c r="JK354" s="33"/>
      <c r="JL354" s="33"/>
      <c r="JM354" s="33"/>
      <c r="JN354" s="33"/>
      <c r="JO354" s="33"/>
      <c r="JP354" s="33"/>
      <c r="JQ354" s="33"/>
      <c r="JR354" s="33"/>
      <c r="JS354" s="33"/>
      <c r="JT354" s="33"/>
      <c r="JU354" s="33"/>
      <c r="JV354" s="33"/>
      <c r="JW354" s="33"/>
      <c r="JX354" s="33"/>
      <c r="JY354" s="33"/>
      <c r="JZ354" s="33"/>
      <c r="KA354" s="33"/>
      <c r="KB354" s="33"/>
      <c r="KC354" s="33"/>
      <c r="KD354" s="33"/>
      <c r="KE354" s="33"/>
      <c r="KF354" s="33"/>
      <c r="KG354" s="33"/>
      <c r="KH354" s="33"/>
      <c r="KI354" s="33"/>
      <c r="KJ354" s="33"/>
      <c r="KK354" s="33"/>
      <c r="KL354" s="33"/>
      <c r="KM354" s="33"/>
      <c r="KN354" s="33"/>
      <c r="KO354" s="33"/>
      <c r="KP354" s="33"/>
      <c r="KQ354" s="33"/>
      <c r="KR354" s="33"/>
      <c r="KS354" s="33"/>
      <c r="KT354" s="33"/>
      <c r="KU354" s="33"/>
      <c r="KV354" s="33"/>
      <c r="KW354" s="33"/>
      <c r="KX354" s="33"/>
      <c r="KY354" s="33"/>
      <c r="KZ354" s="33"/>
      <c r="LA354" s="33"/>
      <c r="LB354" s="33"/>
      <c r="LC354" s="33"/>
      <c r="LD354" s="33"/>
      <c r="LE354" s="33"/>
      <c r="LF354" s="33"/>
      <c r="LG354" s="33"/>
      <c r="LH354" s="33"/>
      <c r="LI354" s="33"/>
      <c r="LJ354" s="33"/>
      <c r="LK354" s="33"/>
      <c r="LL354" s="33"/>
      <c r="LM354" s="33"/>
      <c r="LN354" s="33"/>
      <c r="LO354" s="33"/>
      <c r="LP354" s="33"/>
      <c r="LQ354" s="33"/>
      <c r="LR354" s="33"/>
      <c r="LS354" s="33"/>
      <c r="LT354" s="33"/>
      <c r="LU354" s="33"/>
      <c r="LV354" s="33"/>
      <c r="LW354" s="33"/>
      <c r="LX354" s="33"/>
      <c r="LY354" s="33"/>
      <c r="LZ354" s="33"/>
      <c r="MA354" s="33"/>
      <c r="MB354" s="33"/>
      <c r="MC354" s="33"/>
      <c r="MD354" s="33"/>
      <c r="ME354" s="33"/>
      <c r="MF354" s="33"/>
      <c r="MG354" s="33"/>
      <c r="MH354" s="33"/>
      <c r="MI354" s="33"/>
      <c r="MJ354" s="33"/>
      <c r="MK354" s="33"/>
      <c r="ML354" s="33"/>
      <c r="MM354" s="33"/>
      <c r="MN354" s="33"/>
      <c r="MO354" s="33"/>
      <c r="MP354" s="33"/>
      <c r="MQ354" s="33"/>
      <c r="MR354" s="33"/>
      <c r="MS354" s="33"/>
      <c r="MT354" s="33"/>
      <c r="MU354" s="33"/>
      <c r="MV354" s="33"/>
      <c r="MW354" s="33"/>
      <c r="MX354" s="33"/>
      <c r="MY354" s="33"/>
      <c r="MZ354" s="33"/>
      <c r="NA354" s="33"/>
      <c r="NB354" s="33"/>
      <c r="NC354" s="33"/>
      <c r="ND354" s="33"/>
      <c r="NE354" s="33"/>
      <c r="NF354" s="33"/>
      <c r="NG354" s="33"/>
      <c r="NH354" s="33"/>
      <c r="NI354" s="33"/>
      <c r="NJ354" s="33"/>
      <c r="NK354" s="33"/>
      <c r="NL354" s="33"/>
      <c r="NM354" s="33"/>
      <c r="NN354" s="33"/>
      <c r="NO354" s="33"/>
      <c r="NP354" s="33"/>
      <c r="NQ354" s="33"/>
      <c r="NR354" s="33"/>
      <c r="NS354" s="33"/>
      <c r="NT354" s="33"/>
      <c r="NU354" s="33"/>
      <c r="NV354" s="33"/>
      <c r="NW354" s="33"/>
      <c r="NX354" s="33"/>
      <c r="NY354" s="33"/>
      <c r="NZ354" s="33"/>
      <c r="OA354" s="33"/>
      <c r="OB354" s="33"/>
      <c r="OC354" s="33"/>
      <c r="OD354" s="33"/>
      <c r="OE354" s="33"/>
      <c r="OF354" s="33"/>
      <c r="OG354" s="33"/>
      <c r="OH354" s="33"/>
      <c r="OI354" s="33"/>
      <c r="OJ354" s="33"/>
      <c r="OK354" s="33"/>
      <c r="OL354" s="33"/>
      <c r="OM354" s="33"/>
      <c r="ON354" s="33"/>
      <c r="OO354" s="33"/>
      <c r="OP354" s="33"/>
      <c r="OQ354" s="33"/>
      <c r="OR354" s="33"/>
      <c r="OS354" s="33"/>
      <c r="OT354" s="33"/>
      <c r="OU354" s="33"/>
      <c r="OV354" s="33"/>
      <c r="OW354" s="33"/>
      <c r="OX354" s="33"/>
      <c r="OY354" s="33"/>
      <c r="OZ354" s="33"/>
      <c r="PA354" s="33"/>
      <c r="PB354" s="33"/>
      <c r="PC354" s="33"/>
      <c r="PD354" s="33"/>
      <c r="PE354" s="33"/>
      <c r="PF354" s="33"/>
      <c r="PG354" s="33"/>
      <c r="PH354" s="33"/>
      <c r="PI354" s="33"/>
      <c r="PJ354" s="33"/>
      <c r="PK354" s="33"/>
      <c r="PL354" s="33"/>
      <c r="PM354" s="33"/>
      <c r="PN354" s="33"/>
      <c r="PO354" s="33"/>
      <c r="PP354" s="33"/>
      <c r="PQ354" s="33"/>
      <c r="PR354" s="33"/>
      <c r="PS354" s="33"/>
      <c r="PT354" s="33"/>
      <c r="PU354" s="33"/>
      <c r="PV354" s="33"/>
      <c r="PW354" s="33"/>
      <c r="PX354" s="33"/>
      <c r="PY354" s="33"/>
      <c r="PZ354" s="33"/>
      <c r="QA354" s="33"/>
      <c r="QB354" s="33"/>
      <c r="QC354" s="33"/>
      <c r="QD354" s="33"/>
      <c r="QE354" s="33"/>
      <c r="QF354" s="33"/>
      <c r="QG354" s="33"/>
      <c r="QH354" s="33"/>
      <c r="QI354" s="33"/>
      <c r="QJ354" s="33"/>
      <c r="QK354" s="33"/>
      <c r="QL354" s="33"/>
      <c r="QM354" s="33"/>
      <c r="QN354" s="33"/>
      <c r="QO354" s="33"/>
      <c r="QP354" s="33"/>
      <c r="QQ354" s="33"/>
      <c r="QR354" s="33"/>
      <c r="QS354" s="33"/>
      <c r="QT354" s="33"/>
      <c r="QU354" s="33"/>
      <c r="QV354" s="33"/>
      <c r="QW354" s="33"/>
      <c r="QX354" s="33"/>
      <c r="QY354" s="33"/>
      <c r="QZ354" s="33"/>
      <c r="RA354" s="33"/>
      <c r="RB354" s="33"/>
      <c r="RC354" s="33"/>
      <c r="RD354" s="33"/>
      <c r="RE354" s="33"/>
      <c r="RF354" s="33"/>
      <c r="RG354" s="33"/>
      <c r="RH354" s="33"/>
      <c r="RI354" s="33"/>
      <c r="RJ354" s="33"/>
      <c r="RK354" s="33"/>
      <c r="RL354" s="33"/>
      <c r="RM354" s="33"/>
      <c r="RN354" s="33"/>
      <c r="RO354" s="33"/>
      <c r="RP354" s="33"/>
      <c r="RQ354" s="33"/>
      <c r="RR354" s="33"/>
      <c r="RS354" s="33"/>
      <c r="RT354" s="33"/>
      <c r="RU354" s="33"/>
      <c r="RV354" s="33"/>
      <c r="RW354" s="33"/>
      <c r="RX354" s="33"/>
      <c r="RY354" s="33"/>
      <c r="RZ354" s="33"/>
      <c r="SA354" s="33"/>
      <c r="SB354" s="33"/>
      <c r="SC354" s="33"/>
      <c r="SD354" s="33"/>
      <c r="SE354" s="33"/>
      <c r="SF354" s="33"/>
      <c r="SG354" s="33"/>
      <c r="SH354" s="33"/>
      <c r="SI354" s="33"/>
      <c r="SJ354" s="33"/>
      <c r="SK354" s="33"/>
      <c r="SL354" s="33"/>
      <c r="SM354" s="33"/>
      <c r="SN354" s="33"/>
      <c r="SO354" s="33"/>
      <c r="SP354" s="33"/>
      <c r="SQ354" s="33"/>
      <c r="SR354" s="33"/>
      <c r="SS354" s="33"/>
      <c r="ST354" s="33"/>
      <c r="SU354" s="33"/>
      <c r="SV354" s="33"/>
      <c r="SW354" s="33"/>
      <c r="SX354" s="33"/>
      <c r="SY354" s="33"/>
      <c r="SZ354" s="33"/>
      <c r="TA354" s="33"/>
      <c r="TB354" s="33"/>
      <c r="TC354" s="33"/>
      <c r="TD354" s="33"/>
      <c r="TE354" s="33"/>
      <c r="TF354" s="33"/>
      <c r="TG354" s="33"/>
      <c r="TH354" s="33"/>
      <c r="TI354" s="33"/>
      <c r="TJ354" s="33"/>
      <c r="TK354" s="33"/>
      <c r="TL354" s="33"/>
      <c r="TM354" s="33"/>
      <c r="TN354" s="33"/>
      <c r="TO354" s="33"/>
      <c r="TP354" s="33"/>
      <c r="TQ354" s="33"/>
      <c r="TR354" s="33"/>
      <c r="TS354" s="33"/>
      <c r="TT354" s="33"/>
      <c r="TU354" s="33"/>
      <c r="TV354" s="33"/>
      <c r="TW354" s="33"/>
      <c r="TX354" s="33"/>
      <c r="TY354" s="33"/>
      <c r="TZ354" s="33"/>
      <c r="UA354" s="33"/>
      <c r="UB354" s="33"/>
      <c r="UC354" s="33"/>
      <c r="UD354" s="33"/>
      <c r="UE354" s="33"/>
      <c r="UF354" s="33"/>
      <c r="UG354" s="33"/>
      <c r="UH354" s="33"/>
      <c r="UI354" s="33"/>
      <c r="UJ354" s="33"/>
      <c r="UK354" s="33"/>
      <c r="UL354" s="33"/>
      <c r="UM354" s="33"/>
      <c r="UN354" s="33"/>
      <c r="UO354" s="33"/>
      <c r="UP354" s="33"/>
      <c r="UQ354" s="33"/>
      <c r="UR354" s="33"/>
      <c r="US354" s="33"/>
      <c r="UT354" s="33"/>
      <c r="UU354" s="33"/>
      <c r="UV354" s="33"/>
      <c r="UW354" s="33"/>
      <c r="UX354" s="33"/>
      <c r="UY354" s="33"/>
      <c r="UZ354" s="33"/>
      <c r="VA354" s="33"/>
      <c r="VB354" s="33"/>
      <c r="VC354" s="33"/>
      <c r="VD354" s="33"/>
      <c r="VE354" s="33"/>
      <c r="VF354" s="33"/>
      <c r="VG354" s="33"/>
      <c r="VH354" s="33"/>
      <c r="VI354" s="33"/>
      <c r="VJ354" s="33"/>
      <c r="VK354" s="33"/>
      <c r="VL354" s="33"/>
      <c r="VM354" s="33"/>
      <c r="VN354" s="33"/>
      <c r="VO354" s="33"/>
      <c r="VP354" s="33"/>
      <c r="VQ354" s="33"/>
      <c r="VR354" s="33"/>
      <c r="VS354" s="33"/>
      <c r="VT354" s="33"/>
      <c r="VU354" s="33"/>
      <c r="VV354" s="33"/>
      <c r="VW354" s="33"/>
      <c r="VX354" s="33"/>
      <c r="VY354" s="33"/>
      <c r="VZ354" s="33"/>
      <c r="WA354" s="33"/>
      <c r="WB354" s="33"/>
      <c r="WC354" s="33"/>
      <c r="WD354" s="33"/>
      <c r="WE354" s="33"/>
      <c r="WF354" s="33"/>
      <c r="WG354" s="33"/>
      <c r="WH354" s="33"/>
      <c r="WI354" s="33"/>
      <c r="WJ354" s="33"/>
      <c r="WK354" s="33"/>
      <c r="WL354" s="33"/>
      <c r="WM354" s="33"/>
      <c r="WN354" s="33"/>
      <c r="WO354" s="33"/>
      <c r="WP354" s="33"/>
      <c r="WQ354" s="33"/>
      <c r="WR354" s="33"/>
      <c r="WS354" s="33"/>
      <c r="WT354" s="33"/>
      <c r="WU354" s="33"/>
      <c r="WV354" s="33"/>
      <c r="WW354" s="33"/>
      <c r="WX354" s="33"/>
      <c r="WY354" s="33"/>
      <c r="WZ354" s="33"/>
      <c r="XA354" s="33"/>
      <c r="XB354" s="33"/>
      <c r="XC354" s="33"/>
      <c r="XD354" s="33"/>
      <c r="XE354" s="33"/>
      <c r="XF354" s="33"/>
      <c r="XG354" s="33"/>
      <c r="XH354" s="33"/>
      <c r="XI354" s="33"/>
      <c r="XJ354" s="33"/>
      <c r="XK354" s="33"/>
      <c r="XL354" s="33"/>
      <c r="XM354" s="33"/>
      <c r="XN354" s="33"/>
      <c r="XO354" s="33"/>
      <c r="XP354" s="33"/>
      <c r="XQ354" s="33"/>
      <c r="XR354" s="33"/>
      <c r="XS354" s="33"/>
      <c r="XT354" s="33"/>
      <c r="XU354" s="33"/>
      <c r="XV354" s="33"/>
      <c r="XW354" s="33"/>
      <c r="XX354" s="33"/>
      <c r="XY354" s="33"/>
      <c r="XZ354" s="33"/>
      <c r="YA354" s="33"/>
      <c r="YB354" s="33"/>
      <c r="YC354" s="33"/>
      <c r="YD354" s="33"/>
      <c r="YE354" s="33"/>
      <c r="YF354" s="33"/>
      <c r="YG354" s="33"/>
      <c r="YH354" s="33"/>
      <c r="YI354" s="33"/>
      <c r="YJ354" s="33"/>
      <c r="YK354" s="33"/>
      <c r="YL354" s="33"/>
      <c r="YM354" s="33"/>
      <c r="YN354" s="33"/>
      <c r="YO354" s="33"/>
      <c r="YP354" s="33"/>
      <c r="YQ354" s="33"/>
      <c r="YR354" s="33"/>
      <c r="YS354" s="33"/>
      <c r="YT354" s="33"/>
      <c r="YU354" s="33"/>
      <c r="YV354" s="33"/>
      <c r="YW354" s="33"/>
      <c r="YX354" s="33"/>
      <c r="YY354" s="33"/>
      <c r="YZ354" s="33"/>
      <c r="ZA354" s="33"/>
      <c r="ZB354" s="33"/>
      <c r="ZC354" s="33"/>
      <c r="ZD354" s="33"/>
      <c r="ZE354" s="33"/>
      <c r="ZF354" s="33"/>
      <c r="ZG354" s="33"/>
      <c r="ZH354" s="33"/>
      <c r="ZI354" s="33"/>
      <c r="ZJ354" s="33"/>
      <c r="ZK354" s="33"/>
      <c r="ZL354" s="33"/>
      <c r="ZM354" s="33"/>
      <c r="ZN354" s="33"/>
      <c r="ZO354" s="33"/>
      <c r="ZP354" s="33"/>
      <c r="ZQ354" s="33"/>
      <c r="ZR354" s="33"/>
      <c r="ZS354" s="33"/>
      <c r="ZT354" s="33"/>
      <c r="ZU354" s="33"/>
      <c r="ZV354" s="33"/>
      <c r="ZW354" s="33"/>
      <c r="ZX354" s="33"/>
      <c r="ZY354" s="33"/>
      <c r="ZZ354" s="33"/>
      <c r="AAA354" s="33"/>
      <c r="AAB354" s="33"/>
      <c r="AAC354" s="33"/>
      <c r="AAD354" s="33"/>
      <c r="AAE354" s="33"/>
      <c r="AAF354" s="33"/>
      <c r="AAG354" s="33"/>
      <c r="AAH354" s="33"/>
      <c r="AAI354" s="33"/>
      <c r="AAJ354" s="33"/>
      <c r="AAK354" s="33"/>
      <c r="AAL354" s="33"/>
      <c r="AAM354" s="33"/>
      <c r="AAN354" s="33"/>
      <c r="AAO354" s="33"/>
      <c r="AAP354" s="33"/>
      <c r="AAQ354" s="33"/>
      <c r="AAR354" s="33"/>
      <c r="AAS354" s="33"/>
      <c r="AAT354" s="33"/>
      <c r="AAU354" s="33"/>
      <c r="AAV354" s="33"/>
      <c r="AAW354" s="33"/>
      <c r="AAX354" s="33"/>
      <c r="AAY354" s="33"/>
      <c r="AAZ354" s="33"/>
      <c r="ABA354" s="33"/>
      <c r="ABB354" s="33"/>
      <c r="ABC354" s="33"/>
      <c r="ABD354" s="33"/>
      <c r="ABE354" s="33"/>
      <c r="ABF354" s="33"/>
      <c r="ABG354" s="33"/>
      <c r="ABH354" s="33"/>
      <c r="ABI354" s="33"/>
      <c r="ABJ354" s="33"/>
      <c r="ABK354" s="33"/>
      <c r="ABL354" s="33"/>
      <c r="ABM354" s="33"/>
      <c r="ABN354" s="33"/>
      <c r="ABO354" s="33"/>
      <c r="ABP354" s="33"/>
      <c r="ABQ354" s="33"/>
      <c r="ABR354" s="33"/>
      <c r="ABS354" s="33"/>
      <c r="ABT354" s="33"/>
      <c r="ABU354" s="33"/>
      <c r="ABV354" s="33"/>
      <c r="ABW354" s="33"/>
      <c r="ABX354" s="33"/>
      <c r="ABY354" s="33"/>
      <c r="ABZ354" s="33"/>
      <c r="ACA354" s="33"/>
      <c r="ACB354" s="33"/>
      <c r="ACC354" s="33"/>
      <c r="ACD354" s="33"/>
      <c r="ACE354" s="33"/>
      <c r="ACF354" s="33"/>
      <c r="ACG354" s="33"/>
      <c r="ACH354" s="33"/>
      <c r="ACI354" s="33"/>
      <c r="ACJ354" s="33"/>
      <c r="ACK354" s="33"/>
      <c r="ACL354" s="33"/>
      <c r="ACM354" s="33"/>
      <c r="ACN354" s="33"/>
      <c r="ACO354" s="33"/>
      <c r="ACP354" s="33"/>
      <c r="ACQ354" s="33"/>
      <c r="ACR354" s="33"/>
      <c r="ACS354" s="33"/>
      <c r="ACT354" s="33"/>
      <c r="ACU354" s="33"/>
      <c r="ACV354" s="33"/>
      <c r="ACW354" s="33"/>
      <c r="ACX354" s="33"/>
      <c r="ACY354" s="33"/>
      <c r="ACZ354" s="33"/>
      <c r="ADA354" s="33"/>
      <c r="ADB354" s="33"/>
      <c r="ADC354" s="33"/>
      <c r="ADD354" s="33"/>
      <c r="ADE354" s="33"/>
      <c r="ADF354" s="33"/>
      <c r="ADG354" s="33"/>
      <c r="ADH354" s="33"/>
      <c r="ADI354" s="33"/>
      <c r="ADJ354" s="33"/>
      <c r="ADK354" s="33"/>
      <c r="ADL354" s="33"/>
      <c r="ADM354" s="33"/>
      <c r="ADN354" s="33"/>
      <c r="ADO354" s="33"/>
      <c r="ADP354" s="33"/>
      <c r="ADQ354" s="33"/>
      <c r="ADR354" s="33"/>
      <c r="ADS354" s="33"/>
      <c r="ADT354" s="33"/>
      <c r="ADU354" s="33"/>
      <c r="ADV354" s="33"/>
      <c r="ADW354" s="33"/>
      <c r="ADX354" s="33"/>
      <c r="ADY354" s="33"/>
      <c r="ADZ354" s="33"/>
      <c r="AEA354" s="33"/>
      <c r="AEB354" s="33"/>
      <c r="AEC354" s="33"/>
      <c r="AED354" s="33"/>
      <c r="AEE354" s="33"/>
      <c r="AEF354" s="33"/>
      <c r="AEG354" s="33"/>
      <c r="AEH354" s="33"/>
      <c r="AEI354" s="33"/>
      <c r="AEJ354" s="33"/>
      <c r="AEK354" s="33"/>
      <c r="AEL354" s="33"/>
      <c r="AEM354" s="33"/>
      <c r="AEN354" s="33"/>
      <c r="AEO354" s="33"/>
      <c r="AEP354" s="33"/>
      <c r="AEQ354" s="33"/>
      <c r="AER354" s="33"/>
      <c r="AES354" s="33"/>
      <c r="AET354" s="33"/>
      <c r="AEU354" s="33"/>
      <c r="AEV354" s="33"/>
      <c r="AEW354" s="33"/>
      <c r="AEX354" s="33"/>
      <c r="AEY354" s="33"/>
      <c r="AEZ354" s="33"/>
      <c r="AFA354" s="33"/>
      <c r="AFB354" s="33"/>
      <c r="AFC354" s="33"/>
      <c r="AFD354" s="33"/>
      <c r="AFE354" s="33"/>
      <c r="AFF354" s="33"/>
      <c r="AFG354" s="33"/>
      <c r="AFH354" s="33"/>
      <c r="AFI354" s="33"/>
      <c r="AFJ354" s="33"/>
      <c r="AFK354" s="33"/>
      <c r="AFL354" s="33"/>
      <c r="AFM354" s="33"/>
      <c r="AFN354" s="33"/>
      <c r="AFO354" s="33"/>
      <c r="AFP354" s="33"/>
      <c r="AFQ354" s="33"/>
      <c r="AFR354" s="33"/>
      <c r="AFS354" s="33"/>
      <c r="AFT354" s="33"/>
      <c r="AFU354" s="33"/>
      <c r="AFV354" s="33"/>
      <c r="AFW354" s="33"/>
      <c r="AFX354" s="33"/>
      <c r="AFY354" s="33"/>
      <c r="AFZ354" s="33"/>
      <c r="AGA354" s="33"/>
      <c r="AGB354" s="33"/>
      <c r="AGC354" s="33"/>
      <c r="AGD354" s="33"/>
      <c r="AGE354" s="33"/>
      <c r="AGF354" s="33"/>
      <c r="AGG354" s="33"/>
      <c r="AGH354" s="33"/>
      <c r="AGI354" s="33"/>
      <c r="AGJ354" s="33"/>
      <c r="AGK354" s="33"/>
      <c r="AGL354" s="33"/>
      <c r="AGM354" s="33"/>
      <c r="AGN354" s="33"/>
      <c r="AGO354" s="33"/>
      <c r="AGP354" s="33"/>
      <c r="AGQ354" s="33"/>
      <c r="AGR354" s="33"/>
      <c r="AGS354" s="33"/>
      <c r="AGT354" s="33"/>
      <c r="AGU354" s="33"/>
      <c r="AGV354" s="33"/>
      <c r="AGW354" s="33"/>
      <c r="AGX354" s="33"/>
      <c r="AGY354" s="33"/>
      <c r="AGZ354" s="33"/>
      <c r="AHA354" s="33"/>
      <c r="AHB354" s="33"/>
      <c r="AHC354" s="33"/>
      <c r="AHD354" s="33"/>
      <c r="AHE354" s="33"/>
      <c r="AHF354" s="33"/>
      <c r="AHG354" s="33"/>
      <c r="AHH354" s="33"/>
      <c r="AHI354" s="33"/>
      <c r="AHJ354" s="33"/>
      <c r="AHK354" s="33"/>
      <c r="AHL354" s="33"/>
      <c r="AHM354" s="33"/>
      <c r="AHN354" s="33"/>
      <c r="AHO354" s="33"/>
      <c r="AHP354" s="33"/>
      <c r="AHQ354" s="33"/>
      <c r="AHR354" s="33"/>
      <c r="AHS354" s="33"/>
      <c r="AHT354" s="33"/>
      <c r="AHU354" s="33"/>
      <c r="AHV354" s="33"/>
      <c r="AHW354" s="33"/>
      <c r="AHX354" s="33"/>
      <c r="AHY354" s="33"/>
      <c r="AHZ354" s="33"/>
      <c r="AIA354" s="33"/>
      <c r="AIB354" s="33"/>
      <c r="AIC354" s="33"/>
      <c r="AID354" s="33"/>
      <c r="AIE354" s="33"/>
      <c r="AIF354" s="33"/>
      <c r="AIG354" s="33"/>
      <c r="AIH354" s="33"/>
      <c r="AII354" s="33"/>
      <c r="AIJ354" s="33"/>
      <c r="AIK354" s="33"/>
      <c r="AIL354" s="33"/>
      <c r="AIM354" s="33"/>
      <c r="AIN354" s="33"/>
      <c r="AIO354" s="33"/>
      <c r="AIP354" s="33"/>
      <c r="AIQ354" s="33"/>
      <c r="AIR354" s="33"/>
      <c r="AIS354" s="33"/>
      <c r="AIT354" s="33"/>
      <c r="AIU354" s="33"/>
      <c r="AIV354" s="33"/>
      <c r="AIW354" s="33"/>
      <c r="AIX354" s="33"/>
      <c r="AIY354" s="33"/>
      <c r="AIZ354" s="33"/>
      <c r="AJA354" s="33"/>
      <c r="AJB354" s="33"/>
      <c r="AJC354" s="33"/>
      <c r="AJD354" s="33"/>
      <c r="AJE354" s="33"/>
      <c r="AJF354" s="33"/>
      <c r="AJG354" s="33"/>
      <c r="AJH354" s="33"/>
      <c r="AJI354" s="33"/>
      <c r="AJJ354" s="33"/>
      <c r="AJK354" s="33"/>
      <c r="AJL354" s="33"/>
      <c r="AJM354" s="33"/>
      <c r="AJN354" s="33"/>
      <c r="AJO354" s="33"/>
      <c r="AJP354" s="33"/>
      <c r="AJQ354" s="33"/>
      <c r="AJR354" s="33"/>
      <c r="AJS354" s="33"/>
      <c r="AJT354" s="33"/>
      <c r="AJU354" s="33"/>
      <c r="AJV354" s="33"/>
      <c r="AJW354" s="33"/>
      <c r="AJX354" s="33"/>
      <c r="AJY354" s="33"/>
      <c r="AJZ354" s="33"/>
      <c r="AKA354" s="33"/>
      <c r="AKB354" s="33"/>
      <c r="AKC354" s="33"/>
      <c r="AKD354" s="33"/>
      <c r="AKE354" s="33"/>
      <c r="AKF354" s="33"/>
      <c r="AKG354" s="33"/>
      <c r="AKH354" s="33"/>
      <c r="AKI354" s="33"/>
      <c r="AKJ354" s="33"/>
      <c r="AKK354" s="33"/>
      <c r="AKL354" s="33"/>
      <c r="AKM354" s="33"/>
      <c r="AKN354" s="33"/>
      <c r="AKO354" s="33"/>
      <c r="AKP354" s="33"/>
      <c r="AKQ354" s="33"/>
      <c r="AKR354" s="33"/>
      <c r="AKS354" s="33"/>
      <c r="AKT354" s="33"/>
      <c r="AKU354" s="33"/>
      <c r="AKV354" s="33"/>
      <c r="AKW354" s="33"/>
      <c r="AKX354" s="33"/>
      <c r="AKY354" s="33"/>
      <c r="AKZ354" s="33"/>
      <c r="ALA354" s="33"/>
      <c r="ALB354" s="33"/>
      <c r="ALC354" s="33"/>
      <c r="ALD354" s="33"/>
      <c r="ALE354" s="33"/>
      <c r="ALF354" s="33"/>
      <c r="ALG354" s="33"/>
      <c r="ALH354" s="33"/>
      <c r="ALI354" s="33"/>
      <c r="ALJ354" s="33"/>
      <c r="ALK354" s="33"/>
      <c r="ALL354" s="33"/>
      <c r="ALM354" s="33"/>
      <c r="ALN354" s="33"/>
      <c r="ALO354" s="33"/>
      <c r="ALP354" s="33"/>
      <c r="ALQ354" s="33"/>
      <c r="ALR354" s="33"/>
      <c r="ALS354" s="33"/>
      <c r="ALT354" s="33"/>
      <c r="ALU354" s="33"/>
      <c r="ALV354" s="33"/>
      <c r="ALW354" s="33"/>
      <c r="ALX354" s="33"/>
      <c r="ALY354" s="33"/>
    </row>
    <row r="355" spans="1:1013" ht="21.75" customHeight="1" thickBot="1" x14ac:dyDescent="0.25">
      <c r="A355" s="252" t="s">
        <v>15</v>
      </c>
      <c r="B355" s="28" t="s">
        <v>16</v>
      </c>
      <c r="C355" s="253" t="s">
        <v>355</v>
      </c>
      <c r="D355" s="830" t="s">
        <v>356</v>
      </c>
      <c r="E355" s="831"/>
      <c r="F355" s="831"/>
      <c r="G355" s="831"/>
      <c r="H355" s="831"/>
      <c r="I355" s="831"/>
      <c r="J355" s="831"/>
      <c r="K355" s="831"/>
      <c r="L355" s="831"/>
      <c r="M355" s="831"/>
      <c r="N355" s="831"/>
      <c r="O355" s="831"/>
      <c r="P355" s="831"/>
      <c r="Q355" s="831"/>
      <c r="R355" s="831"/>
      <c r="S355" s="831"/>
      <c r="T355" s="831"/>
      <c r="U355" s="831"/>
      <c r="V355" s="831"/>
      <c r="W355" s="831"/>
      <c r="X355" s="831"/>
      <c r="Y355" s="831"/>
      <c r="Z355" s="831"/>
      <c r="AA355" s="831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</row>
    <row r="356" spans="1:1013" ht="18.75" customHeight="1" x14ac:dyDescent="0.2">
      <c r="A356" s="634" t="s">
        <v>15</v>
      </c>
      <c r="B356" s="618" t="s">
        <v>16</v>
      </c>
      <c r="C356" s="827" t="s">
        <v>355</v>
      </c>
      <c r="D356" s="736" t="s">
        <v>25</v>
      </c>
      <c r="E356" s="624" t="s">
        <v>357</v>
      </c>
      <c r="F356" s="626" t="s">
        <v>264</v>
      </c>
      <c r="G356" s="813" t="s">
        <v>358</v>
      </c>
      <c r="H356" s="966" t="s">
        <v>19</v>
      </c>
      <c r="I356" s="662" t="s">
        <v>31</v>
      </c>
      <c r="J356" s="665" t="s">
        <v>606</v>
      </c>
      <c r="K356" s="142" t="s">
        <v>26</v>
      </c>
      <c r="L356" s="106">
        <f>SUM(M356,O356)</f>
        <v>18.7</v>
      </c>
      <c r="M356" s="100">
        <v>0</v>
      </c>
      <c r="N356" s="100">
        <v>0</v>
      </c>
      <c r="O356" s="102">
        <v>18.7</v>
      </c>
      <c r="P356" s="103">
        <f>+Q356+S356</f>
        <v>0</v>
      </c>
      <c r="Q356" s="116">
        <v>0</v>
      </c>
      <c r="R356" s="116">
        <v>0</v>
      </c>
      <c r="S356" s="105">
        <v>0</v>
      </c>
      <c r="T356" s="106">
        <f>SUM(U356,W356)</f>
        <v>0</v>
      </c>
      <c r="U356" s="100">
        <v>0</v>
      </c>
      <c r="V356" s="100">
        <v>0</v>
      </c>
      <c r="W356" s="102">
        <v>0</v>
      </c>
      <c r="X356" s="106">
        <f>+Y356+AA356</f>
        <v>0</v>
      </c>
      <c r="Y356" s="116">
        <v>0</v>
      </c>
      <c r="Z356" s="116">
        <v>0</v>
      </c>
      <c r="AA356" s="105">
        <v>0</v>
      </c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</row>
    <row r="357" spans="1:1013" ht="18.75" customHeight="1" thickBot="1" x14ac:dyDescent="0.25">
      <c r="A357" s="713"/>
      <c r="B357" s="725"/>
      <c r="C357" s="828"/>
      <c r="D357" s="742"/>
      <c r="E357" s="859"/>
      <c r="F357" s="744"/>
      <c r="G357" s="946"/>
      <c r="H357" s="967"/>
      <c r="I357" s="663"/>
      <c r="J357" s="666"/>
      <c r="K357" s="165" t="s">
        <v>22</v>
      </c>
      <c r="L357" s="127">
        <f>M357+O357</f>
        <v>0</v>
      </c>
      <c r="M357" s="81">
        <v>0</v>
      </c>
      <c r="N357" s="81">
        <v>0</v>
      </c>
      <c r="O357" s="99">
        <v>0</v>
      </c>
      <c r="P357" s="122">
        <f>Q357+S357</f>
        <v>0</v>
      </c>
      <c r="Q357" s="82">
        <v>0</v>
      </c>
      <c r="R357" s="82">
        <v>0</v>
      </c>
      <c r="S357" s="98">
        <v>0</v>
      </c>
      <c r="T357" s="127">
        <f>U357+W357</f>
        <v>0</v>
      </c>
      <c r="U357" s="81">
        <v>0</v>
      </c>
      <c r="V357" s="81">
        <v>0</v>
      </c>
      <c r="W357" s="99">
        <v>0</v>
      </c>
      <c r="X357" s="127">
        <f>Y357+AA357</f>
        <v>0</v>
      </c>
      <c r="Y357" s="82">
        <v>0</v>
      </c>
      <c r="Z357" s="82">
        <v>0</v>
      </c>
      <c r="AA357" s="98">
        <v>0</v>
      </c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</row>
    <row r="358" spans="1:1013" ht="25.5" customHeight="1" thickBot="1" x14ac:dyDescent="0.25">
      <c r="A358" s="617"/>
      <c r="B358" s="619"/>
      <c r="C358" s="829"/>
      <c r="D358" s="728"/>
      <c r="E358" s="625"/>
      <c r="F358" s="627"/>
      <c r="G358" s="815"/>
      <c r="H358" s="968"/>
      <c r="I358" s="969"/>
      <c r="J358" s="664"/>
      <c r="K358" s="89" t="s">
        <v>11</v>
      </c>
      <c r="L358" s="412">
        <f t="shared" ref="L358:AA358" si="137">SUM(L356:L357)</f>
        <v>18.7</v>
      </c>
      <c r="M358" s="413">
        <f t="shared" si="137"/>
        <v>0</v>
      </c>
      <c r="N358" s="413">
        <f t="shared" si="137"/>
        <v>0</v>
      </c>
      <c r="O358" s="414">
        <f t="shared" si="137"/>
        <v>18.7</v>
      </c>
      <c r="P358" s="412">
        <f t="shared" si="137"/>
        <v>0</v>
      </c>
      <c r="Q358" s="413">
        <f t="shared" si="137"/>
        <v>0</v>
      </c>
      <c r="R358" s="413">
        <f t="shared" si="137"/>
        <v>0</v>
      </c>
      <c r="S358" s="414">
        <f t="shared" si="137"/>
        <v>0</v>
      </c>
      <c r="T358" s="412">
        <f t="shared" si="137"/>
        <v>0</v>
      </c>
      <c r="U358" s="413">
        <f t="shared" si="137"/>
        <v>0</v>
      </c>
      <c r="V358" s="413">
        <f t="shared" si="137"/>
        <v>0</v>
      </c>
      <c r="W358" s="414">
        <f t="shared" si="137"/>
        <v>0</v>
      </c>
      <c r="X358" s="412">
        <f t="shared" si="137"/>
        <v>0</v>
      </c>
      <c r="Y358" s="413">
        <f t="shared" si="137"/>
        <v>0</v>
      </c>
      <c r="Z358" s="413">
        <f t="shared" si="137"/>
        <v>0</v>
      </c>
      <c r="AA358" s="414">
        <f t="shared" si="137"/>
        <v>0</v>
      </c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</row>
    <row r="359" spans="1:1013" ht="23.25" customHeight="1" thickBot="1" x14ac:dyDescent="0.25">
      <c r="A359" s="252" t="s">
        <v>15</v>
      </c>
      <c r="B359" s="28" t="s">
        <v>16</v>
      </c>
      <c r="C359" s="253" t="s">
        <v>355</v>
      </c>
      <c r="D359" s="960" t="s">
        <v>259</v>
      </c>
      <c r="E359" s="961"/>
      <c r="F359" s="961"/>
      <c r="G359" s="961"/>
      <c r="H359" s="961"/>
      <c r="I359" s="961"/>
      <c r="J359" s="961"/>
      <c r="K359" s="961"/>
      <c r="L359" s="415">
        <f>L358</f>
        <v>18.7</v>
      </c>
      <c r="M359" s="416">
        <f t="shared" ref="M359:AA359" si="138">M358</f>
        <v>0</v>
      </c>
      <c r="N359" s="416">
        <f t="shared" si="138"/>
        <v>0</v>
      </c>
      <c r="O359" s="417">
        <f t="shared" si="138"/>
        <v>18.7</v>
      </c>
      <c r="P359" s="415">
        <f t="shared" si="138"/>
        <v>0</v>
      </c>
      <c r="Q359" s="416">
        <f t="shared" si="138"/>
        <v>0</v>
      </c>
      <c r="R359" s="416">
        <f t="shared" si="138"/>
        <v>0</v>
      </c>
      <c r="S359" s="417">
        <f t="shared" si="138"/>
        <v>0</v>
      </c>
      <c r="T359" s="415">
        <f t="shared" si="138"/>
        <v>0</v>
      </c>
      <c r="U359" s="416">
        <f t="shared" si="138"/>
        <v>0</v>
      </c>
      <c r="V359" s="416">
        <f t="shared" si="138"/>
        <v>0</v>
      </c>
      <c r="W359" s="417">
        <f t="shared" si="138"/>
        <v>0</v>
      </c>
      <c r="X359" s="415">
        <f t="shared" si="138"/>
        <v>0</v>
      </c>
      <c r="Y359" s="416">
        <f t="shared" si="138"/>
        <v>0</v>
      </c>
      <c r="Z359" s="416">
        <f t="shared" si="138"/>
        <v>0</v>
      </c>
      <c r="AA359" s="417">
        <f t="shared" si="138"/>
        <v>0</v>
      </c>
      <c r="AB359" s="33"/>
      <c r="AC359" s="33"/>
      <c r="AD359" s="33"/>
      <c r="AE359" s="33"/>
      <c r="AF359" s="33"/>
      <c r="AG359" s="33"/>
      <c r="AH359" s="33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  <c r="BU359" s="33"/>
      <c r="BV359" s="33"/>
      <c r="BW359" s="33"/>
      <c r="BX359" s="33"/>
      <c r="BY359" s="33"/>
      <c r="BZ359" s="33"/>
      <c r="CA359" s="33"/>
      <c r="CB359" s="33"/>
      <c r="CC359" s="33"/>
      <c r="CD359" s="33"/>
      <c r="CE359" s="33"/>
      <c r="CF359" s="33"/>
      <c r="CG359" s="33"/>
      <c r="CH359" s="33"/>
      <c r="CI359" s="33"/>
      <c r="CJ359" s="33"/>
      <c r="CK359" s="33"/>
      <c r="CL359" s="33"/>
      <c r="CM359" s="33"/>
      <c r="CN359" s="33"/>
      <c r="CO359" s="33"/>
      <c r="CP359" s="33"/>
      <c r="CQ359" s="33"/>
      <c r="CR359" s="33"/>
      <c r="CS359" s="33"/>
      <c r="CT359" s="33"/>
      <c r="CU359" s="33"/>
      <c r="CV359" s="33"/>
      <c r="CW359" s="33"/>
      <c r="CX359" s="33"/>
      <c r="CY359" s="33"/>
      <c r="CZ359" s="33"/>
      <c r="DA359" s="33"/>
      <c r="DB359" s="33"/>
      <c r="DC359" s="33"/>
      <c r="DD359" s="33"/>
      <c r="DE359" s="33"/>
      <c r="DF359" s="33"/>
      <c r="DG359" s="33"/>
      <c r="DH359" s="33"/>
      <c r="DI359" s="33"/>
      <c r="DJ359" s="33"/>
      <c r="DK359" s="33"/>
      <c r="DL359" s="33"/>
      <c r="DM359" s="33"/>
      <c r="DN359" s="33"/>
      <c r="DO359" s="33"/>
      <c r="DP359" s="33"/>
      <c r="DQ359" s="33"/>
      <c r="DR359" s="33"/>
      <c r="DS359" s="33"/>
      <c r="DT359" s="33"/>
      <c r="DU359" s="33"/>
      <c r="DV359" s="33"/>
      <c r="DW359" s="33"/>
      <c r="DX359" s="33"/>
      <c r="DY359" s="33"/>
      <c r="DZ359" s="33"/>
      <c r="EA359" s="33"/>
      <c r="EB359" s="33"/>
      <c r="EC359" s="33"/>
      <c r="ED359" s="33"/>
      <c r="EE359" s="33"/>
      <c r="EF359" s="33"/>
      <c r="EG359" s="33"/>
      <c r="EH359" s="33"/>
      <c r="EI359" s="33"/>
      <c r="EJ359" s="33"/>
      <c r="EK359" s="33"/>
      <c r="EL359" s="33"/>
      <c r="EM359" s="33"/>
      <c r="EN359" s="33"/>
      <c r="EO359" s="33"/>
      <c r="EP359" s="33"/>
      <c r="EQ359" s="33"/>
      <c r="ER359" s="33"/>
      <c r="ES359" s="33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  <c r="FP359" s="33"/>
      <c r="FQ359" s="33"/>
      <c r="FR359" s="33"/>
      <c r="FS359" s="33"/>
      <c r="FT359" s="33"/>
      <c r="FU359" s="33"/>
      <c r="FV359" s="33"/>
      <c r="FW359" s="33"/>
      <c r="FX359" s="33"/>
      <c r="FY359" s="33"/>
      <c r="FZ359" s="33"/>
      <c r="GA359" s="33"/>
      <c r="GB359" s="33"/>
      <c r="GC359" s="33"/>
      <c r="GD359" s="33"/>
      <c r="GE359" s="33"/>
      <c r="GF359" s="33"/>
      <c r="GG359" s="33"/>
      <c r="GH359" s="33"/>
      <c r="GI359" s="33"/>
      <c r="GJ359" s="33"/>
      <c r="GK359" s="33"/>
      <c r="GL359" s="33"/>
      <c r="GM359" s="33"/>
      <c r="GN359" s="33"/>
      <c r="GO359" s="33"/>
      <c r="GP359" s="33"/>
      <c r="GQ359" s="33"/>
      <c r="GR359" s="33"/>
      <c r="GS359" s="33"/>
      <c r="GT359" s="33"/>
      <c r="GU359" s="33"/>
      <c r="GV359" s="33"/>
      <c r="GW359" s="33"/>
      <c r="GX359" s="33"/>
      <c r="GY359" s="33"/>
      <c r="GZ359" s="33"/>
      <c r="HA359" s="33"/>
      <c r="HB359" s="33"/>
      <c r="HC359" s="33"/>
      <c r="HD359" s="33"/>
      <c r="HE359" s="33"/>
      <c r="HF359" s="33"/>
      <c r="HG359" s="33"/>
      <c r="HH359" s="33"/>
      <c r="HI359" s="33"/>
      <c r="HJ359" s="33"/>
      <c r="HK359" s="33"/>
      <c r="HL359" s="33"/>
      <c r="HM359" s="33"/>
      <c r="HN359" s="33"/>
      <c r="HO359" s="33"/>
      <c r="HP359" s="33"/>
      <c r="HQ359" s="33"/>
      <c r="HR359" s="33"/>
      <c r="HS359" s="33"/>
      <c r="HT359" s="33"/>
      <c r="HU359" s="33"/>
      <c r="HV359" s="33"/>
      <c r="HW359" s="33"/>
      <c r="HX359" s="33"/>
      <c r="HY359" s="33"/>
      <c r="HZ359" s="33"/>
      <c r="IA359" s="33"/>
      <c r="IB359" s="33"/>
      <c r="IC359" s="33"/>
      <c r="ID359" s="33"/>
      <c r="IE359" s="33"/>
      <c r="IF359" s="33"/>
      <c r="IG359" s="33"/>
      <c r="IH359" s="33"/>
      <c r="II359" s="33"/>
      <c r="IJ359" s="33"/>
      <c r="IK359" s="33"/>
      <c r="IL359" s="33"/>
      <c r="IM359" s="33"/>
      <c r="IN359" s="33"/>
      <c r="IO359" s="33"/>
      <c r="IP359" s="33"/>
      <c r="IQ359" s="33"/>
      <c r="IR359" s="33"/>
      <c r="IS359" s="33"/>
      <c r="IT359" s="33"/>
      <c r="IU359" s="33"/>
      <c r="IV359" s="33"/>
      <c r="IW359" s="33"/>
      <c r="IX359" s="33"/>
      <c r="IY359" s="33"/>
      <c r="IZ359" s="33"/>
      <c r="JA359" s="33"/>
      <c r="JB359" s="33"/>
      <c r="JC359" s="33"/>
      <c r="JD359" s="33"/>
      <c r="JE359" s="33"/>
      <c r="JF359" s="33"/>
      <c r="JG359" s="33"/>
      <c r="JH359" s="33"/>
      <c r="JI359" s="33"/>
      <c r="JJ359" s="33"/>
      <c r="JK359" s="33"/>
      <c r="JL359" s="33"/>
      <c r="JM359" s="33"/>
      <c r="JN359" s="33"/>
      <c r="JO359" s="33"/>
      <c r="JP359" s="33"/>
      <c r="JQ359" s="33"/>
      <c r="JR359" s="33"/>
      <c r="JS359" s="33"/>
      <c r="JT359" s="33"/>
      <c r="JU359" s="33"/>
      <c r="JV359" s="33"/>
      <c r="JW359" s="33"/>
      <c r="JX359" s="33"/>
      <c r="JY359" s="33"/>
      <c r="JZ359" s="33"/>
      <c r="KA359" s="33"/>
      <c r="KB359" s="33"/>
      <c r="KC359" s="33"/>
      <c r="KD359" s="33"/>
      <c r="KE359" s="33"/>
      <c r="KF359" s="33"/>
      <c r="KG359" s="33"/>
      <c r="KH359" s="33"/>
      <c r="KI359" s="33"/>
      <c r="KJ359" s="33"/>
      <c r="KK359" s="33"/>
      <c r="KL359" s="33"/>
      <c r="KM359" s="33"/>
      <c r="KN359" s="33"/>
      <c r="KO359" s="33"/>
      <c r="KP359" s="33"/>
      <c r="KQ359" s="33"/>
      <c r="KR359" s="33"/>
      <c r="KS359" s="33"/>
      <c r="KT359" s="33"/>
      <c r="KU359" s="33"/>
      <c r="KV359" s="33"/>
      <c r="KW359" s="33"/>
      <c r="KX359" s="33"/>
      <c r="KY359" s="33"/>
      <c r="KZ359" s="33"/>
      <c r="LA359" s="33"/>
      <c r="LB359" s="33"/>
      <c r="LC359" s="33"/>
      <c r="LD359" s="33"/>
      <c r="LE359" s="33"/>
      <c r="LF359" s="33"/>
      <c r="LG359" s="33"/>
      <c r="LH359" s="33"/>
      <c r="LI359" s="33"/>
      <c r="LJ359" s="33"/>
      <c r="LK359" s="33"/>
      <c r="LL359" s="33"/>
      <c r="LM359" s="33"/>
      <c r="LN359" s="33"/>
      <c r="LO359" s="33"/>
      <c r="LP359" s="33"/>
      <c r="LQ359" s="33"/>
      <c r="LR359" s="33"/>
      <c r="LS359" s="33"/>
      <c r="LT359" s="33"/>
      <c r="LU359" s="33"/>
      <c r="LV359" s="33"/>
      <c r="LW359" s="33"/>
      <c r="LX359" s="33"/>
      <c r="LY359" s="33"/>
      <c r="LZ359" s="33"/>
      <c r="MA359" s="33"/>
      <c r="MB359" s="33"/>
      <c r="MC359" s="33"/>
      <c r="MD359" s="33"/>
      <c r="ME359" s="33"/>
      <c r="MF359" s="33"/>
      <c r="MG359" s="33"/>
      <c r="MH359" s="33"/>
      <c r="MI359" s="33"/>
      <c r="MJ359" s="33"/>
      <c r="MK359" s="33"/>
      <c r="ML359" s="33"/>
      <c r="MM359" s="33"/>
      <c r="MN359" s="33"/>
      <c r="MO359" s="33"/>
      <c r="MP359" s="33"/>
      <c r="MQ359" s="33"/>
      <c r="MR359" s="33"/>
      <c r="MS359" s="33"/>
      <c r="MT359" s="33"/>
      <c r="MU359" s="33"/>
      <c r="MV359" s="33"/>
      <c r="MW359" s="33"/>
      <c r="MX359" s="33"/>
      <c r="MY359" s="33"/>
      <c r="MZ359" s="33"/>
      <c r="NA359" s="33"/>
      <c r="NB359" s="33"/>
      <c r="NC359" s="33"/>
      <c r="ND359" s="33"/>
      <c r="NE359" s="33"/>
      <c r="NF359" s="33"/>
      <c r="NG359" s="33"/>
      <c r="NH359" s="33"/>
      <c r="NI359" s="33"/>
      <c r="NJ359" s="33"/>
      <c r="NK359" s="33"/>
      <c r="NL359" s="33"/>
      <c r="NM359" s="33"/>
      <c r="NN359" s="33"/>
      <c r="NO359" s="33"/>
      <c r="NP359" s="33"/>
      <c r="NQ359" s="33"/>
      <c r="NR359" s="33"/>
      <c r="NS359" s="33"/>
      <c r="NT359" s="33"/>
      <c r="NU359" s="33"/>
      <c r="NV359" s="33"/>
      <c r="NW359" s="33"/>
      <c r="NX359" s="33"/>
      <c r="NY359" s="33"/>
      <c r="NZ359" s="33"/>
      <c r="OA359" s="33"/>
      <c r="OB359" s="33"/>
      <c r="OC359" s="33"/>
      <c r="OD359" s="33"/>
      <c r="OE359" s="33"/>
      <c r="OF359" s="33"/>
      <c r="OG359" s="33"/>
      <c r="OH359" s="33"/>
      <c r="OI359" s="33"/>
      <c r="OJ359" s="33"/>
      <c r="OK359" s="33"/>
      <c r="OL359" s="33"/>
      <c r="OM359" s="33"/>
      <c r="ON359" s="33"/>
      <c r="OO359" s="33"/>
      <c r="OP359" s="33"/>
      <c r="OQ359" s="33"/>
      <c r="OR359" s="33"/>
      <c r="OS359" s="33"/>
      <c r="OT359" s="33"/>
      <c r="OU359" s="33"/>
      <c r="OV359" s="33"/>
      <c r="OW359" s="33"/>
      <c r="OX359" s="33"/>
      <c r="OY359" s="33"/>
      <c r="OZ359" s="33"/>
      <c r="PA359" s="33"/>
      <c r="PB359" s="33"/>
      <c r="PC359" s="33"/>
      <c r="PD359" s="33"/>
      <c r="PE359" s="33"/>
      <c r="PF359" s="33"/>
      <c r="PG359" s="33"/>
      <c r="PH359" s="33"/>
      <c r="PI359" s="33"/>
      <c r="PJ359" s="33"/>
      <c r="PK359" s="33"/>
      <c r="PL359" s="33"/>
      <c r="PM359" s="33"/>
      <c r="PN359" s="33"/>
      <c r="PO359" s="33"/>
      <c r="PP359" s="33"/>
      <c r="PQ359" s="33"/>
      <c r="PR359" s="33"/>
      <c r="PS359" s="33"/>
      <c r="PT359" s="33"/>
      <c r="PU359" s="33"/>
      <c r="PV359" s="33"/>
      <c r="PW359" s="33"/>
      <c r="PX359" s="33"/>
      <c r="PY359" s="33"/>
      <c r="PZ359" s="33"/>
      <c r="QA359" s="33"/>
      <c r="QB359" s="33"/>
      <c r="QC359" s="33"/>
      <c r="QD359" s="33"/>
      <c r="QE359" s="33"/>
      <c r="QF359" s="33"/>
      <c r="QG359" s="33"/>
      <c r="QH359" s="33"/>
      <c r="QI359" s="33"/>
      <c r="QJ359" s="33"/>
      <c r="QK359" s="33"/>
      <c r="QL359" s="33"/>
      <c r="QM359" s="33"/>
      <c r="QN359" s="33"/>
      <c r="QO359" s="33"/>
      <c r="QP359" s="33"/>
      <c r="QQ359" s="33"/>
      <c r="QR359" s="33"/>
      <c r="QS359" s="33"/>
      <c r="QT359" s="33"/>
      <c r="QU359" s="33"/>
      <c r="QV359" s="33"/>
      <c r="QW359" s="33"/>
      <c r="QX359" s="33"/>
      <c r="QY359" s="33"/>
      <c r="QZ359" s="33"/>
      <c r="RA359" s="33"/>
      <c r="RB359" s="33"/>
      <c r="RC359" s="33"/>
      <c r="RD359" s="33"/>
      <c r="RE359" s="33"/>
      <c r="RF359" s="33"/>
      <c r="RG359" s="33"/>
      <c r="RH359" s="33"/>
      <c r="RI359" s="33"/>
      <c r="RJ359" s="33"/>
      <c r="RK359" s="33"/>
      <c r="RL359" s="33"/>
      <c r="RM359" s="33"/>
      <c r="RN359" s="33"/>
      <c r="RO359" s="33"/>
      <c r="RP359" s="33"/>
      <c r="RQ359" s="33"/>
      <c r="RR359" s="33"/>
      <c r="RS359" s="33"/>
      <c r="RT359" s="33"/>
      <c r="RU359" s="33"/>
      <c r="RV359" s="33"/>
      <c r="RW359" s="33"/>
      <c r="RX359" s="33"/>
      <c r="RY359" s="33"/>
      <c r="RZ359" s="33"/>
      <c r="SA359" s="33"/>
      <c r="SB359" s="33"/>
      <c r="SC359" s="33"/>
      <c r="SD359" s="33"/>
      <c r="SE359" s="33"/>
      <c r="SF359" s="33"/>
      <c r="SG359" s="33"/>
      <c r="SH359" s="33"/>
      <c r="SI359" s="33"/>
      <c r="SJ359" s="33"/>
      <c r="SK359" s="33"/>
      <c r="SL359" s="33"/>
      <c r="SM359" s="33"/>
      <c r="SN359" s="33"/>
      <c r="SO359" s="33"/>
      <c r="SP359" s="33"/>
      <c r="SQ359" s="33"/>
      <c r="SR359" s="33"/>
      <c r="SS359" s="33"/>
      <c r="ST359" s="33"/>
      <c r="SU359" s="33"/>
      <c r="SV359" s="33"/>
      <c r="SW359" s="33"/>
      <c r="SX359" s="33"/>
      <c r="SY359" s="33"/>
      <c r="SZ359" s="33"/>
      <c r="TA359" s="33"/>
      <c r="TB359" s="33"/>
      <c r="TC359" s="33"/>
      <c r="TD359" s="33"/>
      <c r="TE359" s="33"/>
      <c r="TF359" s="33"/>
      <c r="TG359" s="33"/>
      <c r="TH359" s="33"/>
      <c r="TI359" s="33"/>
      <c r="TJ359" s="33"/>
      <c r="TK359" s="33"/>
      <c r="TL359" s="33"/>
      <c r="TM359" s="33"/>
      <c r="TN359" s="33"/>
      <c r="TO359" s="33"/>
      <c r="TP359" s="33"/>
      <c r="TQ359" s="33"/>
      <c r="TR359" s="33"/>
      <c r="TS359" s="33"/>
      <c r="TT359" s="33"/>
      <c r="TU359" s="33"/>
      <c r="TV359" s="33"/>
      <c r="TW359" s="33"/>
      <c r="TX359" s="33"/>
      <c r="TY359" s="33"/>
      <c r="TZ359" s="33"/>
      <c r="UA359" s="33"/>
      <c r="UB359" s="33"/>
      <c r="UC359" s="33"/>
      <c r="UD359" s="33"/>
      <c r="UE359" s="33"/>
      <c r="UF359" s="33"/>
      <c r="UG359" s="33"/>
      <c r="UH359" s="33"/>
      <c r="UI359" s="33"/>
      <c r="UJ359" s="33"/>
      <c r="UK359" s="33"/>
      <c r="UL359" s="33"/>
      <c r="UM359" s="33"/>
      <c r="UN359" s="33"/>
      <c r="UO359" s="33"/>
      <c r="UP359" s="33"/>
      <c r="UQ359" s="33"/>
      <c r="UR359" s="33"/>
      <c r="US359" s="33"/>
      <c r="UT359" s="33"/>
      <c r="UU359" s="33"/>
      <c r="UV359" s="33"/>
      <c r="UW359" s="33"/>
      <c r="UX359" s="33"/>
      <c r="UY359" s="33"/>
      <c r="UZ359" s="33"/>
      <c r="VA359" s="33"/>
      <c r="VB359" s="33"/>
      <c r="VC359" s="33"/>
      <c r="VD359" s="33"/>
      <c r="VE359" s="33"/>
      <c r="VF359" s="33"/>
      <c r="VG359" s="33"/>
      <c r="VH359" s="33"/>
      <c r="VI359" s="33"/>
      <c r="VJ359" s="33"/>
      <c r="VK359" s="33"/>
      <c r="VL359" s="33"/>
      <c r="VM359" s="33"/>
      <c r="VN359" s="33"/>
      <c r="VO359" s="33"/>
      <c r="VP359" s="33"/>
      <c r="VQ359" s="33"/>
      <c r="VR359" s="33"/>
      <c r="VS359" s="33"/>
      <c r="VT359" s="33"/>
      <c r="VU359" s="33"/>
      <c r="VV359" s="33"/>
      <c r="VW359" s="33"/>
      <c r="VX359" s="33"/>
      <c r="VY359" s="33"/>
      <c r="VZ359" s="33"/>
      <c r="WA359" s="33"/>
      <c r="WB359" s="33"/>
      <c r="WC359" s="33"/>
      <c r="WD359" s="33"/>
      <c r="WE359" s="33"/>
      <c r="WF359" s="33"/>
      <c r="WG359" s="33"/>
      <c r="WH359" s="33"/>
      <c r="WI359" s="33"/>
      <c r="WJ359" s="33"/>
      <c r="WK359" s="33"/>
      <c r="WL359" s="33"/>
      <c r="WM359" s="33"/>
      <c r="WN359" s="33"/>
      <c r="WO359" s="33"/>
      <c r="WP359" s="33"/>
      <c r="WQ359" s="33"/>
      <c r="WR359" s="33"/>
      <c r="WS359" s="33"/>
      <c r="WT359" s="33"/>
      <c r="WU359" s="33"/>
      <c r="WV359" s="33"/>
      <c r="WW359" s="33"/>
      <c r="WX359" s="33"/>
      <c r="WY359" s="33"/>
      <c r="WZ359" s="33"/>
      <c r="XA359" s="33"/>
      <c r="XB359" s="33"/>
      <c r="XC359" s="33"/>
      <c r="XD359" s="33"/>
      <c r="XE359" s="33"/>
      <c r="XF359" s="33"/>
      <c r="XG359" s="33"/>
      <c r="XH359" s="33"/>
      <c r="XI359" s="33"/>
      <c r="XJ359" s="33"/>
      <c r="XK359" s="33"/>
      <c r="XL359" s="33"/>
      <c r="XM359" s="33"/>
      <c r="XN359" s="33"/>
      <c r="XO359" s="33"/>
      <c r="XP359" s="33"/>
      <c r="XQ359" s="33"/>
      <c r="XR359" s="33"/>
      <c r="XS359" s="33"/>
      <c r="XT359" s="33"/>
      <c r="XU359" s="33"/>
      <c r="XV359" s="33"/>
      <c r="XW359" s="33"/>
      <c r="XX359" s="33"/>
      <c r="XY359" s="33"/>
      <c r="XZ359" s="33"/>
      <c r="YA359" s="33"/>
      <c r="YB359" s="33"/>
      <c r="YC359" s="33"/>
      <c r="YD359" s="33"/>
      <c r="YE359" s="33"/>
      <c r="YF359" s="33"/>
      <c r="YG359" s="33"/>
      <c r="YH359" s="33"/>
      <c r="YI359" s="33"/>
      <c r="YJ359" s="33"/>
      <c r="YK359" s="33"/>
      <c r="YL359" s="33"/>
      <c r="YM359" s="33"/>
      <c r="YN359" s="33"/>
      <c r="YO359" s="33"/>
      <c r="YP359" s="33"/>
      <c r="YQ359" s="33"/>
      <c r="YR359" s="33"/>
      <c r="YS359" s="33"/>
      <c r="YT359" s="33"/>
      <c r="YU359" s="33"/>
      <c r="YV359" s="33"/>
      <c r="YW359" s="33"/>
      <c r="YX359" s="33"/>
      <c r="YY359" s="33"/>
      <c r="YZ359" s="33"/>
      <c r="ZA359" s="33"/>
      <c r="ZB359" s="33"/>
      <c r="ZC359" s="33"/>
      <c r="ZD359" s="33"/>
      <c r="ZE359" s="33"/>
      <c r="ZF359" s="33"/>
      <c r="ZG359" s="33"/>
      <c r="ZH359" s="33"/>
      <c r="ZI359" s="33"/>
      <c r="ZJ359" s="33"/>
      <c r="ZK359" s="33"/>
      <c r="ZL359" s="33"/>
      <c r="ZM359" s="33"/>
      <c r="ZN359" s="33"/>
      <c r="ZO359" s="33"/>
      <c r="ZP359" s="33"/>
      <c r="ZQ359" s="33"/>
      <c r="ZR359" s="33"/>
      <c r="ZS359" s="33"/>
      <c r="ZT359" s="33"/>
      <c r="ZU359" s="33"/>
      <c r="ZV359" s="33"/>
      <c r="ZW359" s="33"/>
      <c r="ZX359" s="33"/>
      <c r="ZY359" s="33"/>
      <c r="ZZ359" s="33"/>
      <c r="AAA359" s="33"/>
      <c r="AAB359" s="33"/>
      <c r="AAC359" s="33"/>
      <c r="AAD359" s="33"/>
      <c r="AAE359" s="33"/>
      <c r="AAF359" s="33"/>
      <c r="AAG359" s="33"/>
      <c r="AAH359" s="33"/>
      <c r="AAI359" s="33"/>
      <c r="AAJ359" s="33"/>
      <c r="AAK359" s="33"/>
      <c r="AAL359" s="33"/>
      <c r="AAM359" s="33"/>
      <c r="AAN359" s="33"/>
      <c r="AAO359" s="33"/>
      <c r="AAP359" s="33"/>
      <c r="AAQ359" s="33"/>
      <c r="AAR359" s="33"/>
      <c r="AAS359" s="33"/>
      <c r="AAT359" s="33"/>
      <c r="AAU359" s="33"/>
      <c r="AAV359" s="33"/>
      <c r="AAW359" s="33"/>
      <c r="AAX359" s="33"/>
      <c r="AAY359" s="33"/>
      <c r="AAZ359" s="33"/>
      <c r="ABA359" s="33"/>
      <c r="ABB359" s="33"/>
      <c r="ABC359" s="33"/>
      <c r="ABD359" s="33"/>
      <c r="ABE359" s="33"/>
      <c r="ABF359" s="33"/>
      <c r="ABG359" s="33"/>
      <c r="ABH359" s="33"/>
      <c r="ABI359" s="33"/>
      <c r="ABJ359" s="33"/>
      <c r="ABK359" s="33"/>
      <c r="ABL359" s="33"/>
      <c r="ABM359" s="33"/>
      <c r="ABN359" s="33"/>
      <c r="ABO359" s="33"/>
      <c r="ABP359" s="33"/>
      <c r="ABQ359" s="33"/>
      <c r="ABR359" s="33"/>
      <c r="ABS359" s="33"/>
      <c r="ABT359" s="33"/>
      <c r="ABU359" s="33"/>
      <c r="ABV359" s="33"/>
      <c r="ABW359" s="33"/>
      <c r="ABX359" s="33"/>
      <c r="ABY359" s="33"/>
      <c r="ABZ359" s="33"/>
      <c r="ACA359" s="33"/>
      <c r="ACB359" s="33"/>
      <c r="ACC359" s="33"/>
      <c r="ACD359" s="33"/>
      <c r="ACE359" s="33"/>
      <c r="ACF359" s="33"/>
      <c r="ACG359" s="33"/>
      <c r="ACH359" s="33"/>
      <c r="ACI359" s="33"/>
      <c r="ACJ359" s="33"/>
      <c r="ACK359" s="33"/>
      <c r="ACL359" s="33"/>
      <c r="ACM359" s="33"/>
      <c r="ACN359" s="33"/>
      <c r="ACO359" s="33"/>
      <c r="ACP359" s="33"/>
      <c r="ACQ359" s="33"/>
      <c r="ACR359" s="33"/>
      <c r="ACS359" s="33"/>
      <c r="ACT359" s="33"/>
      <c r="ACU359" s="33"/>
      <c r="ACV359" s="33"/>
      <c r="ACW359" s="33"/>
      <c r="ACX359" s="33"/>
      <c r="ACY359" s="33"/>
      <c r="ACZ359" s="33"/>
      <c r="ADA359" s="33"/>
      <c r="ADB359" s="33"/>
      <c r="ADC359" s="33"/>
      <c r="ADD359" s="33"/>
      <c r="ADE359" s="33"/>
      <c r="ADF359" s="33"/>
      <c r="ADG359" s="33"/>
      <c r="ADH359" s="33"/>
      <c r="ADI359" s="33"/>
      <c r="ADJ359" s="33"/>
      <c r="ADK359" s="33"/>
      <c r="ADL359" s="33"/>
      <c r="ADM359" s="33"/>
      <c r="ADN359" s="33"/>
      <c r="ADO359" s="33"/>
      <c r="ADP359" s="33"/>
      <c r="ADQ359" s="33"/>
      <c r="ADR359" s="33"/>
      <c r="ADS359" s="33"/>
      <c r="ADT359" s="33"/>
      <c r="ADU359" s="33"/>
      <c r="ADV359" s="33"/>
      <c r="ADW359" s="33"/>
      <c r="ADX359" s="33"/>
      <c r="ADY359" s="33"/>
      <c r="ADZ359" s="33"/>
      <c r="AEA359" s="33"/>
      <c r="AEB359" s="33"/>
      <c r="AEC359" s="33"/>
      <c r="AED359" s="33"/>
      <c r="AEE359" s="33"/>
      <c r="AEF359" s="33"/>
      <c r="AEG359" s="33"/>
      <c r="AEH359" s="33"/>
      <c r="AEI359" s="33"/>
      <c r="AEJ359" s="33"/>
      <c r="AEK359" s="33"/>
      <c r="AEL359" s="33"/>
      <c r="AEM359" s="33"/>
      <c r="AEN359" s="33"/>
      <c r="AEO359" s="33"/>
      <c r="AEP359" s="33"/>
      <c r="AEQ359" s="33"/>
      <c r="AER359" s="33"/>
      <c r="AES359" s="33"/>
      <c r="AET359" s="33"/>
      <c r="AEU359" s="33"/>
      <c r="AEV359" s="33"/>
      <c r="AEW359" s="33"/>
      <c r="AEX359" s="33"/>
      <c r="AEY359" s="33"/>
      <c r="AEZ359" s="33"/>
      <c r="AFA359" s="33"/>
      <c r="AFB359" s="33"/>
      <c r="AFC359" s="33"/>
      <c r="AFD359" s="33"/>
      <c r="AFE359" s="33"/>
      <c r="AFF359" s="33"/>
      <c r="AFG359" s="33"/>
      <c r="AFH359" s="33"/>
      <c r="AFI359" s="33"/>
      <c r="AFJ359" s="33"/>
      <c r="AFK359" s="33"/>
      <c r="AFL359" s="33"/>
      <c r="AFM359" s="33"/>
      <c r="AFN359" s="33"/>
      <c r="AFO359" s="33"/>
      <c r="AFP359" s="33"/>
      <c r="AFQ359" s="33"/>
      <c r="AFR359" s="33"/>
      <c r="AFS359" s="33"/>
      <c r="AFT359" s="33"/>
      <c r="AFU359" s="33"/>
      <c r="AFV359" s="33"/>
      <c r="AFW359" s="33"/>
      <c r="AFX359" s="33"/>
      <c r="AFY359" s="33"/>
      <c r="AFZ359" s="33"/>
      <c r="AGA359" s="33"/>
      <c r="AGB359" s="33"/>
      <c r="AGC359" s="33"/>
      <c r="AGD359" s="33"/>
      <c r="AGE359" s="33"/>
      <c r="AGF359" s="33"/>
      <c r="AGG359" s="33"/>
      <c r="AGH359" s="33"/>
      <c r="AGI359" s="33"/>
      <c r="AGJ359" s="33"/>
      <c r="AGK359" s="33"/>
      <c r="AGL359" s="33"/>
      <c r="AGM359" s="33"/>
      <c r="AGN359" s="33"/>
      <c r="AGO359" s="33"/>
      <c r="AGP359" s="33"/>
      <c r="AGQ359" s="33"/>
      <c r="AGR359" s="33"/>
      <c r="AGS359" s="33"/>
      <c r="AGT359" s="33"/>
      <c r="AGU359" s="33"/>
      <c r="AGV359" s="33"/>
      <c r="AGW359" s="33"/>
      <c r="AGX359" s="33"/>
      <c r="AGY359" s="33"/>
      <c r="AGZ359" s="33"/>
      <c r="AHA359" s="33"/>
      <c r="AHB359" s="33"/>
      <c r="AHC359" s="33"/>
      <c r="AHD359" s="33"/>
      <c r="AHE359" s="33"/>
      <c r="AHF359" s="33"/>
      <c r="AHG359" s="33"/>
      <c r="AHH359" s="33"/>
      <c r="AHI359" s="33"/>
      <c r="AHJ359" s="33"/>
      <c r="AHK359" s="33"/>
      <c r="AHL359" s="33"/>
      <c r="AHM359" s="33"/>
      <c r="AHN359" s="33"/>
      <c r="AHO359" s="33"/>
      <c r="AHP359" s="33"/>
      <c r="AHQ359" s="33"/>
      <c r="AHR359" s="33"/>
      <c r="AHS359" s="33"/>
      <c r="AHT359" s="33"/>
      <c r="AHU359" s="33"/>
      <c r="AHV359" s="33"/>
      <c r="AHW359" s="33"/>
      <c r="AHX359" s="33"/>
      <c r="AHY359" s="33"/>
      <c r="AHZ359" s="33"/>
      <c r="AIA359" s="33"/>
      <c r="AIB359" s="33"/>
      <c r="AIC359" s="33"/>
      <c r="AID359" s="33"/>
      <c r="AIE359" s="33"/>
      <c r="AIF359" s="33"/>
      <c r="AIG359" s="33"/>
      <c r="AIH359" s="33"/>
      <c r="AII359" s="33"/>
      <c r="AIJ359" s="33"/>
      <c r="AIK359" s="33"/>
      <c r="AIL359" s="33"/>
      <c r="AIM359" s="33"/>
      <c r="AIN359" s="33"/>
      <c r="AIO359" s="33"/>
      <c r="AIP359" s="33"/>
      <c r="AIQ359" s="33"/>
      <c r="AIR359" s="33"/>
      <c r="AIS359" s="33"/>
      <c r="AIT359" s="33"/>
      <c r="AIU359" s="33"/>
      <c r="AIV359" s="33"/>
      <c r="AIW359" s="33"/>
      <c r="AIX359" s="33"/>
      <c r="AIY359" s="33"/>
      <c r="AIZ359" s="33"/>
      <c r="AJA359" s="33"/>
      <c r="AJB359" s="33"/>
      <c r="AJC359" s="33"/>
      <c r="AJD359" s="33"/>
      <c r="AJE359" s="33"/>
      <c r="AJF359" s="33"/>
      <c r="AJG359" s="33"/>
      <c r="AJH359" s="33"/>
      <c r="AJI359" s="33"/>
      <c r="AJJ359" s="33"/>
      <c r="AJK359" s="33"/>
      <c r="AJL359" s="33"/>
      <c r="AJM359" s="33"/>
      <c r="AJN359" s="33"/>
      <c r="AJO359" s="33"/>
      <c r="AJP359" s="33"/>
      <c r="AJQ359" s="33"/>
      <c r="AJR359" s="33"/>
      <c r="AJS359" s="33"/>
      <c r="AJT359" s="33"/>
      <c r="AJU359" s="33"/>
      <c r="AJV359" s="33"/>
      <c r="AJW359" s="33"/>
      <c r="AJX359" s="33"/>
      <c r="AJY359" s="33"/>
      <c r="AJZ359" s="33"/>
      <c r="AKA359" s="33"/>
      <c r="AKB359" s="33"/>
      <c r="AKC359" s="33"/>
      <c r="AKD359" s="33"/>
      <c r="AKE359" s="33"/>
      <c r="AKF359" s="33"/>
      <c r="AKG359" s="33"/>
      <c r="AKH359" s="33"/>
      <c r="AKI359" s="33"/>
      <c r="AKJ359" s="33"/>
      <c r="AKK359" s="33"/>
      <c r="AKL359" s="33"/>
      <c r="AKM359" s="33"/>
      <c r="AKN359" s="33"/>
      <c r="AKO359" s="33"/>
      <c r="AKP359" s="33"/>
      <c r="AKQ359" s="33"/>
      <c r="AKR359" s="33"/>
      <c r="AKS359" s="33"/>
      <c r="AKT359" s="33"/>
      <c r="AKU359" s="33"/>
      <c r="AKV359" s="33"/>
      <c r="AKW359" s="33"/>
      <c r="AKX359" s="33"/>
      <c r="AKY359" s="33"/>
      <c r="AKZ359" s="33"/>
      <c r="ALA359" s="33"/>
      <c r="ALB359" s="33"/>
      <c r="ALC359" s="33"/>
      <c r="ALD359" s="33"/>
      <c r="ALE359" s="33"/>
      <c r="ALF359" s="33"/>
      <c r="ALG359" s="33"/>
      <c r="ALH359" s="33"/>
      <c r="ALI359" s="33"/>
      <c r="ALJ359" s="33"/>
      <c r="ALK359" s="33"/>
      <c r="ALL359" s="33"/>
      <c r="ALM359" s="33"/>
      <c r="ALN359" s="33"/>
      <c r="ALO359" s="33"/>
      <c r="ALP359" s="33"/>
      <c r="ALQ359" s="33"/>
      <c r="ALR359" s="33"/>
      <c r="ALS359" s="33"/>
      <c r="ALT359" s="33"/>
      <c r="ALU359" s="33"/>
      <c r="ALV359" s="33"/>
      <c r="ALW359" s="33"/>
      <c r="ALX359" s="33"/>
      <c r="ALY359" s="33"/>
    </row>
    <row r="360" spans="1:1013" ht="24" customHeight="1" thickBot="1" x14ac:dyDescent="0.25">
      <c r="A360" s="251" t="s">
        <v>15</v>
      </c>
      <c r="B360" s="115" t="s">
        <v>16</v>
      </c>
      <c r="C360" s="220"/>
      <c r="D360" s="221"/>
      <c r="E360" s="965" t="s">
        <v>262</v>
      </c>
      <c r="F360" s="965"/>
      <c r="G360" s="965"/>
      <c r="H360" s="965"/>
      <c r="I360" s="965"/>
      <c r="J360" s="965"/>
      <c r="K360" s="965"/>
      <c r="L360" s="9">
        <f>L359+L338+L326+L312+L242+L354</f>
        <v>13934.800000000003</v>
      </c>
      <c r="M360" s="26">
        <f t="shared" ref="M360:AA360" si="139">M359+M338+M326+M312+M242+M354</f>
        <v>1547.6</v>
      </c>
      <c r="N360" s="26">
        <f t="shared" si="139"/>
        <v>2.2000000000000002</v>
      </c>
      <c r="O360" s="138">
        <f t="shared" si="139"/>
        <v>12387.2</v>
      </c>
      <c r="P360" s="9">
        <f t="shared" si="139"/>
        <v>16647.5</v>
      </c>
      <c r="Q360" s="26">
        <f t="shared" si="139"/>
        <v>1750.7</v>
      </c>
      <c r="R360" s="26">
        <f t="shared" si="139"/>
        <v>1.5</v>
      </c>
      <c r="S360" s="138">
        <f t="shared" si="139"/>
        <v>14896.8</v>
      </c>
      <c r="T360" s="9">
        <f t="shared" si="139"/>
        <v>14227.4</v>
      </c>
      <c r="U360" s="26">
        <f t="shared" si="139"/>
        <v>1884.9</v>
      </c>
      <c r="V360" s="26">
        <f t="shared" si="139"/>
        <v>0</v>
      </c>
      <c r="W360" s="138">
        <f t="shared" si="139"/>
        <v>12342.5</v>
      </c>
      <c r="X360" s="9">
        <f t="shared" si="139"/>
        <v>14136.1</v>
      </c>
      <c r="Y360" s="26">
        <f t="shared" si="139"/>
        <v>1725.3</v>
      </c>
      <c r="Z360" s="26">
        <f t="shared" si="139"/>
        <v>0</v>
      </c>
      <c r="AA360" s="138">
        <f t="shared" si="139"/>
        <v>12410.8</v>
      </c>
    </row>
    <row r="361" spans="1:1013" ht="21" customHeight="1" thickBot="1" x14ac:dyDescent="0.25">
      <c r="A361" s="246"/>
      <c r="B361" s="958" t="s">
        <v>613</v>
      </c>
      <c r="C361" s="958"/>
      <c r="D361" s="958"/>
      <c r="E361" s="958"/>
      <c r="F361" s="958"/>
      <c r="G361" s="958"/>
      <c r="H361" s="958"/>
      <c r="I361" s="958"/>
      <c r="J361" s="958"/>
      <c r="K361" s="959"/>
      <c r="L361" s="247">
        <f t="shared" ref="L361:AA361" si="140">SUM(L360)</f>
        <v>13934.800000000003</v>
      </c>
      <c r="M361" s="248">
        <f t="shared" si="140"/>
        <v>1547.6</v>
      </c>
      <c r="N361" s="248">
        <f t="shared" si="140"/>
        <v>2.2000000000000002</v>
      </c>
      <c r="O361" s="249">
        <f t="shared" si="140"/>
        <v>12387.2</v>
      </c>
      <c r="P361" s="250">
        <f t="shared" si="140"/>
        <v>16647.5</v>
      </c>
      <c r="Q361" s="248">
        <f t="shared" si="140"/>
        <v>1750.7</v>
      </c>
      <c r="R361" s="248">
        <f t="shared" si="140"/>
        <v>1.5</v>
      </c>
      <c r="S361" s="249">
        <f t="shared" si="140"/>
        <v>14896.8</v>
      </c>
      <c r="T361" s="250">
        <f t="shared" si="140"/>
        <v>14227.4</v>
      </c>
      <c r="U361" s="248">
        <f t="shared" si="140"/>
        <v>1884.9</v>
      </c>
      <c r="V361" s="248">
        <f t="shared" si="140"/>
        <v>0</v>
      </c>
      <c r="W361" s="249">
        <f t="shared" si="140"/>
        <v>12342.5</v>
      </c>
      <c r="X361" s="250">
        <f t="shared" si="140"/>
        <v>14136.1</v>
      </c>
      <c r="Y361" s="248">
        <f t="shared" si="140"/>
        <v>1725.3</v>
      </c>
      <c r="Z361" s="248">
        <f t="shared" si="140"/>
        <v>0</v>
      </c>
      <c r="AA361" s="249">
        <f t="shared" si="140"/>
        <v>12410.8</v>
      </c>
    </row>
    <row r="362" spans="1:1013" ht="15.75" customHeight="1" x14ac:dyDescent="0.2">
      <c r="A362" s="671" t="s">
        <v>340</v>
      </c>
      <c r="B362" s="671"/>
      <c r="C362" s="671"/>
      <c r="D362" s="671"/>
      <c r="E362" s="671"/>
      <c r="F362" s="671"/>
      <c r="G362" s="671"/>
      <c r="H362" s="671"/>
      <c r="I362" s="671"/>
      <c r="J362" s="671"/>
      <c r="K362" s="671"/>
      <c r="L362" s="671"/>
      <c r="M362" s="671"/>
      <c r="N362" s="671"/>
      <c r="O362" s="671"/>
      <c r="P362" s="671"/>
      <c r="Q362" s="671"/>
      <c r="R362" s="671"/>
      <c r="S362" s="671"/>
      <c r="T362" s="671"/>
      <c r="U362" s="671"/>
      <c r="V362" s="671"/>
      <c r="W362" s="671"/>
      <c r="X362" s="671"/>
      <c r="Y362" s="671"/>
      <c r="Z362" s="671"/>
      <c r="AA362" s="671"/>
    </row>
    <row r="363" spans="1:1013" ht="21" customHeight="1" x14ac:dyDescent="0.2"/>
    <row r="364" spans="1:1013" ht="15.75" customHeight="1" x14ac:dyDescent="0.2"/>
    <row r="365" spans="1:1013" ht="15.75" customHeight="1" x14ac:dyDescent="0.2"/>
    <row r="366" spans="1:1013" ht="15.75" customHeight="1" x14ac:dyDescent="0.2"/>
    <row r="367" spans="1:1013" ht="15.75" customHeight="1" x14ac:dyDescent="0.2"/>
    <row r="368" spans="1:1013" ht="16.5" customHeight="1" x14ac:dyDescent="0.2"/>
    <row r="369" spans="28:1013" ht="27" customHeight="1" x14ac:dyDescent="0.2"/>
    <row r="370" spans="28:1013" ht="15.75" customHeight="1" x14ac:dyDescent="0.2"/>
    <row r="371" spans="28:1013" ht="15.75" customHeight="1" x14ac:dyDescent="0.2"/>
    <row r="372" spans="28:1013" ht="15.75" customHeight="1" x14ac:dyDescent="0.2"/>
    <row r="373" spans="28:1013" ht="15.75" customHeight="1" x14ac:dyDescent="0.2"/>
    <row r="374" spans="28:1013" ht="24.75" customHeight="1" x14ac:dyDescent="0.2"/>
    <row r="375" spans="28:1013" ht="15.75" customHeight="1" x14ac:dyDescent="0.2"/>
    <row r="376" spans="28:1013" ht="15.75" customHeight="1" x14ac:dyDescent="0.2"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43"/>
    </row>
    <row r="377" spans="28:1013" ht="20.25" customHeight="1" x14ac:dyDescent="0.2"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43"/>
    </row>
    <row r="378" spans="28:1013" ht="19.5" customHeight="1" x14ac:dyDescent="0.2"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43"/>
    </row>
    <row r="379" spans="28:1013" ht="21" customHeight="1" x14ac:dyDescent="0.2"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43"/>
    </row>
    <row r="380" spans="28:1013" ht="25.5" customHeight="1" x14ac:dyDescent="0.2"/>
    <row r="381" spans="28:1013" ht="15.75" customHeight="1" x14ac:dyDescent="0.2"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  <c r="BU381" s="33"/>
      <c r="BV381" s="33"/>
      <c r="BW381" s="33"/>
      <c r="BX381" s="33"/>
      <c r="BY381" s="33"/>
      <c r="BZ381" s="33"/>
      <c r="CA381" s="33"/>
      <c r="CB381" s="33"/>
      <c r="CC381" s="33"/>
      <c r="CD381" s="33"/>
      <c r="CE381" s="33"/>
      <c r="CF381" s="33"/>
      <c r="CG381" s="33"/>
      <c r="CH381" s="33"/>
      <c r="CI381" s="33"/>
      <c r="CJ381" s="33"/>
      <c r="CK381" s="33"/>
      <c r="CL381" s="33"/>
      <c r="CM381" s="33"/>
      <c r="CN381" s="33"/>
      <c r="CO381" s="33"/>
      <c r="CP381" s="33"/>
      <c r="CQ381" s="33"/>
      <c r="CR381" s="33"/>
      <c r="CS381" s="33"/>
      <c r="CT381" s="33"/>
      <c r="CU381" s="33"/>
      <c r="CV381" s="33"/>
      <c r="CW381" s="33"/>
      <c r="CX381" s="33"/>
      <c r="CY381" s="33"/>
      <c r="CZ381" s="33"/>
      <c r="DA381" s="33"/>
      <c r="DB381" s="33"/>
      <c r="DC381" s="33"/>
      <c r="DD381" s="33"/>
      <c r="DE381" s="33"/>
      <c r="DF381" s="33"/>
      <c r="DG381" s="33"/>
      <c r="DH381" s="33"/>
      <c r="DI381" s="33"/>
      <c r="DJ381" s="33"/>
      <c r="DK381" s="33"/>
      <c r="DL381" s="33"/>
      <c r="DM381" s="33"/>
      <c r="DN381" s="33"/>
      <c r="DO381" s="33"/>
      <c r="DP381" s="33"/>
      <c r="DQ381" s="33"/>
      <c r="DR381" s="33"/>
      <c r="DS381" s="33"/>
      <c r="DT381" s="33"/>
      <c r="DU381" s="33"/>
      <c r="DV381" s="33"/>
      <c r="DW381" s="33"/>
      <c r="DX381" s="33"/>
      <c r="DY381" s="33"/>
      <c r="DZ381" s="33"/>
      <c r="EA381" s="33"/>
      <c r="EB381" s="33"/>
      <c r="EC381" s="33"/>
      <c r="ED381" s="33"/>
      <c r="EE381" s="33"/>
      <c r="EF381" s="33"/>
      <c r="EG381" s="33"/>
      <c r="EH381" s="33"/>
      <c r="EI381" s="33"/>
      <c r="EJ381" s="33"/>
      <c r="EK381" s="33"/>
      <c r="EL381" s="33"/>
      <c r="EM381" s="33"/>
      <c r="EN381" s="33"/>
      <c r="EO381" s="33"/>
      <c r="EP381" s="33"/>
      <c r="EQ381" s="33"/>
      <c r="ER381" s="33"/>
      <c r="ES381" s="33"/>
      <c r="ET381" s="33"/>
      <c r="EU381" s="33"/>
      <c r="EV381" s="33"/>
      <c r="EW381" s="33"/>
      <c r="EX381" s="33"/>
      <c r="EY381" s="33"/>
      <c r="EZ381" s="33"/>
      <c r="FA381" s="33"/>
      <c r="FB381" s="33"/>
      <c r="FC381" s="33"/>
      <c r="FD381" s="33"/>
      <c r="FE381" s="33"/>
      <c r="FF381" s="33"/>
      <c r="FG381" s="33"/>
      <c r="FH381" s="33"/>
      <c r="FI381" s="33"/>
      <c r="FJ381" s="33"/>
      <c r="FK381" s="33"/>
      <c r="FL381" s="33"/>
      <c r="FM381" s="33"/>
      <c r="FN381" s="33"/>
      <c r="FO381" s="33"/>
      <c r="FP381" s="33"/>
      <c r="FQ381" s="33"/>
      <c r="FR381" s="33"/>
      <c r="FS381" s="33"/>
      <c r="FT381" s="33"/>
      <c r="FU381" s="33"/>
      <c r="FV381" s="33"/>
      <c r="FW381" s="33"/>
      <c r="FX381" s="33"/>
      <c r="FY381" s="33"/>
      <c r="FZ381" s="33"/>
      <c r="GA381" s="33"/>
      <c r="GB381" s="33"/>
      <c r="GC381" s="33"/>
      <c r="GD381" s="33"/>
      <c r="GE381" s="33"/>
      <c r="GF381" s="33"/>
      <c r="GG381" s="33"/>
      <c r="GH381" s="33"/>
      <c r="GI381" s="33"/>
      <c r="GJ381" s="33"/>
      <c r="GK381" s="33"/>
      <c r="GL381" s="33"/>
      <c r="GM381" s="33"/>
      <c r="GN381" s="33"/>
      <c r="GO381" s="33"/>
      <c r="GP381" s="33"/>
      <c r="GQ381" s="33"/>
      <c r="GR381" s="33"/>
      <c r="GS381" s="33"/>
      <c r="GT381" s="33"/>
      <c r="GU381" s="33"/>
      <c r="GV381" s="33"/>
      <c r="GW381" s="33"/>
      <c r="GX381" s="33"/>
      <c r="GY381" s="33"/>
      <c r="GZ381" s="33"/>
      <c r="HA381" s="33"/>
      <c r="HB381" s="33"/>
      <c r="HC381" s="33"/>
      <c r="HD381" s="33"/>
      <c r="HE381" s="33"/>
      <c r="HF381" s="33"/>
      <c r="HG381" s="33"/>
      <c r="HH381" s="33"/>
      <c r="HI381" s="33"/>
      <c r="HJ381" s="33"/>
      <c r="HK381" s="33"/>
      <c r="HL381" s="33"/>
      <c r="HM381" s="33"/>
      <c r="HN381" s="33"/>
      <c r="HO381" s="33"/>
      <c r="HP381" s="33"/>
      <c r="HQ381" s="33"/>
      <c r="HR381" s="33"/>
      <c r="HS381" s="33"/>
      <c r="HT381" s="33"/>
      <c r="HU381" s="33"/>
      <c r="HV381" s="33"/>
      <c r="HW381" s="33"/>
      <c r="HX381" s="33"/>
      <c r="HY381" s="33"/>
      <c r="HZ381" s="33"/>
      <c r="IA381" s="33"/>
      <c r="IB381" s="33"/>
      <c r="IC381" s="33"/>
      <c r="ID381" s="33"/>
      <c r="IE381" s="33"/>
      <c r="IF381" s="33"/>
      <c r="IG381" s="33"/>
      <c r="IH381" s="33"/>
      <c r="II381" s="33"/>
      <c r="IJ381" s="33"/>
      <c r="IK381" s="33"/>
      <c r="IL381" s="33"/>
      <c r="IM381" s="33"/>
      <c r="IN381" s="33"/>
      <c r="IO381" s="33"/>
      <c r="IP381" s="33"/>
      <c r="IQ381" s="33"/>
      <c r="IR381" s="33"/>
      <c r="IS381" s="33"/>
      <c r="IT381" s="33"/>
      <c r="IU381" s="33"/>
      <c r="IV381" s="33"/>
      <c r="IW381" s="33"/>
      <c r="IX381" s="33"/>
      <c r="IY381" s="33"/>
      <c r="IZ381" s="33"/>
      <c r="JA381" s="33"/>
      <c r="JB381" s="33"/>
      <c r="JC381" s="33"/>
      <c r="JD381" s="33"/>
      <c r="JE381" s="33"/>
      <c r="JF381" s="33"/>
      <c r="JG381" s="33"/>
      <c r="JH381" s="33"/>
      <c r="JI381" s="33"/>
      <c r="JJ381" s="33"/>
      <c r="JK381" s="33"/>
      <c r="JL381" s="33"/>
      <c r="JM381" s="33"/>
      <c r="JN381" s="33"/>
      <c r="JO381" s="33"/>
      <c r="JP381" s="33"/>
      <c r="JQ381" s="33"/>
      <c r="JR381" s="33"/>
      <c r="JS381" s="33"/>
      <c r="JT381" s="33"/>
      <c r="JU381" s="33"/>
      <c r="JV381" s="33"/>
      <c r="JW381" s="33"/>
      <c r="JX381" s="33"/>
      <c r="JY381" s="33"/>
      <c r="JZ381" s="33"/>
      <c r="KA381" s="33"/>
      <c r="KB381" s="33"/>
      <c r="KC381" s="33"/>
      <c r="KD381" s="33"/>
      <c r="KE381" s="33"/>
      <c r="KF381" s="33"/>
      <c r="KG381" s="33"/>
      <c r="KH381" s="33"/>
      <c r="KI381" s="33"/>
      <c r="KJ381" s="33"/>
      <c r="KK381" s="33"/>
      <c r="KL381" s="33"/>
      <c r="KM381" s="33"/>
      <c r="KN381" s="33"/>
      <c r="KO381" s="33"/>
      <c r="KP381" s="33"/>
      <c r="KQ381" s="33"/>
      <c r="KR381" s="33"/>
      <c r="KS381" s="33"/>
      <c r="KT381" s="33"/>
      <c r="KU381" s="33"/>
      <c r="KV381" s="33"/>
      <c r="KW381" s="33"/>
      <c r="KX381" s="33"/>
      <c r="KY381" s="33"/>
      <c r="KZ381" s="33"/>
      <c r="LA381" s="33"/>
      <c r="LB381" s="33"/>
      <c r="LC381" s="33"/>
      <c r="LD381" s="33"/>
      <c r="LE381" s="33"/>
      <c r="LF381" s="33"/>
      <c r="LG381" s="33"/>
      <c r="LH381" s="33"/>
      <c r="LI381" s="33"/>
      <c r="LJ381" s="33"/>
      <c r="LK381" s="33"/>
      <c r="LL381" s="33"/>
      <c r="LM381" s="33"/>
      <c r="LN381" s="33"/>
      <c r="LO381" s="33"/>
      <c r="LP381" s="33"/>
      <c r="LQ381" s="33"/>
      <c r="LR381" s="33"/>
      <c r="LS381" s="33"/>
      <c r="LT381" s="33"/>
      <c r="LU381" s="33"/>
      <c r="LV381" s="33"/>
      <c r="LW381" s="33"/>
      <c r="LX381" s="33"/>
      <c r="LY381" s="33"/>
      <c r="LZ381" s="33"/>
      <c r="MA381" s="33"/>
      <c r="MB381" s="33"/>
      <c r="MC381" s="33"/>
      <c r="MD381" s="33"/>
      <c r="ME381" s="33"/>
      <c r="MF381" s="33"/>
      <c r="MG381" s="33"/>
      <c r="MH381" s="33"/>
      <c r="MI381" s="33"/>
      <c r="MJ381" s="33"/>
      <c r="MK381" s="33"/>
      <c r="ML381" s="33"/>
      <c r="MM381" s="33"/>
      <c r="MN381" s="33"/>
      <c r="MO381" s="33"/>
      <c r="MP381" s="33"/>
      <c r="MQ381" s="33"/>
      <c r="MR381" s="33"/>
      <c r="MS381" s="33"/>
      <c r="MT381" s="33"/>
      <c r="MU381" s="33"/>
      <c r="MV381" s="33"/>
      <c r="MW381" s="33"/>
      <c r="MX381" s="33"/>
      <c r="MY381" s="33"/>
      <c r="MZ381" s="33"/>
      <c r="NA381" s="33"/>
      <c r="NB381" s="33"/>
      <c r="NC381" s="33"/>
      <c r="ND381" s="33"/>
      <c r="NE381" s="33"/>
      <c r="NF381" s="33"/>
      <c r="NG381" s="33"/>
      <c r="NH381" s="33"/>
      <c r="NI381" s="33"/>
      <c r="NJ381" s="33"/>
      <c r="NK381" s="33"/>
      <c r="NL381" s="33"/>
      <c r="NM381" s="33"/>
      <c r="NN381" s="33"/>
      <c r="NO381" s="33"/>
      <c r="NP381" s="33"/>
      <c r="NQ381" s="33"/>
      <c r="NR381" s="33"/>
      <c r="NS381" s="33"/>
      <c r="NT381" s="33"/>
      <c r="NU381" s="33"/>
      <c r="NV381" s="33"/>
      <c r="NW381" s="33"/>
      <c r="NX381" s="33"/>
      <c r="NY381" s="33"/>
      <c r="NZ381" s="33"/>
      <c r="OA381" s="33"/>
      <c r="OB381" s="33"/>
      <c r="OC381" s="33"/>
      <c r="OD381" s="33"/>
      <c r="OE381" s="33"/>
      <c r="OF381" s="33"/>
      <c r="OG381" s="33"/>
      <c r="OH381" s="33"/>
      <c r="OI381" s="33"/>
      <c r="OJ381" s="33"/>
      <c r="OK381" s="33"/>
      <c r="OL381" s="33"/>
      <c r="OM381" s="33"/>
      <c r="ON381" s="33"/>
      <c r="OO381" s="33"/>
      <c r="OP381" s="33"/>
      <c r="OQ381" s="33"/>
      <c r="OR381" s="33"/>
      <c r="OS381" s="33"/>
      <c r="OT381" s="33"/>
      <c r="OU381" s="33"/>
      <c r="OV381" s="33"/>
      <c r="OW381" s="33"/>
      <c r="OX381" s="33"/>
      <c r="OY381" s="33"/>
      <c r="OZ381" s="33"/>
      <c r="PA381" s="33"/>
      <c r="PB381" s="33"/>
      <c r="PC381" s="33"/>
      <c r="PD381" s="33"/>
      <c r="PE381" s="33"/>
      <c r="PF381" s="33"/>
      <c r="PG381" s="33"/>
      <c r="PH381" s="33"/>
      <c r="PI381" s="33"/>
      <c r="PJ381" s="33"/>
      <c r="PK381" s="33"/>
      <c r="PL381" s="33"/>
      <c r="PM381" s="33"/>
      <c r="PN381" s="33"/>
      <c r="PO381" s="33"/>
      <c r="PP381" s="33"/>
      <c r="PQ381" s="33"/>
      <c r="PR381" s="33"/>
      <c r="PS381" s="33"/>
      <c r="PT381" s="33"/>
      <c r="PU381" s="33"/>
      <c r="PV381" s="33"/>
      <c r="PW381" s="33"/>
      <c r="PX381" s="33"/>
      <c r="PY381" s="33"/>
      <c r="PZ381" s="33"/>
      <c r="QA381" s="33"/>
      <c r="QB381" s="33"/>
      <c r="QC381" s="33"/>
      <c r="QD381" s="33"/>
      <c r="QE381" s="33"/>
      <c r="QF381" s="33"/>
      <c r="QG381" s="33"/>
      <c r="QH381" s="33"/>
      <c r="QI381" s="33"/>
      <c r="QJ381" s="33"/>
      <c r="QK381" s="33"/>
      <c r="QL381" s="33"/>
      <c r="QM381" s="33"/>
      <c r="QN381" s="33"/>
      <c r="QO381" s="33"/>
      <c r="QP381" s="33"/>
      <c r="QQ381" s="33"/>
      <c r="QR381" s="33"/>
      <c r="QS381" s="33"/>
      <c r="QT381" s="33"/>
      <c r="QU381" s="33"/>
      <c r="QV381" s="33"/>
      <c r="QW381" s="33"/>
      <c r="QX381" s="33"/>
      <c r="QY381" s="33"/>
      <c r="QZ381" s="33"/>
      <c r="RA381" s="33"/>
      <c r="RB381" s="33"/>
      <c r="RC381" s="33"/>
      <c r="RD381" s="33"/>
      <c r="RE381" s="33"/>
      <c r="RF381" s="33"/>
      <c r="RG381" s="33"/>
      <c r="RH381" s="33"/>
      <c r="RI381" s="33"/>
      <c r="RJ381" s="33"/>
      <c r="RK381" s="33"/>
      <c r="RL381" s="33"/>
      <c r="RM381" s="33"/>
      <c r="RN381" s="33"/>
      <c r="RO381" s="33"/>
      <c r="RP381" s="33"/>
      <c r="RQ381" s="33"/>
      <c r="RR381" s="33"/>
      <c r="RS381" s="33"/>
      <c r="RT381" s="33"/>
      <c r="RU381" s="33"/>
      <c r="RV381" s="33"/>
      <c r="RW381" s="33"/>
      <c r="RX381" s="33"/>
      <c r="RY381" s="33"/>
      <c r="RZ381" s="33"/>
      <c r="SA381" s="33"/>
      <c r="SB381" s="33"/>
      <c r="SC381" s="33"/>
      <c r="SD381" s="33"/>
      <c r="SE381" s="33"/>
      <c r="SF381" s="33"/>
      <c r="SG381" s="33"/>
      <c r="SH381" s="33"/>
      <c r="SI381" s="33"/>
      <c r="SJ381" s="33"/>
      <c r="SK381" s="33"/>
      <c r="SL381" s="33"/>
      <c r="SM381" s="33"/>
      <c r="SN381" s="33"/>
      <c r="SO381" s="33"/>
      <c r="SP381" s="33"/>
      <c r="SQ381" s="33"/>
      <c r="SR381" s="33"/>
      <c r="SS381" s="33"/>
      <c r="ST381" s="33"/>
      <c r="SU381" s="33"/>
      <c r="SV381" s="33"/>
      <c r="SW381" s="33"/>
      <c r="SX381" s="33"/>
      <c r="SY381" s="33"/>
      <c r="SZ381" s="33"/>
      <c r="TA381" s="33"/>
      <c r="TB381" s="33"/>
      <c r="TC381" s="33"/>
      <c r="TD381" s="33"/>
      <c r="TE381" s="33"/>
      <c r="TF381" s="33"/>
      <c r="TG381" s="33"/>
      <c r="TH381" s="33"/>
      <c r="TI381" s="33"/>
      <c r="TJ381" s="33"/>
      <c r="TK381" s="33"/>
      <c r="TL381" s="33"/>
      <c r="TM381" s="33"/>
      <c r="TN381" s="33"/>
      <c r="TO381" s="33"/>
      <c r="TP381" s="33"/>
      <c r="TQ381" s="33"/>
      <c r="TR381" s="33"/>
      <c r="TS381" s="33"/>
      <c r="TT381" s="33"/>
      <c r="TU381" s="33"/>
      <c r="TV381" s="33"/>
      <c r="TW381" s="33"/>
      <c r="TX381" s="33"/>
      <c r="TY381" s="33"/>
      <c r="TZ381" s="33"/>
      <c r="UA381" s="33"/>
      <c r="UB381" s="33"/>
      <c r="UC381" s="33"/>
      <c r="UD381" s="33"/>
      <c r="UE381" s="33"/>
      <c r="UF381" s="33"/>
      <c r="UG381" s="33"/>
      <c r="UH381" s="33"/>
      <c r="UI381" s="33"/>
      <c r="UJ381" s="33"/>
      <c r="UK381" s="33"/>
      <c r="UL381" s="33"/>
      <c r="UM381" s="33"/>
      <c r="UN381" s="33"/>
      <c r="UO381" s="33"/>
      <c r="UP381" s="33"/>
      <c r="UQ381" s="33"/>
      <c r="UR381" s="33"/>
      <c r="US381" s="33"/>
      <c r="UT381" s="33"/>
      <c r="UU381" s="33"/>
      <c r="UV381" s="33"/>
      <c r="UW381" s="33"/>
      <c r="UX381" s="33"/>
      <c r="UY381" s="33"/>
      <c r="UZ381" s="33"/>
      <c r="VA381" s="33"/>
      <c r="VB381" s="33"/>
      <c r="VC381" s="33"/>
      <c r="VD381" s="33"/>
      <c r="VE381" s="33"/>
      <c r="VF381" s="33"/>
      <c r="VG381" s="33"/>
      <c r="VH381" s="33"/>
      <c r="VI381" s="33"/>
      <c r="VJ381" s="33"/>
      <c r="VK381" s="33"/>
      <c r="VL381" s="33"/>
      <c r="VM381" s="33"/>
      <c r="VN381" s="33"/>
      <c r="VO381" s="33"/>
      <c r="VP381" s="33"/>
      <c r="VQ381" s="33"/>
      <c r="VR381" s="33"/>
      <c r="VS381" s="33"/>
      <c r="VT381" s="33"/>
      <c r="VU381" s="33"/>
      <c r="VV381" s="33"/>
      <c r="VW381" s="33"/>
      <c r="VX381" s="33"/>
      <c r="VY381" s="33"/>
      <c r="VZ381" s="33"/>
      <c r="WA381" s="33"/>
      <c r="WB381" s="33"/>
      <c r="WC381" s="33"/>
      <c r="WD381" s="33"/>
      <c r="WE381" s="33"/>
      <c r="WF381" s="33"/>
      <c r="WG381" s="33"/>
      <c r="WH381" s="33"/>
      <c r="WI381" s="33"/>
      <c r="WJ381" s="33"/>
      <c r="WK381" s="33"/>
      <c r="WL381" s="33"/>
      <c r="WM381" s="33"/>
      <c r="WN381" s="33"/>
      <c r="WO381" s="33"/>
      <c r="WP381" s="33"/>
      <c r="WQ381" s="33"/>
      <c r="WR381" s="33"/>
      <c r="WS381" s="33"/>
      <c r="WT381" s="33"/>
      <c r="WU381" s="33"/>
      <c r="WV381" s="33"/>
      <c r="WW381" s="33"/>
      <c r="WX381" s="33"/>
      <c r="WY381" s="33"/>
      <c r="WZ381" s="33"/>
      <c r="XA381" s="33"/>
      <c r="XB381" s="33"/>
      <c r="XC381" s="33"/>
      <c r="XD381" s="33"/>
      <c r="XE381" s="33"/>
      <c r="XF381" s="33"/>
      <c r="XG381" s="33"/>
      <c r="XH381" s="33"/>
      <c r="XI381" s="33"/>
      <c r="XJ381" s="33"/>
      <c r="XK381" s="33"/>
      <c r="XL381" s="33"/>
      <c r="XM381" s="33"/>
      <c r="XN381" s="33"/>
      <c r="XO381" s="33"/>
      <c r="XP381" s="33"/>
      <c r="XQ381" s="33"/>
      <c r="XR381" s="33"/>
      <c r="XS381" s="33"/>
      <c r="XT381" s="33"/>
      <c r="XU381" s="33"/>
      <c r="XV381" s="33"/>
      <c r="XW381" s="33"/>
      <c r="XX381" s="33"/>
      <c r="XY381" s="33"/>
      <c r="XZ381" s="33"/>
      <c r="YA381" s="33"/>
      <c r="YB381" s="33"/>
      <c r="YC381" s="33"/>
      <c r="YD381" s="33"/>
      <c r="YE381" s="33"/>
      <c r="YF381" s="33"/>
      <c r="YG381" s="33"/>
      <c r="YH381" s="33"/>
      <c r="YI381" s="33"/>
      <c r="YJ381" s="33"/>
      <c r="YK381" s="33"/>
      <c r="YL381" s="33"/>
      <c r="YM381" s="33"/>
      <c r="YN381" s="33"/>
      <c r="YO381" s="33"/>
      <c r="YP381" s="33"/>
      <c r="YQ381" s="33"/>
      <c r="YR381" s="33"/>
      <c r="YS381" s="33"/>
      <c r="YT381" s="33"/>
      <c r="YU381" s="33"/>
      <c r="YV381" s="33"/>
      <c r="YW381" s="33"/>
      <c r="YX381" s="33"/>
      <c r="YY381" s="33"/>
      <c r="YZ381" s="33"/>
      <c r="ZA381" s="33"/>
      <c r="ZB381" s="33"/>
      <c r="ZC381" s="33"/>
      <c r="ZD381" s="33"/>
      <c r="ZE381" s="33"/>
      <c r="ZF381" s="33"/>
      <c r="ZG381" s="33"/>
      <c r="ZH381" s="33"/>
      <c r="ZI381" s="33"/>
      <c r="ZJ381" s="33"/>
      <c r="ZK381" s="33"/>
      <c r="ZL381" s="33"/>
      <c r="ZM381" s="33"/>
      <c r="ZN381" s="33"/>
      <c r="ZO381" s="33"/>
      <c r="ZP381" s="33"/>
      <c r="ZQ381" s="33"/>
      <c r="ZR381" s="33"/>
      <c r="ZS381" s="33"/>
      <c r="ZT381" s="33"/>
      <c r="ZU381" s="33"/>
      <c r="ZV381" s="33"/>
      <c r="ZW381" s="33"/>
      <c r="ZX381" s="33"/>
      <c r="ZY381" s="33"/>
      <c r="ZZ381" s="33"/>
      <c r="AAA381" s="33"/>
      <c r="AAB381" s="33"/>
      <c r="AAC381" s="33"/>
      <c r="AAD381" s="33"/>
      <c r="AAE381" s="33"/>
      <c r="AAF381" s="33"/>
      <c r="AAG381" s="33"/>
      <c r="AAH381" s="33"/>
      <c r="AAI381" s="33"/>
      <c r="AAJ381" s="33"/>
      <c r="AAK381" s="33"/>
      <c r="AAL381" s="33"/>
      <c r="AAM381" s="33"/>
      <c r="AAN381" s="33"/>
      <c r="AAO381" s="33"/>
      <c r="AAP381" s="33"/>
      <c r="AAQ381" s="33"/>
      <c r="AAR381" s="33"/>
      <c r="AAS381" s="33"/>
      <c r="AAT381" s="33"/>
      <c r="AAU381" s="33"/>
      <c r="AAV381" s="33"/>
      <c r="AAW381" s="33"/>
      <c r="AAX381" s="33"/>
      <c r="AAY381" s="33"/>
      <c r="AAZ381" s="33"/>
      <c r="ABA381" s="33"/>
      <c r="ABB381" s="33"/>
      <c r="ABC381" s="33"/>
      <c r="ABD381" s="33"/>
      <c r="ABE381" s="33"/>
      <c r="ABF381" s="33"/>
      <c r="ABG381" s="33"/>
      <c r="ABH381" s="33"/>
      <c r="ABI381" s="33"/>
      <c r="ABJ381" s="33"/>
      <c r="ABK381" s="33"/>
      <c r="ABL381" s="33"/>
      <c r="ABM381" s="33"/>
      <c r="ABN381" s="33"/>
      <c r="ABO381" s="33"/>
      <c r="ABP381" s="33"/>
      <c r="ABQ381" s="33"/>
      <c r="ABR381" s="33"/>
      <c r="ABS381" s="33"/>
      <c r="ABT381" s="33"/>
      <c r="ABU381" s="33"/>
      <c r="ABV381" s="33"/>
      <c r="ABW381" s="33"/>
      <c r="ABX381" s="33"/>
      <c r="ABY381" s="33"/>
      <c r="ABZ381" s="33"/>
      <c r="ACA381" s="33"/>
      <c r="ACB381" s="33"/>
      <c r="ACC381" s="33"/>
      <c r="ACD381" s="33"/>
      <c r="ACE381" s="33"/>
      <c r="ACF381" s="33"/>
      <c r="ACG381" s="33"/>
      <c r="ACH381" s="33"/>
      <c r="ACI381" s="33"/>
      <c r="ACJ381" s="33"/>
      <c r="ACK381" s="33"/>
      <c r="ACL381" s="33"/>
      <c r="ACM381" s="33"/>
      <c r="ACN381" s="33"/>
      <c r="ACO381" s="33"/>
      <c r="ACP381" s="33"/>
      <c r="ACQ381" s="33"/>
      <c r="ACR381" s="33"/>
      <c r="ACS381" s="33"/>
      <c r="ACT381" s="33"/>
      <c r="ACU381" s="33"/>
      <c r="ACV381" s="33"/>
      <c r="ACW381" s="33"/>
      <c r="ACX381" s="33"/>
      <c r="ACY381" s="33"/>
      <c r="ACZ381" s="33"/>
      <c r="ADA381" s="33"/>
      <c r="ADB381" s="33"/>
      <c r="ADC381" s="33"/>
      <c r="ADD381" s="33"/>
      <c r="ADE381" s="33"/>
      <c r="ADF381" s="33"/>
      <c r="ADG381" s="33"/>
      <c r="ADH381" s="33"/>
      <c r="ADI381" s="33"/>
      <c r="ADJ381" s="33"/>
      <c r="ADK381" s="33"/>
      <c r="ADL381" s="33"/>
      <c r="ADM381" s="33"/>
      <c r="ADN381" s="33"/>
      <c r="ADO381" s="33"/>
      <c r="ADP381" s="33"/>
      <c r="ADQ381" s="33"/>
      <c r="ADR381" s="33"/>
      <c r="ADS381" s="33"/>
      <c r="ADT381" s="33"/>
      <c r="ADU381" s="33"/>
      <c r="ADV381" s="33"/>
      <c r="ADW381" s="33"/>
      <c r="ADX381" s="33"/>
      <c r="ADY381" s="33"/>
      <c r="ADZ381" s="33"/>
      <c r="AEA381" s="33"/>
      <c r="AEB381" s="33"/>
      <c r="AEC381" s="33"/>
      <c r="AED381" s="33"/>
      <c r="AEE381" s="33"/>
      <c r="AEF381" s="33"/>
      <c r="AEG381" s="33"/>
      <c r="AEH381" s="33"/>
      <c r="AEI381" s="33"/>
      <c r="AEJ381" s="33"/>
      <c r="AEK381" s="33"/>
      <c r="AEL381" s="33"/>
      <c r="AEM381" s="33"/>
      <c r="AEN381" s="33"/>
      <c r="AEO381" s="33"/>
      <c r="AEP381" s="33"/>
      <c r="AEQ381" s="33"/>
      <c r="AER381" s="33"/>
      <c r="AES381" s="33"/>
      <c r="AET381" s="33"/>
      <c r="AEU381" s="33"/>
      <c r="AEV381" s="33"/>
      <c r="AEW381" s="33"/>
      <c r="AEX381" s="33"/>
      <c r="AEY381" s="33"/>
      <c r="AEZ381" s="33"/>
      <c r="AFA381" s="33"/>
      <c r="AFB381" s="33"/>
      <c r="AFC381" s="33"/>
      <c r="AFD381" s="33"/>
      <c r="AFE381" s="33"/>
      <c r="AFF381" s="33"/>
      <c r="AFG381" s="33"/>
      <c r="AFH381" s="33"/>
      <c r="AFI381" s="33"/>
      <c r="AFJ381" s="33"/>
      <c r="AFK381" s="33"/>
      <c r="AFL381" s="33"/>
      <c r="AFM381" s="33"/>
      <c r="AFN381" s="33"/>
      <c r="AFO381" s="33"/>
      <c r="AFP381" s="33"/>
      <c r="AFQ381" s="33"/>
      <c r="AFR381" s="33"/>
      <c r="AFS381" s="33"/>
      <c r="AFT381" s="33"/>
      <c r="AFU381" s="33"/>
      <c r="AFV381" s="33"/>
      <c r="AFW381" s="33"/>
      <c r="AFX381" s="33"/>
      <c r="AFY381" s="33"/>
      <c r="AFZ381" s="33"/>
      <c r="AGA381" s="33"/>
      <c r="AGB381" s="33"/>
      <c r="AGC381" s="33"/>
      <c r="AGD381" s="33"/>
      <c r="AGE381" s="33"/>
      <c r="AGF381" s="33"/>
      <c r="AGG381" s="33"/>
      <c r="AGH381" s="33"/>
      <c r="AGI381" s="33"/>
      <c r="AGJ381" s="33"/>
      <c r="AGK381" s="33"/>
      <c r="AGL381" s="33"/>
      <c r="AGM381" s="33"/>
      <c r="AGN381" s="33"/>
      <c r="AGO381" s="33"/>
      <c r="AGP381" s="33"/>
      <c r="AGQ381" s="33"/>
      <c r="AGR381" s="33"/>
      <c r="AGS381" s="33"/>
      <c r="AGT381" s="33"/>
      <c r="AGU381" s="33"/>
      <c r="AGV381" s="33"/>
      <c r="AGW381" s="33"/>
      <c r="AGX381" s="33"/>
      <c r="AGY381" s="33"/>
      <c r="AGZ381" s="33"/>
      <c r="AHA381" s="33"/>
      <c r="AHB381" s="33"/>
      <c r="AHC381" s="33"/>
      <c r="AHD381" s="33"/>
      <c r="AHE381" s="33"/>
      <c r="AHF381" s="33"/>
      <c r="AHG381" s="33"/>
      <c r="AHH381" s="33"/>
      <c r="AHI381" s="33"/>
      <c r="AHJ381" s="33"/>
      <c r="AHK381" s="33"/>
      <c r="AHL381" s="33"/>
      <c r="AHM381" s="33"/>
      <c r="AHN381" s="33"/>
      <c r="AHO381" s="33"/>
      <c r="AHP381" s="33"/>
      <c r="AHQ381" s="33"/>
      <c r="AHR381" s="33"/>
      <c r="AHS381" s="33"/>
      <c r="AHT381" s="33"/>
      <c r="AHU381" s="33"/>
      <c r="AHV381" s="33"/>
      <c r="AHW381" s="33"/>
      <c r="AHX381" s="33"/>
      <c r="AHY381" s="33"/>
      <c r="AHZ381" s="33"/>
      <c r="AIA381" s="33"/>
      <c r="AIB381" s="33"/>
      <c r="AIC381" s="33"/>
      <c r="AID381" s="33"/>
      <c r="AIE381" s="33"/>
      <c r="AIF381" s="33"/>
      <c r="AIG381" s="33"/>
      <c r="AIH381" s="33"/>
      <c r="AII381" s="33"/>
      <c r="AIJ381" s="33"/>
      <c r="AIK381" s="33"/>
      <c r="AIL381" s="33"/>
      <c r="AIM381" s="33"/>
      <c r="AIN381" s="33"/>
      <c r="AIO381" s="33"/>
      <c r="AIP381" s="33"/>
      <c r="AIQ381" s="33"/>
      <c r="AIR381" s="33"/>
      <c r="AIS381" s="33"/>
      <c r="AIT381" s="33"/>
      <c r="AIU381" s="33"/>
      <c r="AIV381" s="33"/>
      <c r="AIW381" s="33"/>
      <c r="AIX381" s="33"/>
      <c r="AIY381" s="33"/>
      <c r="AIZ381" s="33"/>
      <c r="AJA381" s="33"/>
      <c r="AJB381" s="33"/>
      <c r="AJC381" s="33"/>
      <c r="AJD381" s="33"/>
      <c r="AJE381" s="33"/>
      <c r="AJF381" s="33"/>
      <c r="AJG381" s="33"/>
      <c r="AJH381" s="33"/>
      <c r="AJI381" s="33"/>
      <c r="AJJ381" s="33"/>
      <c r="AJK381" s="33"/>
      <c r="AJL381" s="33"/>
      <c r="AJM381" s="33"/>
      <c r="AJN381" s="33"/>
      <c r="AJO381" s="33"/>
      <c r="AJP381" s="33"/>
      <c r="AJQ381" s="33"/>
      <c r="AJR381" s="33"/>
      <c r="AJS381" s="33"/>
      <c r="AJT381" s="33"/>
      <c r="AJU381" s="33"/>
      <c r="AJV381" s="33"/>
      <c r="AJW381" s="33"/>
      <c r="AJX381" s="33"/>
      <c r="AJY381" s="33"/>
      <c r="AJZ381" s="33"/>
      <c r="AKA381" s="33"/>
      <c r="AKB381" s="33"/>
      <c r="AKC381" s="33"/>
      <c r="AKD381" s="33"/>
      <c r="AKE381" s="33"/>
      <c r="AKF381" s="33"/>
      <c r="AKG381" s="33"/>
      <c r="AKH381" s="33"/>
      <c r="AKI381" s="33"/>
      <c r="AKJ381" s="33"/>
      <c r="AKK381" s="33"/>
      <c r="AKL381" s="33"/>
      <c r="AKM381" s="33"/>
      <c r="AKN381" s="33"/>
      <c r="AKO381" s="33"/>
      <c r="AKP381" s="33"/>
      <c r="AKQ381" s="33"/>
      <c r="AKR381" s="33"/>
      <c r="AKS381" s="33"/>
      <c r="AKT381" s="33"/>
      <c r="AKU381" s="33"/>
      <c r="AKV381" s="33"/>
      <c r="AKW381" s="33"/>
      <c r="AKX381" s="33"/>
      <c r="AKY381" s="33"/>
      <c r="AKZ381" s="33"/>
      <c r="ALA381" s="33"/>
      <c r="ALB381" s="33"/>
      <c r="ALC381" s="33"/>
      <c r="ALD381" s="33"/>
      <c r="ALE381" s="33"/>
      <c r="ALF381" s="33"/>
      <c r="ALG381" s="33"/>
      <c r="ALH381" s="33"/>
      <c r="ALI381" s="33"/>
      <c r="ALJ381" s="33"/>
      <c r="ALK381" s="33"/>
      <c r="ALL381" s="33"/>
      <c r="ALM381" s="33"/>
      <c r="ALN381" s="33"/>
      <c r="ALO381" s="33"/>
      <c r="ALP381" s="33"/>
      <c r="ALQ381" s="33"/>
      <c r="ALR381" s="33"/>
      <c r="ALS381" s="33"/>
      <c r="ALT381" s="33"/>
      <c r="ALU381" s="33"/>
      <c r="ALV381" s="33"/>
      <c r="ALW381" s="33"/>
      <c r="ALX381" s="33"/>
      <c r="ALY381" s="33"/>
    </row>
    <row r="382" spans="28:1013" ht="15.75" customHeight="1" x14ac:dyDescent="0.2"/>
    <row r="383" spans="28:1013" ht="24" customHeight="1" x14ac:dyDescent="0.2"/>
    <row r="384" spans="28:1013" ht="25.5" customHeight="1" x14ac:dyDescent="0.2"/>
    <row r="385" spans="1:1013" ht="15.75" customHeight="1" x14ac:dyDescent="0.2"/>
    <row r="386" spans="1:1013" ht="16.5" customHeight="1" x14ac:dyDescent="0.2"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  <c r="BT386" s="33"/>
      <c r="BU386" s="33"/>
      <c r="BV386" s="33"/>
      <c r="BW386" s="33"/>
      <c r="BX386" s="33"/>
      <c r="BY386" s="33"/>
      <c r="BZ386" s="33"/>
      <c r="CA386" s="33"/>
      <c r="CB386" s="33"/>
      <c r="CC386" s="33"/>
      <c r="CD386" s="33"/>
      <c r="CE386" s="33"/>
      <c r="CF386" s="33"/>
      <c r="CG386" s="33"/>
      <c r="CH386" s="33"/>
      <c r="CI386" s="33"/>
      <c r="CJ386" s="33"/>
      <c r="CK386" s="33"/>
      <c r="CL386" s="33"/>
      <c r="CM386" s="33"/>
      <c r="CN386" s="33"/>
      <c r="CO386" s="33"/>
      <c r="CP386" s="33"/>
      <c r="CQ386" s="33"/>
      <c r="CR386" s="33"/>
      <c r="CS386" s="33"/>
      <c r="CT386" s="33"/>
      <c r="CU386" s="33"/>
      <c r="CV386" s="33"/>
      <c r="CW386" s="33"/>
      <c r="CX386" s="33"/>
      <c r="CY386" s="33"/>
      <c r="CZ386" s="33"/>
      <c r="DA386" s="33"/>
      <c r="DB386" s="33"/>
      <c r="DC386" s="33"/>
      <c r="DD386" s="33"/>
      <c r="DE386" s="33"/>
      <c r="DF386" s="33"/>
      <c r="DG386" s="33"/>
      <c r="DH386" s="33"/>
      <c r="DI386" s="33"/>
      <c r="DJ386" s="33"/>
      <c r="DK386" s="33"/>
      <c r="DL386" s="33"/>
      <c r="DM386" s="33"/>
      <c r="DN386" s="33"/>
      <c r="DO386" s="33"/>
      <c r="DP386" s="33"/>
      <c r="DQ386" s="33"/>
      <c r="DR386" s="33"/>
      <c r="DS386" s="33"/>
      <c r="DT386" s="33"/>
      <c r="DU386" s="33"/>
      <c r="DV386" s="33"/>
      <c r="DW386" s="33"/>
      <c r="DX386" s="33"/>
      <c r="DY386" s="33"/>
      <c r="DZ386" s="33"/>
      <c r="EA386" s="33"/>
      <c r="EB386" s="33"/>
      <c r="EC386" s="33"/>
      <c r="ED386" s="33"/>
      <c r="EE386" s="33"/>
      <c r="EF386" s="33"/>
      <c r="EG386" s="33"/>
      <c r="EH386" s="33"/>
      <c r="EI386" s="33"/>
      <c r="EJ386" s="33"/>
      <c r="EK386" s="33"/>
      <c r="EL386" s="33"/>
      <c r="EM386" s="33"/>
      <c r="EN386" s="33"/>
      <c r="EO386" s="33"/>
      <c r="EP386" s="33"/>
      <c r="EQ386" s="33"/>
      <c r="ER386" s="33"/>
      <c r="ES386" s="33"/>
      <c r="ET386" s="33"/>
      <c r="EU386" s="33"/>
      <c r="EV386" s="33"/>
      <c r="EW386" s="33"/>
      <c r="EX386" s="33"/>
      <c r="EY386" s="33"/>
      <c r="EZ386" s="33"/>
      <c r="FA386" s="33"/>
      <c r="FB386" s="33"/>
      <c r="FC386" s="33"/>
      <c r="FD386" s="33"/>
      <c r="FE386" s="33"/>
      <c r="FF386" s="33"/>
      <c r="FG386" s="33"/>
      <c r="FH386" s="33"/>
      <c r="FI386" s="33"/>
      <c r="FJ386" s="33"/>
      <c r="FK386" s="33"/>
      <c r="FL386" s="33"/>
      <c r="FM386" s="33"/>
      <c r="FN386" s="33"/>
      <c r="FO386" s="33"/>
      <c r="FP386" s="33"/>
      <c r="FQ386" s="33"/>
      <c r="FR386" s="33"/>
      <c r="FS386" s="33"/>
      <c r="FT386" s="33"/>
      <c r="FU386" s="33"/>
      <c r="FV386" s="33"/>
      <c r="FW386" s="33"/>
      <c r="FX386" s="33"/>
      <c r="FY386" s="33"/>
      <c r="FZ386" s="33"/>
      <c r="GA386" s="33"/>
      <c r="GB386" s="33"/>
      <c r="GC386" s="33"/>
      <c r="GD386" s="33"/>
      <c r="GE386" s="33"/>
      <c r="GF386" s="33"/>
      <c r="GG386" s="33"/>
      <c r="GH386" s="33"/>
      <c r="GI386" s="33"/>
      <c r="GJ386" s="33"/>
      <c r="GK386" s="33"/>
      <c r="GL386" s="33"/>
      <c r="GM386" s="33"/>
      <c r="GN386" s="33"/>
      <c r="GO386" s="33"/>
      <c r="GP386" s="33"/>
      <c r="GQ386" s="33"/>
      <c r="GR386" s="33"/>
      <c r="GS386" s="33"/>
      <c r="GT386" s="33"/>
      <c r="GU386" s="33"/>
      <c r="GV386" s="33"/>
      <c r="GW386" s="33"/>
      <c r="GX386" s="33"/>
      <c r="GY386" s="33"/>
      <c r="GZ386" s="33"/>
      <c r="HA386" s="33"/>
      <c r="HB386" s="33"/>
      <c r="HC386" s="33"/>
      <c r="HD386" s="33"/>
      <c r="HE386" s="33"/>
      <c r="HF386" s="33"/>
      <c r="HG386" s="33"/>
      <c r="HH386" s="33"/>
      <c r="HI386" s="33"/>
      <c r="HJ386" s="33"/>
      <c r="HK386" s="33"/>
      <c r="HL386" s="33"/>
      <c r="HM386" s="33"/>
      <c r="HN386" s="33"/>
      <c r="HO386" s="33"/>
      <c r="HP386" s="33"/>
      <c r="HQ386" s="33"/>
      <c r="HR386" s="33"/>
      <c r="HS386" s="33"/>
      <c r="HT386" s="33"/>
      <c r="HU386" s="33"/>
      <c r="HV386" s="33"/>
      <c r="HW386" s="33"/>
      <c r="HX386" s="33"/>
      <c r="HY386" s="33"/>
      <c r="HZ386" s="33"/>
      <c r="IA386" s="33"/>
      <c r="IB386" s="33"/>
      <c r="IC386" s="33"/>
      <c r="ID386" s="33"/>
      <c r="IE386" s="33"/>
      <c r="IF386" s="33"/>
      <c r="IG386" s="33"/>
      <c r="IH386" s="33"/>
      <c r="II386" s="33"/>
      <c r="IJ386" s="33"/>
      <c r="IK386" s="33"/>
      <c r="IL386" s="33"/>
      <c r="IM386" s="33"/>
      <c r="IN386" s="33"/>
      <c r="IO386" s="33"/>
      <c r="IP386" s="33"/>
      <c r="IQ386" s="33"/>
      <c r="IR386" s="33"/>
      <c r="IS386" s="33"/>
      <c r="IT386" s="33"/>
      <c r="IU386" s="33"/>
      <c r="IV386" s="33"/>
      <c r="IW386" s="33"/>
      <c r="IX386" s="33"/>
      <c r="IY386" s="33"/>
      <c r="IZ386" s="33"/>
      <c r="JA386" s="33"/>
      <c r="JB386" s="33"/>
      <c r="JC386" s="33"/>
      <c r="JD386" s="33"/>
      <c r="JE386" s="33"/>
      <c r="JF386" s="33"/>
      <c r="JG386" s="33"/>
      <c r="JH386" s="33"/>
      <c r="JI386" s="33"/>
      <c r="JJ386" s="33"/>
      <c r="JK386" s="33"/>
      <c r="JL386" s="33"/>
      <c r="JM386" s="33"/>
      <c r="JN386" s="33"/>
      <c r="JO386" s="33"/>
      <c r="JP386" s="33"/>
      <c r="JQ386" s="33"/>
      <c r="JR386" s="33"/>
      <c r="JS386" s="33"/>
      <c r="JT386" s="33"/>
      <c r="JU386" s="33"/>
      <c r="JV386" s="33"/>
      <c r="JW386" s="33"/>
      <c r="JX386" s="33"/>
      <c r="JY386" s="33"/>
      <c r="JZ386" s="33"/>
      <c r="KA386" s="33"/>
      <c r="KB386" s="33"/>
      <c r="KC386" s="33"/>
      <c r="KD386" s="33"/>
      <c r="KE386" s="33"/>
      <c r="KF386" s="33"/>
      <c r="KG386" s="33"/>
      <c r="KH386" s="33"/>
      <c r="KI386" s="33"/>
      <c r="KJ386" s="33"/>
      <c r="KK386" s="33"/>
      <c r="KL386" s="33"/>
      <c r="KM386" s="33"/>
      <c r="KN386" s="33"/>
      <c r="KO386" s="33"/>
      <c r="KP386" s="33"/>
      <c r="KQ386" s="33"/>
      <c r="KR386" s="33"/>
      <c r="KS386" s="33"/>
      <c r="KT386" s="33"/>
      <c r="KU386" s="33"/>
      <c r="KV386" s="33"/>
      <c r="KW386" s="33"/>
      <c r="KX386" s="33"/>
      <c r="KY386" s="33"/>
      <c r="KZ386" s="33"/>
      <c r="LA386" s="33"/>
      <c r="LB386" s="33"/>
      <c r="LC386" s="33"/>
      <c r="LD386" s="33"/>
      <c r="LE386" s="33"/>
      <c r="LF386" s="33"/>
      <c r="LG386" s="33"/>
      <c r="LH386" s="33"/>
      <c r="LI386" s="33"/>
      <c r="LJ386" s="33"/>
      <c r="LK386" s="33"/>
      <c r="LL386" s="33"/>
      <c r="LM386" s="33"/>
      <c r="LN386" s="33"/>
      <c r="LO386" s="33"/>
      <c r="LP386" s="33"/>
      <c r="LQ386" s="33"/>
      <c r="LR386" s="33"/>
      <c r="LS386" s="33"/>
      <c r="LT386" s="33"/>
      <c r="LU386" s="33"/>
      <c r="LV386" s="33"/>
      <c r="LW386" s="33"/>
      <c r="LX386" s="33"/>
      <c r="LY386" s="33"/>
      <c r="LZ386" s="33"/>
      <c r="MA386" s="33"/>
      <c r="MB386" s="33"/>
      <c r="MC386" s="33"/>
      <c r="MD386" s="33"/>
      <c r="ME386" s="33"/>
      <c r="MF386" s="33"/>
      <c r="MG386" s="33"/>
      <c r="MH386" s="33"/>
      <c r="MI386" s="33"/>
      <c r="MJ386" s="33"/>
      <c r="MK386" s="33"/>
      <c r="ML386" s="33"/>
      <c r="MM386" s="33"/>
      <c r="MN386" s="33"/>
      <c r="MO386" s="33"/>
      <c r="MP386" s="33"/>
      <c r="MQ386" s="33"/>
      <c r="MR386" s="33"/>
      <c r="MS386" s="33"/>
      <c r="MT386" s="33"/>
      <c r="MU386" s="33"/>
      <c r="MV386" s="33"/>
      <c r="MW386" s="33"/>
      <c r="MX386" s="33"/>
      <c r="MY386" s="33"/>
      <c r="MZ386" s="33"/>
      <c r="NA386" s="33"/>
      <c r="NB386" s="33"/>
      <c r="NC386" s="33"/>
      <c r="ND386" s="33"/>
      <c r="NE386" s="33"/>
      <c r="NF386" s="33"/>
      <c r="NG386" s="33"/>
      <c r="NH386" s="33"/>
      <c r="NI386" s="33"/>
      <c r="NJ386" s="33"/>
      <c r="NK386" s="33"/>
      <c r="NL386" s="33"/>
      <c r="NM386" s="33"/>
      <c r="NN386" s="33"/>
      <c r="NO386" s="33"/>
      <c r="NP386" s="33"/>
      <c r="NQ386" s="33"/>
      <c r="NR386" s="33"/>
      <c r="NS386" s="33"/>
      <c r="NT386" s="33"/>
      <c r="NU386" s="33"/>
      <c r="NV386" s="33"/>
      <c r="NW386" s="33"/>
      <c r="NX386" s="33"/>
      <c r="NY386" s="33"/>
      <c r="NZ386" s="33"/>
      <c r="OA386" s="33"/>
      <c r="OB386" s="33"/>
      <c r="OC386" s="33"/>
      <c r="OD386" s="33"/>
      <c r="OE386" s="33"/>
      <c r="OF386" s="33"/>
      <c r="OG386" s="33"/>
      <c r="OH386" s="33"/>
      <c r="OI386" s="33"/>
      <c r="OJ386" s="33"/>
      <c r="OK386" s="33"/>
      <c r="OL386" s="33"/>
      <c r="OM386" s="33"/>
      <c r="ON386" s="33"/>
      <c r="OO386" s="33"/>
      <c r="OP386" s="33"/>
      <c r="OQ386" s="33"/>
      <c r="OR386" s="33"/>
      <c r="OS386" s="33"/>
      <c r="OT386" s="33"/>
      <c r="OU386" s="33"/>
      <c r="OV386" s="33"/>
      <c r="OW386" s="33"/>
      <c r="OX386" s="33"/>
      <c r="OY386" s="33"/>
      <c r="OZ386" s="33"/>
      <c r="PA386" s="33"/>
      <c r="PB386" s="33"/>
      <c r="PC386" s="33"/>
      <c r="PD386" s="33"/>
      <c r="PE386" s="33"/>
      <c r="PF386" s="33"/>
      <c r="PG386" s="33"/>
      <c r="PH386" s="33"/>
      <c r="PI386" s="33"/>
      <c r="PJ386" s="33"/>
      <c r="PK386" s="33"/>
      <c r="PL386" s="33"/>
      <c r="PM386" s="33"/>
      <c r="PN386" s="33"/>
      <c r="PO386" s="33"/>
      <c r="PP386" s="33"/>
      <c r="PQ386" s="33"/>
      <c r="PR386" s="33"/>
      <c r="PS386" s="33"/>
      <c r="PT386" s="33"/>
      <c r="PU386" s="33"/>
      <c r="PV386" s="33"/>
      <c r="PW386" s="33"/>
      <c r="PX386" s="33"/>
      <c r="PY386" s="33"/>
      <c r="PZ386" s="33"/>
      <c r="QA386" s="33"/>
      <c r="QB386" s="33"/>
      <c r="QC386" s="33"/>
      <c r="QD386" s="33"/>
      <c r="QE386" s="33"/>
      <c r="QF386" s="33"/>
      <c r="QG386" s="33"/>
      <c r="QH386" s="33"/>
      <c r="QI386" s="33"/>
      <c r="QJ386" s="33"/>
      <c r="QK386" s="33"/>
      <c r="QL386" s="33"/>
      <c r="QM386" s="33"/>
      <c r="QN386" s="33"/>
      <c r="QO386" s="33"/>
      <c r="QP386" s="33"/>
      <c r="QQ386" s="33"/>
      <c r="QR386" s="33"/>
      <c r="QS386" s="33"/>
      <c r="QT386" s="33"/>
      <c r="QU386" s="33"/>
      <c r="QV386" s="33"/>
      <c r="QW386" s="33"/>
      <c r="QX386" s="33"/>
      <c r="QY386" s="33"/>
      <c r="QZ386" s="33"/>
      <c r="RA386" s="33"/>
      <c r="RB386" s="33"/>
      <c r="RC386" s="33"/>
      <c r="RD386" s="33"/>
      <c r="RE386" s="33"/>
      <c r="RF386" s="33"/>
      <c r="RG386" s="33"/>
      <c r="RH386" s="33"/>
      <c r="RI386" s="33"/>
      <c r="RJ386" s="33"/>
      <c r="RK386" s="33"/>
      <c r="RL386" s="33"/>
      <c r="RM386" s="33"/>
      <c r="RN386" s="33"/>
      <c r="RO386" s="33"/>
      <c r="RP386" s="33"/>
      <c r="RQ386" s="33"/>
      <c r="RR386" s="33"/>
      <c r="RS386" s="33"/>
      <c r="RT386" s="33"/>
      <c r="RU386" s="33"/>
      <c r="RV386" s="33"/>
      <c r="RW386" s="33"/>
      <c r="RX386" s="33"/>
      <c r="RY386" s="33"/>
      <c r="RZ386" s="33"/>
      <c r="SA386" s="33"/>
      <c r="SB386" s="33"/>
      <c r="SC386" s="33"/>
      <c r="SD386" s="33"/>
      <c r="SE386" s="33"/>
      <c r="SF386" s="33"/>
      <c r="SG386" s="33"/>
      <c r="SH386" s="33"/>
      <c r="SI386" s="33"/>
      <c r="SJ386" s="33"/>
      <c r="SK386" s="33"/>
      <c r="SL386" s="33"/>
      <c r="SM386" s="33"/>
      <c r="SN386" s="33"/>
      <c r="SO386" s="33"/>
      <c r="SP386" s="33"/>
      <c r="SQ386" s="33"/>
      <c r="SR386" s="33"/>
      <c r="SS386" s="33"/>
      <c r="ST386" s="33"/>
      <c r="SU386" s="33"/>
      <c r="SV386" s="33"/>
      <c r="SW386" s="33"/>
      <c r="SX386" s="33"/>
      <c r="SY386" s="33"/>
      <c r="SZ386" s="33"/>
      <c r="TA386" s="33"/>
      <c r="TB386" s="33"/>
      <c r="TC386" s="33"/>
      <c r="TD386" s="33"/>
      <c r="TE386" s="33"/>
      <c r="TF386" s="33"/>
      <c r="TG386" s="33"/>
      <c r="TH386" s="33"/>
      <c r="TI386" s="33"/>
      <c r="TJ386" s="33"/>
      <c r="TK386" s="33"/>
      <c r="TL386" s="33"/>
      <c r="TM386" s="33"/>
      <c r="TN386" s="33"/>
      <c r="TO386" s="33"/>
      <c r="TP386" s="33"/>
      <c r="TQ386" s="33"/>
      <c r="TR386" s="33"/>
      <c r="TS386" s="33"/>
      <c r="TT386" s="33"/>
      <c r="TU386" s="33"/>
      <c r="TV386" s="33"/>
      <c r="TW386" s="33"/>
      <c r="TX386" s="33"/>
      <c r="TY386" s="33"/>
      <c r="TZ386" s="33"/>
      <c r="UA386" s="33"/>
      <c r="UB386" s="33"/>
      <c r="UC386" s="33"/>
      <c r="UD386" s="33"/>
      <c r="UE386" s="33"/>
      <c r="UF386" s="33"/>
      <c r="UG386" s="33"/>
      <c r="UH386" s="33"/>
      <c r="UI386" s="33"/>
      <c r="UJ386" s="33"/>
      <c r="UK386" s="33"/>
      <c r="UL386" s="33"/>
      <c r="UM386" s="33"/>
      <c r="UN386" s="33"/>
      <c r="UO386" s="33"/>
      <c r="UP386" s="33"/>
      <c r="UQ386" s="33"/>
      <c r="UR386" s="33"/>
      <c r="US386" s="33"/>
      <c r="UT386" s="33"/>
      <c r="UU386" s="33"/>
      <c r="UV386" s="33"/>
      <c r="UW386" s="33"/>
      <c r="UX386" s="33"/>
      <c r="UY386" s="33"/>
      <c r="UZ386" s="33"/>
      <c r="VA386" s="33"/>
      <c r="VB386" s="33"/>
      <c r="VC386" s="33"/>
      <c r="VD386" s="33"/>
      <c r="VE386" s="33"/>
      <c r="VF386" s="33"/>
      <c r="VG386" s="33"/>
      <c r="VH386" s="33"/>
      <c r="VI386" s="33"/>
      <c r="VJ386" s="33"/>
      <c r="VK386" s="33"/>
      <c r="VL386" s="33"/>
      <c r="VM386" s="33"/>
      <c r="VN386" s="33"/>
      <c r="VO386" s="33"/>
      <c r="VP386" s="33"/>
      <c r="VQ386" s="33"/>
      <c r="VR386" s="33"/>
      <c r="VS386" s="33"/>
      <c r="VT386" s="33"/>
      <c r="VU386" s="33"/>
      <c r="VV386" s="33"/>
      <c r="VW386" s="33"/>
      <c r="VX386" s="33"/>
      <c r="VY386" s="33"/>
      <c r="VZ386" s="33"/>
      <c r="WA386" s="33"/>
      <c r="WB386" s="33"/>
      <c r="WC386" s="33"/>
      <c r="WD386" s="33"/>
      <c r="WE386" s="33"/>
      <c r="WF386" s="33"/>
      <c r="WG386" s="33"/>
      <c r="WH386" s="33"/>
      <c r="WI386" s="33"/>
      <c r="WJ386" s="33"/>
      <c r="WK386" s="33"/>
      <c r="WL386" s="33"/>
      <c r="WM386" s="33"/>
      <c r="WN386" s="33"/>
      <c r="WO386" s="33"/>
      <c r="WP386" s="33"/>
      <c r="WQ386" s="33"/>
      <c r="WR386" s="33"/>
      <c r="WS386" s="33"/>
      <c r="WT386" s="33"/>
      <c r="WU386" s="33"/>
      <c r="WV386" s="33"/>
      <c r="WW386" s="33"/>
      <c r="WX386" s="33"/>
      <c r="WY386" s="33"/>
      <c r="WZ386" s="33"/>
      <c r="XA386" s="33"/>
      <c r="XB386" s="33"/>
      <c r="XC386" s="33"/>
      <c r="XD386" s="33"/>
      <c r="XE386" s="33"/>
      <c r="XF386" s="33"/>
      <c r="XG386" s="33"/>
      <c r="XH386" s="33"/>
      <c r="XI386" s="33"/>
      <c r="XJ386" s="33"/>
      <c r="XK386" s="33"/>
      <c r="XL386" s="33"/>
      <c r="XM386" s="33"/>
      <c r="XN386" s="33"/>
      <c r="XO386" s="33"/>
      <c r="XP386" s="33"/>
      <c r="XQ386" s="33"/>
      <c r="XR386" s="33"/>
      <c r="XS386" s="33"/>
      <c r="XT386" s="33"/>
      <c r="XU386" s="33"/>
      <c r="XV386" s="33"/>
      <c r="XW386" s="33"/>
      <c r="XX386" s="33"/>
      <c r="XY386" s="33"/>
      <c r="XZ386" s="33"/>
      <c r="YA386" s="33"/>
      <c r="YB386" s="33"/>
      <c r="YC386" s="33"/>
      <c r="YD386" s="33"/>
      <c r="YE386" s="33"/>
      <c r="YF386" s="33"/>
      <c r="YG386" s="33"/>
      <c r="YH386" s="33"/>
      <c r="YI386" s="33"/>
      <c r="YJ386" s="33"/>
      <c r="YK386" s="33"/>
      <c r="YL386" s="33"/>
      <c r="YM386" s="33"/>
      <c r="YN386" s="33"/>
      <c r="YO386" s="33"/>
      <c r="YP386" s="33"/>
      <c r="YQ386" s="33"/>
      <c r="YR386" s="33"/>
      <c r="YS386" s="33"/>
      <c r="YT386" s="33"/>
      <c r="YU386" s="33"/>
      <c r="YV386" s="33"/>
      <c r="YW386" s="33"/>
      <c r="YX386" s="33"/>
      <c r="YY386" s="33"/>
      <c r="YZ386" s="33"/>
      <c r="ZA386" s="33"/>
      <c r="ZB386" s="33"/>
      <c r="ZC386" s="33"/>
      <c r="ZD386" s="33"/>
      <c r="ZE386" s="33"/>
      <c r="ZF386" s="33"/>
      <c r="ZG386" s="33"/>
      <c r="ZH386" s="33"/>
      <c r="ZI386" s="33"/>
      <c r="ZJ386" s="33"/>
      <c r="ZK386" s="33"/>
      <c r="ZL386" s="33"/>
      <c r="ZM386" s="33"/>
      <c r="ZN386" s="33"/>
      <c r="ZO386" s="33"/>
      <c r="ZP386" s="33"/>
      <c r="ZQ386" s="33"/>
      <c r="ZR386" s="33"/>
      <c r="ZS386" s="33"/>
      <c r="ZT386" s="33"/>
      <c r="ZU386" s="33"/>
      <c r="ZV386" s="33"/>
      <c r="ZW386" s="33"/>
      <c r="ZX386" s="33"/>
      <c r="ZY386" s="33"/>
      <c r="ZZ386" s="33"/>
      <c r="AAA386" s="33"/>
      <c r="AAB386" s="33"/>
      <c r="AAC386" s="33"/>
      <c r="AAD386" s="33"/>
      <c r="AAE386" s="33"/>
      <c r="AAF386" s="33"/>
      <c r="AAG386" s="33"/>
      <c r="AAH386" s="33"/>
      <c r="AAI386" s="33"/>
      <c r="AAJ386" s="33"/>
      <c r="AAK386" s="33"/>
      <c r="AAL386" s="33"/>
      <c r="AAM386" s="33"/>
      <c r="AAN386" s="33"/>
      <c r="AAO386" s="33"/>
      <c r="AAP386" s="33"/>
      <c r="AAQ386" s="33"/>
      <c r="AAR386" s="33"/>
      <c r="AAS386" s="33"/>
      <c r="AAT386" s="33"/>
      <c r="AAU386" s="33"/>
      <c r="AAV386" s="33"/>
      <c r="AAW386" s="33"/>
      <c r="AAX386" s="33"/>
      <c r="AAY386" s="33"/>
      <c r="AAZ386" s="33"/>
      <c r="ABA386" s="33"/>
      <c r="ABB386" s="33"/>
      <c r="ABC386" s="33"/>
      <c r="ABD386" s="33"/>
      <c r="ABE386" s="33"/>
      <c r="ABF386" s="33"/>
      <c r="ABG386" s="33"/>
      <c r="ABH386" s="33"/>
      <c r="ABI386" s="33"/>
      <c r="ABJ386" s="33"/>
      <c r="ABK386" s="33"/>
      <c r="ABL386" s="33"/>
      <c r="ABM386" s="33"/>
      <c r="ABN386" s="33"/>
      <c r="ABO386" s="33"/>
      <c r="ABP386" s="33"/>
      <c r="ABQ386" s="33"/>
      <c r="ABR386" s="33"/>
      <c r="ABS386" s="33"/>
      <c r="ABT386" s="33"/>
      <c r="ABU386" s="33"/>
      <c r="ABV386" s="33"/>
      <c r="ABW386" s="33"/>
      <c r="ABX386" s="33"/>
      <c r="ABY386" s="33"/>
      <c r="ABZ386" s="33"/>
      <c r="ACA386" s="33"/>
      <c r="ACB386" s="33"/>
      <c r="ACC386" s="33"/>
      <c r="ACD386" s="33"/>
      <c r="ACE386" s="33"/>
      <c r="ACF386" s="33"/>
      <c r="ACG386" s="33"/>
      <c r="ACH386" s="33"/>
      <c r="ACI386" s="33"/>
      <c r="ACJ386" s="33"/>
      <c r="ACK386" s="33"/>
      <c r="ACL386" s="33"/>
      <c r="ACM386" s="33"/>
      <c r="ACN386" s="33"/>
      <c r="ACO386" s="33"/>
      <c r="ACP386" s="33"/>
      <c r="ACQ386" s="33"/>
      <c r="ACR386" s="33"/>
      <c r="ACS386" s="33"/>
      <c r="ACT386" s="33"/>
      <c r="ACU386" s="33"/>
      <c r="ACV386" s="33"/>
      <c r="ACW386" s="33"/>
      <c r="ACX386" s="33"/>
      <c r="ACY386" s="33"/>
      <c r="ACZ386" s="33"/>
      <c r="ADA386" s="33"/>
      <c r="ADB386" s="33"/>
      <c r="ADC386" s="33"/>
      <c r="ADD386" s="33"/>
      <c r="ADE386" s="33"/>
      <c r="ADF386" s="33"/>
      <c r="ADG386" s="33"/>
      <c r="ADH386" s="33"/>
      <c r="ADI386" s="33"/>
      <c r="ADJ386" s="33"/>
      <c r="ADK386" s="33"/>
      <c r="ADL386" s="33"/>
      <c r="ADM386" s="33"/>
      <c r="ADN386" s="33"/>
      <c r="ADO386" s="33"/>
      <c r="ADP386" s="33"/>
      <c r="ADQ386" s="33"/>
      <c r="ADR386" s="33"/>
      <c r="ADS386" s="33"/>
      <c r="ADT386" s="33"/>
      <c r="ADU386" s="33"/>
      <c r="ADV386" s="33"/>
      <c r="ADW386" s="33"/>
      <c r="ADX386" s="33"/>
      <c r="ADY386" s="33"/>
      <c r="ADZ386" s="33"/>
      <c r="AEA386" s="33"/>
      <c r="AEB386" s="33"/>
      <c r="AEC386" s="33"/>
      <c r="AED386" s="33"/>
      <c r="AEE386" s="33"/>
      <c r="AEF386" s="33"/>
      <c r="AEG386" s="33"/>
      <c r="AEH386" s="33"/>
      <c r="AEI386" s="33"/>
      <c r="AEJ386" s="33"/>
      <c r="AEK386" s="33"/>
      <c r="AEL386" s="33"/>
      <c r="AEM386" s="33"/>
      <c r="AEN386" s="33"/>
      <c r="AEO386" s="33"/>
      <c r="AEP386" s="33"/>
      <c r="AEQ386" s="33"/>
      <c r="AER386" s="33"/>
      <c r="AES386" s="33"/>
      <c r="AET386" s="33"/>
      <c r="AEU386" s="33"/>
      <c r="AEV386" s="33"/>
      <c r="AEW386" s="33"/>
      <c r="AEX386" s="33"/>
      <c r="AEY386" s="33"/>
      <c r="AEZ386" s="33"/>
      <c r="AFA386" s="33"/>
      <c r="AFB386" s="33"/>
      <c r="AFC386" s="33"/>
      <c r="AFD386" s="33"/>
      <c r="AFE386" s="33"/>
      <c r="AFF386" s="33"/>
      <c r="AFG386" s="33"/>
      <c r="AFH386" s="33"/>
      <c r="AFI386" s="33"/>
      <c r="AFJ386" s="33"/>
      <c r="AFK386" s="33"/>
      <c r="AFL386" s="33"/>
      <c r="AFM386" s="33"/>
      <c r="AFN386" s="33"/>
      <c r="AFO386" s="33"/>
      <c r="AFP386" s="33"/>
      <c r="AFQ386" s="33"/>
      <c r="AFR386" s="33"/>
      <c r="AFS386" s="33"/>
      <c r="AFT386" s="33"/>
      <c r="AFU386" s="33"/>
      <c r="AFV386" s="33"/>
      <c r="AFW386" s="33"/>
      <c r="AFX386" s="33"/>
      <c r="AFY386" s="33"/>
      <c r="AFZ386" s="33"/>
      <c r="AGA386" s="33"/>
      <c r="AGB386" s="33"/>
      <c r="AGC386" s="33"/>
      <c r="AGD386" s="33"/>
      <c r="AGE386" s="33"/>
      <c r="AGF386" s="33"/>
      <c r="AGG386" s="33"/>
      <c r="AGH386" s="33"/>
      <c r="AGI386" s="33"/>
      <c r="AGJ386" s="33"/>
      <c r="AGK386" s="33"/>
      <c r="AGL386" s="33"/>
      <c r="AGM386" s="33"/>
      <c r="AGN386" s="33"/>
      <c r="AGO386" s="33"/>
      <c r="AGP386" s="33"/>
      <c r="AGQ386" s="33"/>
      <c r="AGR386" s="33"/>
      <c r="AGS386" s="33"/>
      <c r="AGT386" s="33"/>
      <c r="AGU386" s="33"/>
      <c r="AGV386" s="33"/>
      <c r="AGW386" s="33"/>
      <c r="AGX386" s="33"/>
      <c r="AGY386" s="33"/>
      <c r="AGZ386" s="33"/>
      <c r="AHA386" s="33"/>
      <c r="AHB386" s="33"/>
      <c r="AHC386" s="33"/>
      <c r="AHD386" s="33"/>
      <c r="AHE386" s="33"/>
      <c r="AHF386" s="33"/>
      <c r="AHG386" s="33"/>
      <c r="AHH386" s="33"/>
      <c r="AHI386" s="33"/>
      <c r="AHJ386" s="33"/>
      <c r="AHK386" s="33"/>
      <c r="AHL386" s="33"/>
      <c r="AHM386" s="33"/>
      <c r="AHN386" s="33"/>
      <c r="AHO386" s="33"/>
      <c r="AHP386" s="33"/>
      <c r="AHQ386" s="33"/>
      <c r="AHR386" s="33"/>
      <c r="AHS386" s="33"/>
      <c r="AHT386" s="33"/>
      <c r="AHU386" s="33"/>
      <c r="AHV386" s="33"/>
      <c r="AHW386" s="33"/>
      <c r="AHX386" s="33"/>
      <c r="AHY386" s="33"/>
      <c r="AHZ386" s="33"/>
      <c r="AIA386" s="33"/>
      <c r="AIB386" s="33"/>
      <c r="AIC386" s="33"/>
      <c r="AID386" s="33"/>
      <c r="AIE386" s="33"/>
      <c r="AIF386" s="33"/>
      <c r="AIG386" s="33"/>
      <c r="AIH386" s="33"/>
      <c r="AII386" s="33"/>
      <c r="AIJ386" s="33"/>
      <c r="AIK386" s="33"/>
      <c r="AIL386" s="33"/>
      <c r="AIM386" s="33"/>
      <c r="AIN386" s="33"/>
      <c r="AIO386" s="33"/>
      <c r="AIP386" s="33"/>
      <c r="AIQ386" s="33"/>
      <c r="AIR386" s="33"/>
      <c r="AIS386" s="33"/>
      <c r="AIT386" s="33"/>
      <c r="AIU386" s="33"/>
      <c r="AIV386" s="33"/>
      <c r="AIW386" s="33"/>
      <c r="AIX386" s="33"/>
      <c r="AIY386" s="33"/>
      <c r="AIZ386" s="33"/>
      <c r="AJA386" s="33"/>
      <c r="AJB386" s="33"/>
      <c r="AJC386" s="33"/>
      <c r="AJD386" s="33"/>
      <c r="AJE386" s="33"/>
      <c r="AJF386" s="33"/>
      <c r="AJG386" s="33"/>
      <c r="AJH386" s="33"/>
      <c r="AJI386" s="33"/>
      <c r="AJJ386" s="33"/>
      <c r="AJK386" s="33"/>
      <c r="AJL386" s="33"/>
      <c r="AJM386" s="33"/>
      <c r="AJN386" s="33"/>
      <c r="AJO386" s="33"/>
      <c r="AJP386" s="33"/>
      <c r="AJQ386" s="33"/>
      <c r="AJR386" s="33"/>
      <c r="AJS386" s="33"/>
      <c r="AJT386" s="33"/>
      <c r="AJU386" s="33"/>
      <c r="AJV386" s="33"/>
      <c r="AJW386" s="33"/>
      <c r="AJX386" s="33"/>
      <c r="AJY386" s="33"/>
      <c r="AJZ386" s="33"/>
      <c r="AKA386" s="33"/>
      <c r="AKB386" s="33"/>
      <c r="AKC386" s="33"/>
      <c r="AKD386" s="33"/>
      <c r="AKE386" s="33"/>
      <c r="AKF386" s="33"/>
      <c r="AKG386" s="33"/>
      <c r="AKH386" s="33"/>
      <c r="AKI386" s="33"/>
      <c r="AKJ386" s="33"/>
      <c r="AKK386" s="33"/>
      <c r="AKL386" s="33"/>
      <c r="AKM386" s="33"/>
      <c r="AKN386" s="33"/>
      <c r="AKO386" s="33"/>
      <c r="AKP386" s="33"/>
      <c r="AKQ386" s="33"/>
      <c r="AKR386" s="33"/>
      <c r="AKS386" s="33"/>
      <c r="AKT386" s="33"/>
      <c r="AKU386" s="33"/>
      <c r="AKV386" s="33"/>
      <c r="AKW386" s="33"/>
      <c r="AKX386" s="33"/>
      <c r="AKY386" s="33"/>
      <c r="AKZ386" s="33"/>
      <c r="ALA386" s="33"/>
      <c r="ALB386" s="33"/>
      <c r="ALC386" s="33"/>
      <c r="ALD386" s="33"/>
      <c r="ALE386" s="33"/>
      <c r="ALF386" s="33"/>
      <c r="ALG386" s="33"/>
      <c r="ALH386" s="33"/>
      <c r="ALI386" s="33"/>
      <c r="ALJ386" s="33"/>
      <c r="ALK386" s="33"/>
      <c r="ALL386" s="33"/>
      <c r="ALM386" s="33"/>
      <c r="ALN386" s="33"/>
      <c r="ALO386" s="33"/>
      <c r="ALP386" s="33"/>
      <c r="ALQ386" s="33"/>
      <c r="ALR386" s="33"/>
      <c r="ALS386" s="33"/>
      <c r="ALT386" s="33"/>
      <c r="ALU386" s="33"/>
      <c r="ALV386" s="33"/>
      <c r="ALW386" s="33"/>
      <c r="ALX386" s="33"/>
      <c r="ALY386" s="33"/>
    </row>
    <row r="387" spans="1:1013" ht="34.5" customHeight="1" x14ac:dyDescent="0.2"/>
    <row r="388" spans="1:1013" ht="21.75" customHeight="1" x14ac:dyDescent="0.2"/>
    <row r="389" spans="1:1013" ht="24.75" customHeight="1" x14ac:dyDescent="0.2"/>
    <row r="390" spans="1:1013" ht="15.75" customHeight="1" x14ac:dyDescent="0.2"/>
    <row r="391" spans="1:1013" ht="15.75" customHeight="1" x14ac:dyDescent="0.2"/>
    <row r="392" spans="1:1013" ht="23.25" customHeight="1" x14ac:dyDescent="0.2"/>
    <row r="393" spans="1:1013" ht="22.5" customHeight="1" x14ac:dyDescent="0.2"/>
    <row r="394" spans="1:1013" ht="15.75" customHeight="1" x14ac:dyDescent="0.2"/>
    <row r="395" spans="1:1013" ht="15.75" customHeight="1" x14ac:dyDescent="0.2"/>
    <row r="396" spans="1:1013" ht="16.5" customHeight="1" x14ac:dyDescent="0.2"/>
    <row r="397" spans="1:1013" s="68" customFormat="1" ht="16.5" customHeight="1" x14ac:dyDescent="0.2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3"/>
      <c r="Q397" s="33"/>
      <c r="R397" s="33"/>
      <c r="S397" s="33"/>
      <c r="T397" s="34"/>
      <c r="U397" s="34"/>
      <c r="V397" s="34"/>
      <c r="W397" s="34"/>
      <c r="X397" s="34"/>
      <c r="Y397" s="34"/>
      <c r="Z397" s="34"/>
      <c r="AA397" s="34"/>
      <c r="AB397" s="67"/>
      <c r="AC397" s="67"/>
      <c r="AD397" s="67"/>
      <c r="AE397" s="67"/>
      <c r="AF397" s="67"/>
      <c r="AG397" s="67"/>
      <c r="AH397" s="67"/>
      <c r="AI397" s="67"/>
    </row>
    <row r="398" spans="1:1013" ht="19.5" customHeight="1" x14ac:dyDescent="0.2"/>
    <row r="399" spans="1:1013" ht="18" customHeight="1" x14ac:dyDescent="0.2"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  <c r="BU399" s="33"/>
      <c r="BV399" s="33"/>
      <c r="BW399" s="33"/>
      <c r="BX399" s="33"/>
      <c r="BY399" s="33"/>
      <c r="BZ399" s="33"/>
      <c r="CA399" s="33"/>
      <c r="CB399" s="33"/>
      <c r="CC399" s="33"/>
      <c r="CD399" s="33"/>
      <c r="CE399" s="33"/>
      <c r="CF399" s="33"/>
      <c r="CG399" s="33"/>
      <c r="CH399" s="33"/>
      <c r="CI399" s="33"/>
      <c r="CJ399" s="33"/>
      <c r="CK399" s="33"/>
      <c r="CL399" s="33"/>
      <c r="CM399" s="33"/>
      <c r="CN399" s="33"/>
      <c r="CO399" s="33"/>
      <c r="CP399" s="33"/>
      <c r="CQ399" s="33"/>
      <c r="CR399" s="33"/>
      <c r="CS399" s="33"/>
      <c r="CT399" s="33"/>
      <c r="CU399" s="33"/>
      <c r="CV399" s="33"/>
      <c r="CW399" s="33"/>
      <c r="CX399" s="33"/>
      <c r="CY399" s="33"/>
      <c r="CZ399" s="33"/>
      <c r="DA399" s="33"/>
      <c r="DB399" s="33"/>
      <c r="DC399" s="33"/>
      <c r="DD399" s="33"/>
      <c r="DE399" s="33"/>
      <c r="DF399" s="33"/>
      <c r="DG399" s="33"/>
      <c r="DH399" s="33"/>
      <c r="DI399" s="33"/>
      <c r="DJ399" s="33"/>
      <c r="DK399" s="33"/>
      <c r="DL399" s="33"/>
      <c r="DM399" s="33"/>
      <c r="DN399" s="33"/>
      <c r="DO399" s="33"/>
      <c r="DP399" s="33"/>
      <c r="DQ399" s="33"/>
      <c r="DR399" s="33"/>
      <c r="DS399" s="33"/>
      <c r="DT399" s="33"/>
      <c r="DU399" s="33"/>
      <c r="DV399" s="33"/>
      <c r="DW399" s="33"/>
      <c r="DX399" s="33"/>
      <c r="DY399" s="33"/>
      <c r="DZ399" s="33"/>
      <c r="EA399" s="33"/>
      <c r="EB399" s="33"/>
      <c r="EC399" s="33"/>
      <c r="ED399" s="33"/>
      <c r="EE399" s="33"/>
      <c r="EF399" s="33"/>
      <c r="EG399" s="33"/>
      <c r="EH399" s="33"/>
      <c r="EI399" s="33"/>
      <c r="EJ399" s="33"/>
      <c r="EK399" s="33"/>
      <c r="EL399" s="33"/>
      <c r="EM399" s="33"/>
      <c r="EN399" s="33"/>
      <c r="EO399" s="33"/>
      <c r="EP399" s="33"/>
      <c r="EQ399" s="33"/>
      <c r="ER399" s="33"/>
      <c r="ES399" s="33"/>
      <c r="ET399" s="33"/>
      <c r="EU399" s="33"/>
      <c r="EV399" s="33"/>
      <c r="EW399" s="33"/>
      <c r="EX399" s="33"/>
      <c r="EY399" s="33"/>
      <c r="EZ399" s="33"/>
      <c r="FA399" s="33"/>
      <c r="FB399" s="33"/>
      <c r="FC399" s="33"/>
      <c r="FD399" s="33"/>
      <c r="FE399" s="33"/>
      <c r="FF399" s="33"/>
      <c r="FG399" s="33"/>
      <c r="FH399" s="33"/>
      <c r="FI399" s="33"/>
      <c r="FJ399" s="33"/>
      <c r="FK399" s="33"/>
      <c r="FL399" s="33"/>
      <c r="FM399" s="33"/>
      <c r="FN399" s="33"/>
      <c r="FO399" s="33"/>
      <c r="FP399" s="33"/>
      <c r="FQ399" s="33"/>
      <c r="FR399" s="33"/>
      <c r="FS399" s="33"/>
      <c r="FT399" s="33"/>
      <c r="FU399" s="33"/>
      <c r="FV399" s="33"/>
      <c r="FW399" s="33"/>
      <c r="FX399" s="33"/>
      <c r="FY399" s="33"/>
      <c r="FZ399" s="33"/>
      <c r="GA399" s="33"/>
      <c r="GB399" s="33"/>
      <c r="GC399" s="33"/>
      <c r="GD399" s="33"/>
      <c r="GE399" s="33"/>
      <c r="GF399" s="33"/>
      <c r="GG399" s="33"/>
      <c r="GH399" s="33"/>
      <c r="GI399" s="33"/>
      <c r="GJ399" s="33"/>
      <c r="GK399" s="33"/>
      <c r="GL399" s="33"/>
      <c r="GM399" s="33"/>
      <c r="GN399" s="33"/>
      <c r="GO399" s="33"/>
      <c r="GP399" s="33"/>
      <c r="GQ399" s="33"/>
      <c r="GR399" s="33"/>
      <c r="GS399" s="33"/>
      <c r="GT399" s="33"/>
      <c r="GU399" s="33"/>
      <c r="GV399" s="33"/>
      <c r="GW399" s="33"/>
      <c r="GX399" s="33"/>
      <c r="GY399" s="33"/>
      <c r="GZ399" s="33"/>
      <c r="HA399" s="33"/>
      <c r="HB399" s="33"/>
      <c r="HC399" s="33"/>
      <c r="HD399" s="33"/>
      <c r="HE399" s="33"/>
      <c r="HF399" s="33"/>
      <c r="HG399" s="33"/>
      <c r="HH399" s="33"/>
      <c r="HI399" s="33"/>
      <c r="HJ399" s="33"/>
      <c r="HK399" s="33"/>
      <c r="HL399" s="33"/>
      <c r="HM399" s="33"/>
      <c r="HN399" s="33"/>
      <c r="HO399" s="33"/>
      <c r="HP399" s="33"/>
      <c r="HQ399" s="33"/>
      <c r="HR399" s="33"/>
      <c r="HS399" s="33"/>
      <c r="HT399" s="33"/>
      <c r="HU399" s="33"/>
      <c r="HV399" s="33"/>
      <c r="HW399" s="33"/>
      <c r="HX399" s="33"/>
      <c r="HY399" s="33"/>
      <c r="HZ399" s="33"/>
      <c r="IA399" s="33"/>
      <c r="IB399" s="33"/>
      <c r="IC399" s="33"/>
      <c r="ID399" s="33"/>
      <c r="IE399" s="33"/>
      <c r="IF399" s="33"/>
      <c r="IG399" s="33"/>
      <c r="IH399" s="33"/>
      <c r="II399" s="33"/>
      <c r="IJ399" s="33"/>
      <c r="IK399" s="33"/>
      <c r="IL399" s="33"/>
      <c r="IM399" s="33"/>
      <c r="IN399" s="33"/>
      <c r="IO399" s="33"/>
      <c r="IP399" s="33"/>
      <c r="IQ399" s="33"/>
      <c r="IR399" s="33"/>
      <c r="IS399" s="33"/>
      <c r="IT399" s="33"/>
      <c r="IU399" s="33"/>
      <c r="IV399" s="33"/>
      <c r="IW399" s="33"/>
      <c r="IX399" s="33"/>
      <c r="IY399" s="33"/>
      <c r="IZ399" s="33"/>
      <c r="JA399" s="33"/>
      <c r="JB399" s="33"/>
      <c r="JC399" s="33"/>
      <c r="JD399" s="33"/>
      <c r="JE399" s="33"/>
      <c r="JF399" s="33"/>
      <c r="JG399" s="33"/>
      <c r="JH399" s="33"/>
      <c r="JI399" s="33"/>
      <c r="JJ399" s="33"/>
      <c r="JK399" s="33"/>
      <c r="JL399" s="33"/>
      <c r="JM399" s="33"/>
      <c r="JN399" s="33"/>
      <c r="JO399" s="33"/>
      <c r="JP399" s="33"/>
      <c r="JQ399" s="33"/>
      <c r="JR399" s="33"/>
      <c r="JS399" s="33"/>
      <c r="JT399" s="33"/>
      <c r="JU399" s="33"/>
      <c r="JV399" s="33"/>
      <c r="JW399" s="33"/>
      <c r="JX399" s="33"/>
      <c r="JY399" s="33"/>
      <c r="JZ399" s="33"/>
      <c r="KA399" s="33"/>
      <c r="KB399" s="33"/>
      <c r="KC399" s="33"/>
      <c r="KD399" s="33"/>
      <c r="KE399" s="33"/>
      <c r="KF399" s="33"/>
      <c r="KG399" s="33"/>
      <c r="KH399" s="33"/>
      <c r="KI399" s="33"/>
      <c r="KJ399" s="33"/>
      <c r="KK399" s="33"/>
      <c r="KL399" s="33"/>
      <c r="KM399" s="33"/>
      <c r="KN399" s="33"/>
      <c r="KO399" s="33"/>
      <c r="KP399" s="33"/>
      <c r="KQ399" s="33"/>
      <c r="KR399" s="33"/>
      <c r="KS399" s="33"/>
      <c r="KT399" s="33"/>
      <c r="KU399" s="33"/>
      <c r="KV399" s="33"/>
      <c r="KW399" s="33"/>
      <c r="KX399" s="33"/>
      <c r="KY399" s="33"/>
      <c r="KZ399" s="33"/>
      <c r="LA399" s="33"/>
      <c r="LB399" s="33"/>
      <c r="LC399" s="33"/>
      <c r="LD399" s="33"/>
      <c r="LE399" s="33"/>
      <c r="LF399" s="33"/>
      <c r="LG399" s="33"/>
      <c r="LH399" s="33"/>
      <c r="LI399" s="33"/>
      <c r="LJ399" s="33"/>
      <c r="LK399" s="33"/>
      <c r="LL399" s="33"/>
      <c r="LM399" s="33"/>
      <c r="LN399" s="33"/>
      <c r="LO399" s="33"/>
      <c r="LP399" s="33"/>
      <c r="LQ399" s="33"/>
      <c r="LR399" s="33"/>
      <c r="LS399" s="33"/>
      <c r="LT399" s="33"/>
      <c r="LU399" s="33"/>
      <c r="LV399" s="33"/>
      <c r="LW399" s="33"/>
      <c r="LX399" s="33"/>
      <c r="LY399" s="33"/>
      <c r="LZ399" s="33"/>
      <c r="MA399" s="33"/>
      <c r="MB399" s="33"/>
      <c r="MC399" s="33"/>
      <c r="MD399" s="33"/>
      <c r="ME399" s="33"/>
      <c r="MF399" s="33"/>
      <c r="MG399" s="33"/>
      <c r="MH399" s="33"/>
      <c r="MI399" s="33"/>
      <c r="MJ399" s="33"/>
      <c r="MK399" s="33"/>
      <c r="ML399" s="33"/>
      <c r="MM399" s="33"/>
      <c r="MN399" s="33"/>
      <c r="MO399" s="33"/>
      <c r="MP399" s="33"/>
      <c r="MQ399" s="33"/>
      <c r="MR399" s="33"/>
      <c r="MS399" s="33"/>
      <c r="MT399" s="33"/>
      <c r="MU399" s="33"/>
      <c r="MV399" s="33"/>
      <c r="MW399" s="33"/>
      <c r="MX399" s="33"/>
      <c r="MY399" s="33"/>
      <c r="MZ399" s="33"/>
      <c r="NA399" s="33"/>
      <c r="NB399" s="33"/>
      <c r="NC399" s="33"/>
      <c r="ND399" s="33"/>
      <c r="NE399" s="33"/>
      <c r="NF399" s="33"/>
      <c r="NG399" s="33"/>
      <c r="NH399" s="33"/>
      <c r="NI399" s="33"/>
      <c r="NJ399" s="33"/>
      <c r="NK399" s="33"/>
      <c r="NL399" s="33"/>
      <c r="NM399" s="33"/>
      <c r="NN399" s="33"/>
      <c r="NO399" s="33"/>
      <c r="NP399" s="33"/>
      <c r="NQ399" s="33"/>
      <c r="NR399" s="33"/>
      <c r="NS399" s="33"/>
      <c r="NT399" s="33"/>
      <c r="NU399" s="33"/>
      <c r="NV399" s="33"/>
      <c r="NW399" s="33"/>
      <c r="NX399" s="33"/>
      <c r="NY399" s="33"/>
      <c r="NZ399" s="33"/>
      <c r="OA399" s="33"/>
      <c r="OB399" s="33"/>
      <c r="OC399" s="33"/>
      <c r="OD399" s="33"/>
      <c r="OE399" s="33"/>
      <c r="OF399" s="33"/>
      <c r="OG399" s="33"/>
      <c r="OH399" s="33"/>
      <c r="OI399" s="33"/>
      <c r="OJ399" s="33"/>
      <c r="OK399" s="33"/>
      <c r="OL399" s="33"/>
      <c r="OM399" s="33"/>
      <c r="ON399" s="33"/>
      <c r="OO399" s="33"/>
      <c r="OP399" s="33"/>
      <c r="OQ399" s="33"/>
      <c r="OR399" s="33"/>
      <c r="OS399" s="33"/>
      <c r="OT399" s="33"/>
      <c r="OU399" s="33"/>
      <c r="OV399" s="33"/>
      <c r="OW399" s="33"/>
      <c r="OX399" s="33"/>
      <c r="OY399" s="33"/>
      <c r="OZ399" s="33"/>
      <c r="PA399" s="33"/>
      <c r="PB399" s="33"/>
      <c r="PC399" s="33"/>
      <c r="PD399" s="33"/>
      <c r="PE399" s="33"/>
      <c r="PF399" s="33"/>
      <c r="PG399" s="33"/>
      <c r="PH399" s="33"/>
      <c r="PI399" s="33"/>
      <c r="PJ399" s="33"/>
      <c r="PK399" s="33"/>
      <c r="PL399" s="33"/>
      <c r="PM399" s="33"/>
      <c r="PN399" s="33"/>
      <c r="PO399" s="33"/>
      <c r="PP399" s="33"/>
      <c r="PQ399" s="33"/>
      <c r="PR399" s="33"/>
      <c r="PS399" s="33"/>
      <c r="PT399" s="33"/>
      <c r="PU399" s="33"/>
      <c r="PV399" s="33"/>
      <c r="PW399" s="33"/>
      <c r="PX399" s="33"/>
      <c r="PY399" s="33"/>
      <c r="PZ399" s="33"/>
      <c r="QA399" s="33"/>
      <c r="QB399" s="33"/>
      <c r="QC399" s="33"/>
      <c r="QD399" s="33"/>
      <c r="QE399" s="33"/>
      <c r="QF399" s="33"/>
      <c r="QG399" s="33"/>
      <c r="QH399" s="33"/>
      <c r="QI399" s="33"/>
      <c r="QJ399" s="33"/>
      <c r="QK399" s="33"/>
      <c r="QL399" s="33"/>
      <c r="QM399" s="33"/>
      <c r="QN399" s="33"/>
      <c r="QO399" s="33"/>
      <c r="QP399" s="33"/>
      <c r="QQ399" s="33"/>
      <c r="QR399" s="33"/>
      <c r="QS399" s="33"/>
      <c r="QT399" s="33"/>
      <c r="QU399" s="33"/>
      <c r="QV399" s="33"/>
      <c r="QW399" s="33"/>
      <c r="QX399" s="33"/>
      <c r="QY399" s="33"/>
      <c r="QZ399" s="33"/>
      <c r="RA399" s="33"/>
      <c r="RB399" s="33"/>
      <c r="RC399" s="33"/>
      <c r="RD399" s="33"/>
      <c r="RE399" s="33"/>
      <c r="RF399" s="33"/>
      <c r="RG399" s="33"/>
      <c r="RH399" s="33"/>
      <c r="RI399" s="33"/>
      <c r="RJ399" s="33"/>
      <c r="RK399" s="33"/>
      <c r="RL399" s="33"/>
      <c r="RM399" s="33"/>
      <c r="RN399" s="33"/>
      <c r="RO399" s="33"/>
      <c r="RP399" s="33"/>
      <c r="RQ399" s="33"/>
      <c r="RR399" s="33"/>
      <c r="RS399" s="33"/>
      <c r="RT399" s="33"/>
      <c r="RU399" s="33"/>
      <c r="RV399" s="33"/>
      <c r="RW399" s="33"/>
      <c r="RX399" s="33"/>
      <c r="RY399" s="33"/>
      <c r="RZ399" s="33"/>
      <c r="SA399" s="33"/>
      <c r="SB399" s="33"/>
      <c r="SC399" s="33"/>
      <c r="SD399" s="33"/>
      <c r="SE399" s="33"/>
      <c r="SF399" s="33"/>
      <c r="SG399" s="33"/>
      <c r="SH399" s="33"/>
      <c r="SI399" s="33"/>
      <c r="SJ399" s="33"/>
      <c r="SK399" s="33"/>
      <c r="SL399" s="33"/>
      <c r="SM399" s="33"/>
      <c r="SN399" s="33"/>
      <c r="SO399" s="33"/>
      <c r="SP399" s="33"/>
      <c r="SQ399" s="33"/>
      <c r="SR399" s="33"/>
      <c r="SS399" s="33"/>
      <c r="ST399" s="33"/>
      <c r="SU399" s="33"/>
      <c r="SV399" s="33"/>
      <c r="SW399" s="33"/>
      <c r="SX399" s="33"/>
      <c r="SY399" s="33"/>
      <c r="SZ399" s="33"/>
      <c r="TA399" s="33"/>
      <c r="TB399" s="33"/>
      <c r="TC399" s="33"/>
      <c r="TD399" s="33"/>
      <c r="TE399" s="33"/>
      <c r="TF399" s="33"/>
      <c r="TG399" s="33"/>
      <c r="TH399" s="33"/>
      <c r="TI399" s="33"/>
      <c r="TJ399" s="33"/>
      <c r="TK399" s="33"/>
      <c r="TL399" s="33"/>
      <c r="TM399" s="33"/>
      <c r="TN399" s="33"/>
      <c r="TO399" s="33"/>
      <c r="TP399" s="33"/>
      <c r="TQ399" s="33"/>
      <c r="TR399" s="33"/>
      <c r="TS399" s="33"/>
      <c r="TT399" s="33"/>
      <c r="TU399" s="33"/>
      <c r="TV399" s="33"/>
      <c r="TW399" s="33"/>
      <c r="TX399" s="33"/>
      <c r="TY399" s="33"/>
      <c r="TZ399" s="33"/>
      <c r="UA399" s="33"/>
      <c r="UB399" s="33"/>
      <c r="UC399" s="33"/>
      <c r="UD399" s="33"/>
      <c r="UE399" s="33"/>
      <c r="UF399" s="33"/>
      <c r="UG399" s="33"/>
      <c r="UH399" s="33"/>
      <c r="UI399" s="33"/>
      <c r="UJ399" s="33"/>
      <c r="UK399" s="33"/>
      <c r="UL399" s="33"/>
      <c r="UM399" s="33"/>
      <c r="UN399" s="33"/>
      <c r="UO399" s="33"/>
      <c r="UP399" s="33"/>
      <c r="UQ399" s="33"/>
      <c r="UR399" s="33"/>
      <c r="US399" s="33"/>
      <c r="UT399" s="33"/>
      <c r="UU399" s="33"/>
      <c r="UV399" s="33"/>
      <c r="UW399" s="33"/>
      <c r="UX399" s="33"/>
      <c r="UY399" s="33"/>
      <c r="UZ399" s="33"/>
      <c r="VA399" s="33"/>
      <c r="VB399" s="33"/>
      <c r="VC399" s="33"/>
      <c r="VD399" s="33"/>
      <c r="VE399" s="33"/>
      <c r="VF399" s="33"/>
      <c r="VG399" s="33"/>
      <c r="VH399" s="33"/>
      <c r="VI399" s="33"/>
      <c r="VJ399" s="33"/>
      <c r="VK399" s="33"/>
      <c r="VL399" s="33"/>
      <c r="VM399" s="33"/>
      <c r="VN399" s="33"/>
      <c r="VO399" s="33"/>
      <c r="VP399" s="33"/>
      <c r="VQ399" s="33"/>
      <c r="VR399" s="33"/>
      <c r="VS399" s="33"/>
      <c r="VT399" s="33"/>
      <c r="VU399" s="33"/>
      <c r="VV399" s="33"/>
      <c r="VW399" s="33"/>
      <c r="VX399" s="33"/>
      <c r="VY399" s="33"/>
      <c r="VZ399" s="33"/>
      <c r="WA399" s="33"/>
      <c r="WB399" s="33"/>
      <c r="WC399" s="33"/>
      <c r="WD399" s="33"/>
      <c r="WE399" s="33"/>
      <c r="WF399" s="33"/>
      <c r="WG399" s="33"/>
      <c r="WH399" s="33"/>
      <c r="WI399" s="33"/>
      <c r="WJ399" s="33"/>
      <c r="WK399" s="33"/>
      <c r="WL399" s="33"/>
      <c r="WM399" s="33"/>
      <c r="WN399" s="33"/>
      <c r="WO399" s="33"/>
      <c r="WP399" s="33"/>
      <c r="WQ399" s="33"/>
      <c r="WR399" s="33"/>
      <c r="WS399" s="33"/>
      <c r="WT399" s="33"/>
      <c r="WU399" s="33"/>
      <c r="WV399" s="33"/>
      <c r="WW399" s="33"/>
      <c r="WX399" s="33"/>
      <c r="WY399" s="33"/>
      <c r="WZ399" s="33"/>
      <c r="XA399" s="33"/>
      <c r="XB399" s="33"/>
      <c r="XC399" s="33"/>
      <c r="XD399" s="33"/>
      <c r="XE399" s="33"/>
      <c r="XF399" s="33"/>
      <c r="XG399" s="33"/>
      <c r="XH399" s="33"/>
      <c r="XI399" s="33"/>
      <c r="XJ399" s="33"/>
      <c r="XK399" s="33"/>
      <c r="XL399" s="33"/>
      <c r="XM399" s="33"/>
      <c r="XN399" s="33"/>
      <c r="XO399" s="33"/>
      <c r="XP399" s="33"/>
      <c r="XQ399" s="33"/>
      <c r="XR399" s="33"/>
      <c r="XS399" s="33"/>
      <c r="XT399" s="33"/>
      <c r="XU399" s="33"/>
      <c r="XV399" s="33"/>
      <c r="XW399" s="33"/>
      <c r="XX399" s="33"/>
      <c r="XY399" s="33"/>
      <c r="XZ399" s="33"/>
      <c r="YA399" s="33"/>
      <c r="YB399" s="33"/>
      <c r="YC399" s="33"/>
      <c r="YD399" s="33"/>
      <c r="YE399" s="33"/>
      <c r="YF399" s="33"/>
      <c r="YG399" s="33"/>
      <c r="YH399" s="33"/>
      <c r="YI399" s="33"/>
      <c r="YJ399" s="33"/>
      <c r="YK399" s="33"/>
      <c r="YL399" s="33"/>
      <c r="YM399" s="33"/>
      <c r="YN399" s="33"/>
      <c r="YO399" s="33"/>
      <c r="YP399" s="33"/>
      <c r="YQ399" s="33"/>
      <c r="YR399" s="33"/>
      <c r="YS399" s="33"/>
      <c r="YT399" s="33"/>
      <c r="YU399" s="33"/>
      <c r="YV399" s="33"/>
      <c r="YW399" s="33"/>
      <c r="YX399" s="33"/>
      <c r="YY399" s="33"/>
      <c r="YZ399" s="33"/>
      <c r="ZA399" s="33"/>
      <c r="ZB399" s="33"/>
      <c r="ZC399" s="33"/>
      <c r="ZD399" s="33"/>
      <c r="ZE399" s="33"/>
      <c r="ZF399" s="33"/>
      <c r="ZG399" s="33"/>
      <c r="ZH399" s="33"/>
      <c r="ZI399" s="33"/>
      <c r="ZJ399" s="33"/>
      <c r="ZK399" s="33"/>
      <c r="ZL399" s="33"/>
      <c r="ZM399" s="33"/>
      <c r="ZN399" s="33"/>
      <c r="ZO399" s="33"/>
      <c r="ZP399" s="33"/>
      <c r="ZQ399" s="33"/>
      <c r="ZR399" s="33"/>
      <c r="ZS399" s="33"/>
      <c r="ZT399" s="33"/>
      <c r="ZU399" s="33"/>
      <c r="ZV399" s="33"/>
      <c r="ZW399" s="33"/>
      <c r="ZX399" s="33"/>
      <c r="ZY399" s="33"/>
      <c r="ZZ399" s="33"/>
      <c r="AAA399" s="33"/>
      <c r="AAB399" s="33"/>
      <c r="AAC399" s="33"/>
      <c r="AAD399" s="33"/>
      <c r="AAE399" s="33"/>
      <c r="AAF399" s="33"/>
      <c r="AAG399" s="33"/>
      <c r="AAH399" s="33"/>
      <c r="AAI399" s="33"/>
      <c r="AAJ399" s="33"/>
      <c r="AAK399" s="33"/>
      <c r="AAL399" s="33"/>
      <c r="AAM399" s="33"/>
      <c r="AAN399" s="33"/>
      <c r="AAO399" s="33"/>
      <c r="AAP399" s="33"/>
      <c r="AAQ399" s="33"/>
      <c r="AAR399" s="33"/>
      <c r="AAS399" s="33"/>
      <c r="AAT399" s="33"/>
      <c r="AAU399" s="33"/>
      <c r="AAV399" s="33"/>
      <c r="AAW399" s="33"/>
      <c r="AAX399" s="33"/>
      <c r="AAY399" s="33"/>
      <c r="AAZ399" s="33"/>
      <c r="ABA399" s="33"/>
      <c r="ABB399" s="33"/>
      <c r="ABC399" s="33"/>
      <c r="ABD399" s="33"/>
      <c r="ABE399" s="33"/>
      <c r="ABF399" s="33"/>
      <c r="ABG399" s="33"/>
      <c r="ABH399" s="33"/>
      <c r="ABI399" s="33"/>
      <c r="ABJ399" s="33"/>
      <c r="ABK399" s="33"/>
      <c r="ABL399" s="33"/>
      <c r="ABM399" s="33"/>
      <c r="ABN399" s="33"/>
      <c r="ABO399" s="33"/>
      <c r="ABP399" s="33"/>
      <c r="ABQ399" s="33"/>
      <c r="ABR399" s="33"/>
      <c r="ABS399" s="33"/>
      <c r="ABT399" s="33"/>
      <c r="ABU399" s="33"/>
      <c r="ABV399" s="33"/>
      <c r="ABW399" s="33"/>
      <c r="ABX399" s="33"/>
      <c r="ABY399" s="33"/>
      <c r="ABZ399" s="33"/>
      <c r="ACA399" s="33"/>
      <c r="ACB399" s="33"/>
      <c r="ACC399" s="33"/>
      <c r="ACD399" s="33"/>
      <c r="ACE399" s="33"/>
      <c r="ACF399" s="33"/>
      <c r="ACG399" s="33"/>
      <c r="ACH399" s="33"/>
      <c r="ACI399" s="33"/>
      <c r="ACJ399" s="33"/>
      <c r="ACK399" s="33"/>
      <c r="ACL399" s="33"/>
      <c r="ACM399" s="33"/>
      <c r="ACN399" s="33"/>
      <c r="ACO399" s="33"/>
      <c r="ACP399" s="33"/>
      <c r="ACQ399" s="33"/>
      <c r="ACR399" s="33"/>
      <c r="ACS399" s="33"/>
      <c r="ACT399" s="33"/>
      <c r="ACU399" s="33"/>
      <c r="ACV399" s="33"/>
      <c r="ACW399" s="33"/>
      <c r="ACX399" s="33"/>
      <c r="ACY399" s="33"/>
      <c r="ACZ399" s="33"/>
      <c r="ADA399" s="33"/>
      <c r="ADB399" s="33"/>
      <c r="ADC399" s="33"/>
      <c r="ADD399" s="33"/>
      <c r="ADE399" s="33"/>
      <c r="ADF399" s="33"/>
      <c r="ADG399" s="33"/>
      <c r="ADH399" s="33"/>
      <c r="ADI399" s="33"/>
      <c r="ADJ399" s="33"/>
      <c r="ADK399" s="33"/>
      <c r="ADL399" s="33"/>
      <c r="ADM399" s="33"/>
      <c r="ADN399" s="33"/>
      <c r="ADO399" s="33"/>
      <c r="ADP399" s="33"/>
      <c r="ADQ399" s="33"/>
      <c r="ADR399" s="33"/>
      <c r="ADS399" s="33"/>
      <c r="ADT399" s="33"/>
      <c r="ADU399" s="33"/>
      <c r="ADV399" s="33"/>
      <c r="ADW399" s="33"/>
      <c r="ADX399" s="33"/>
      <c r="ADY399" s="33"/>
      <c r="ADZ399" s="33"/>
      <c r="AEA399" s="33"/>
      <c r="AEB399" s="33"/>
      <c r="AEC399" s="33"/>
      <c r="AED399" s="33"/>
      <c r="AEE399" s="33"/>
      <c r="AEF399" s="33"/>
      <c r="AEG399" s="33"/>
      <c r="AEH399" s="33"/>
      <c r="AEI399" s="33"/>
      <c r="AEJ399" s="33"/>
      <c r="AEK399" s="33"/>
      <c r="AEL399" s="33"/>
      <c r="AEM399" s="33"/>
      <c r="AEN399" s="33"/>
      <c r="AEO399" s="33"/>
      <c r="AEP399" s="33"/>
      <c r="AEQ399" s="33"/>
      <c r="AER399" s="33"/>
      <c r="AES399" s="33"/>
      <c r="AET399" s="33"/>
      <c r="AEU399" s="33"/>
      <c r="AEV399" s="33"/>
      <c r="AEW399" s="33"/>
      <c r="AEX399" s="33"/>
      <c r="AEY399" s="33"/>
      <c r="AEZ399" s="33"/>
      <c r="AFA399" s="33"/>
      <c r="AFB399" s="33"/>
      <c r="AFC399" s="33"/>
      <c r="AFD399" s="33"/>
      <c r="AFE399" s="33"/>
      <c r="AFF399" s="33"/>
      <c r="AFG399" s="33"/>
      <c r="AFH399" s="33"/>
      <c r="AFI399" s="33"/>
      <c r="AFJ399" s="33"/>
      <c r="AFK399" s="33"/>
      <c r="AFL399" s="33"/>
      <c r="AFM399" s="33"/>
      <c r="AFN399" s="33"/>
      <c r="AFO399" s="33"/>
      <c r="AFP399" s="33"/>
      <c r="AFQ399" s="33"/>
      <c r="AFR399" s="33"/>
      <c r="AFS399" s="33"/>
      <c r="AFT399" s="33"/>
      <c r="AFU399" s="33"/>
      <c r="AFV399" s="33"/>
      <c r="AFW399" s="33"/>
      <c r="AFX399" s="33"/>
      <c r="AFY399" s="33"/>
      <c r="AFZ399" s="33"/>
      <c r="AGA399" s="33"/>
      <c r="AGB399" s="33"/>
      <c r="AGC399" s="33"/>
      <c r="AGD399" s="33"/>
      <c r="AGE399" s="33"/>
      <c r="AGF399" s="33"/>
      <c r="AGG399" s="33"/>
      <c r="AGH399" s="33"/>
      <c r="AGI399" s="33"/>
      <c r="AGJ399" s="33"/>
      <c r="AGK399" s="33"/>
      <c r="AGL399" s="33"/>
      <c r="AGM399" s="33"/>
      <c r="AGN399" s="33"/>
      <c r="AGO399" s="33"/>
      <c r="AGP399" s="33"/>
      <c r="AGQ399" s="33"/>
      <c r="AGR399" s="33"/>
      <c r="AGS399" s="33"/>
      <c r="AGT399" s="33"/>
      <c r="AGU399" s="33"/>
      <c r="AGV399" s="33"/>
      <c r="AGW399" s="33"/>
      <c r="AGX399" s="33"/>
      <c r="AGY399" s="33"/>
      <c r="AGZ399" s="33"/>
      <c r="AHA399" s="33"/>
      <c r="AHB399" s="33"/>
      <c r="AHC399" s="33"/>
      <c r="AHD399" s="33"/>
      <c r="AHE399" s="33"/>
      <c r="AHF399" s="33"/>
      <c r="AHG399" s="33"/>
      <c r="AHH399" s="33"/>
      <c r="AHI399" s="33"/>
      <c r="AHJ399" s="33"/>
      <c r="AHK399" s="33"/>
      <c r="AHL399" s="33"/>
      <c r="AHM399" s="33"/>
      <c r="AHN399" s="33"/>
      <c r="AHO399" s="33"/>
      <c r="AHP399" s="33"/>
      <c r="AHQ399" s="33"/>
      <c r="AHR399" s="33"/>
      <c r="AHS399" s="33"/>
      <c r="AHT399" s="33"/>
      <c r="AHU399" s="33"/>
      <c r="AHV399" s="33"/>
      <c r="AHW399" s="33"/>
      <c r="AHX399" s="33"/>
      <c r="AHY399" s="33"/>
      <c r="AHZ399" s="33"/>
      <c r="AIA399" s="33"/>
      <c r="AIB399" s="33"/>
      <c r="AIC399" s="33"/>
      <c r="AID399" s="33"/>
      <c r="AIE399" s="33"/>
      <c r="AIF399" s="33"/>
      <c r="AIG399" s="33"/>
      <c r="AIH399" s="33"/>
      <c r="AII399" s="33"/>
      <c r="AIJ399" s="33"/>
      <c r="AIK399" s="33"/>
      <c r="AIL399" s="33"/>
      <c r="AIM399" s="33"/>
      <c r="AIN399" s="33"/>
      <c r="AIO399" s="33"/>
      <c r="AIP399" s="33"/>
      <c r="AIQ399" s="33"/>
      <c r="AIR399" s="33"/>
      <c r="AIS399" s="33"/>
      <c r="AIT399" s="33"/>
      <c r="AIU399" s="33"/>
      <c r="AIV399" s="33"/>
      <c r="AIW399" s="33"/>
      <c r="AIX399" s="33"/>
      <c r="AIY399" s="33"/>
      <c r="AIZ399" s="33"/>
      <c r="AJA399" s="33"/>
      <c r="AJB399" s="33"/>
      <c r="AJC399" s="33"/>
      <c r="AJD399" s="33"/>
      <c r="AJE399" s="33"/>
      <c r="AJF399" s="33"/>
      <c r="AJG399" s="33"/>
      <c r="AJH399" s="33"/>
      <c r="AJI399" s="33"/>
      <c r="AJJ399" s="33"/>
      <c r="AJK399" s="33"/>
      <c r="AJL399" s="33"/>
      <c r="AJM399" s="33"/>
      <c r="AJN399" s="33"/>
      <c r="AJO399" s="33"/>
      <c r="AJP399" s="33"/>
      <c r="AJQ399" s="33"/>
      <c r="AJR399" s="33"/>
      <c r="AJS399" s="33"/>
      <c r="AJT399" s="33"/>
      <c r="AJU399" s="33"/>
      <c r="AJV399" s="33"/>
      <c r="AJW399" s="33"/>
      <c r="AJX399" s="33"/>
      <c r="AJY399" s="33"/>
      <c r="AJZ399" s="33"/>
      <c r="AKA399" s="33"/>
      <c r="AKB399" s="33"/>
      <c r="AKC399" s="33"/>
      <c r="AKD399" s="33"/>
      <c r="AKE399" s="33"/>
      <c r="AKF399" s="33"/>
      <c r="AKG399" s="33"/>
      <c r="AKH399" s="33"/>
      <c r="AKI399" s="33"/>
      <c r="AKJ399" s="33"/>
      <c r="AKK399" s="33"/>
      <c r="AKL399" s="33"/>
      <c r="AKM399" s="33"/>
      <c r="AKN399" s="33"/>
      <c r="AKO399" s="33"/>
      <c r="AKP399" s="33"/>
      <c r="AKQ399" s="33"/>
      <c r="AKR399" s="33"/>
      <c r="AKS399" s="33"/>
      <c r="AKT399" s="33"/>
      <c r="AKU399" s="33"/>
      <c r="AKV399" s="33"/>
      <c r="AKW399" s="33"/>
      <c r="AKX399" s="33"/>
      <c r="AKY399" s="33"/>
      <c r="AKZ399" s="33"/>
      <c r="ALA399" s="33"/>
      <c r="ALB399" s="33"/>
      <c r="ALC399" s="33"/>
      <c r="ALD399" s="33"/>
      <c r="ALE399" s="33"/>
      <c r="ALF399" s="33"/>
      <c r="ALG399" s="33"/>
      <c r="ALH399" s="33"/>
      <c r="ALI399" s="33"/>
      <c r="ALJ399" s="33"/>
      <c r="ALK399" s="33"/>
      <c r="ALL399" s="33"/>
      <c r="ALM399" s="33"/>
      <c r="ALN399" s="33"/>
      <c r="ALO399" s="33"/>
      <c r="ALP399" s="33"/>
      <c r="ALQ399" s="33"/>
      <c r="ALR399" s="33"/>
      <c r="ALS399" s="33"/>
      <c r="ALT399" s="33"/>
      <c r="ALU399" s="33"/>
      <c r="ALV399" s="33"/>
      <c r="ALW399" s="33"/>
      <c r="ALX399" s="33"/>
      <c r="ALY399" s="33"/>
    </row>
    <row r="400" spans="1:1013" ht="15.75" customHeight="1" x14ac:dyDescent="0.2"/>
    <row r="401" spans="1:1013" ht="19.5" customHeight="1" x14ac:dyDescent="0.2"/>
    <row r="402" spans="1:1013" ht="18" customHeight="1" x14ac:dyDescent="0.2"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  <c r="BU402" s="33"/>
      <c r="BV402" s="33"/>
      <c r="BW402" s="33"/>
      <c r="BX402" s="33"/>
      <c r="BY402" s="33"/>
      <c r="BZ402" s="33"/>
      <c r="CA402" s="33"/>
      <c r="CB402" s="33"/>
      <c r="CC402" s="33"/>
      <c r="CD402" s="33"/>
      <c r="CE402" s="33"/>
      <c r="CF402" s="33"/>
      <c r="CG402" s="33"/>
      <c r="CH402" s="33"/>
      <c r="CI402" s="33"/>
      <c r="CJ402" s="33"/>
      <c r="CK402" s="33"/>
      <c r="CL402" s="33"/>
      <c r="CM402" s="33"/>
      <c r="CN402" s="33"/>
      <c r="CO402" s="33"/>
      <c r="CP402" s="33"/>
      <c r="CQ402" s="33"/>
      <c r="CR402" s="33"/>
      <c r="CS402" s="33"/>
      <c r="CT402" s="33"/>
      <c r="CU402" s="33"/>
      <c r="CV402" s="33"/>
      <c r="CW402" s="33"/>
      <c r="CX402" s="33"/>
      <c r="CY402" s="33"/>
      <c r="CZ402" s="33"/>
      <c r="DA402" s="33"/>
      <c r="DB402" s="33"/>
      <c r="DC402" s="33"/>
      <c r="DD402" s="33"/>
      <c r="DE402" s="33"/>
      <c r="DF402" s="33"/>
      <c r="DG402" s="33"/>
      <c r="DH402" s="33"/>
      <c r="DI402" s="33"/>
      <c r="DJ402" s="33"/>
      <c r="DK402" s="33"/>
      <c r="DL402" s="33"/>
      <c r="DM402" s="33"/>
      <c r="DN402" s="33"/>
      <c r="DO402" s="33"/>
      <c r="DP402" s="33"/>
      <c r="DQ402" s="33"/>
      <c r="DR402" s="33"/>
      <c r="DS402" s="33"/>
      <c r="DT402" s="33"/>
      <c r="DU402" s="33"/>
      <c r="DV402" s="33"/>
      <c r="DW402" s="33"/>
      <c r="DX402" s="33"/>
      <c r="DY402" s="33"/>
      <c r="DZ402" s="33"/>
      <c r="EA402" s="33"/>
      <c r="EB402" s="33"/>
      <c r="EC402" s="33"/>
      <c r="ED402" s="33"/>
      <c r="EE402" s="33"/>
      <c r="EF402" s="33"/>
      <c r="EG402" s="33"/>
      <c r="EH402" s="33"/>
      <c r="EI402" s="33"/>
      <c r="EJ402" s="33"/>
      <c r="EK402" s="33"/>
      <c r="EL402" s="33"/>
      <c r="EM402" s="33"/>
      <c r="EN402" s="33"/>
      <c r="EO402" s="33"/>
      <c r="EP402" s="33"/>
      <c r="EQ402" s="33"/>
      <c r="ER402" s="33"/>
      <c r="ES402" s="33"/>
      <c r="ET402" s="33"/>
      <c r="EU402" s="33"/>
      <c r="EV402" s="33"/>
      <c r="EW402" s="33"/>
      <c r="EX402" s="33"/>
      <c r="EY402" s="33"/>
      <c r="EZ402" s="33"/>
      <c r="FA402" s="33"/>
      <c r="FB402" s="33"/>
      <c r="FC402" s="33"/>
      <c r="FD402" s="33"/>
      <c r="FE402" s="33"/>
      <c r="FF402" s="33"/>
      <c r="FG402" s="33"/>
      <c r="FH402" s="33"/>
      <c r="FI402" s="33"/>
      <c r="FJ402" s="33"/>
      <c r="FK402" s="33"/>
      <c r="FL402" s="33"/>
      <c r="FM402" s="33"/>
      <c r="FN402" s="33"/>
      <c r="FO402" s="33"/>
      <c r="FP402" s="33"/>
      <c r="FQ402" s="33"/>
      <c r="FR402" s="33"/>
      <c r="FS402" s="33"/>
      <c r="FT402" s="33"/>
      <c r="FU402" s="33"/>
      <c r="FV402" s="33"/>
      <c r="FW402" s="33"/>
      <c r="FX402" s="33"/>
      <c r="FY402" s="33"/>
      <c r="FZ402" s="33"/>
      <c r="GA402" s="33"/>
      <c r="GB402" s="33"/>
      <c r="GC402" s="33"/>
      <c r="GD402" s="33"/>
      <c r="GE402" s="33"/>
      <c r="GF402" s="33"/>
      <c r="GG402" s="33"/>
      <c r="GH402" s="33"/>
      <c r="GI402" s="33"/>
      <c r="GJ402" s="33"/>
      <c r="GK402" s="33"/>
      <c r="GL402" s="33"/>
      <c r="GM402" s="33"/>
      <c r="GN402" s="33"/>
      <c r="GO402" s="33"/>
      <c r="GP402" s="33"/>
      <c r="GQ402" s="33"/>
      <c r="GR402" s="33"/>
      <c r="GS402" s="33"/>
      <c r="GT402" s="33"/>
      <c r="GU402" s="33"/>
      <c r="GV402" s="33"/>
      <c r="GW402" s="33"/>
      <c r="GX402" s="33"/>
      <c r="GY402" s="33"/>
      <c r="GZ402" s="33"/>
      <c r="HA402" s="33"/>
      <c r="HB402" s="33"/>
      <c r="HC402" s="33"/>
      <c r="HD402" s="33"/>
      <c r="HE402" s="33"/>
      <c r="HF402" s="33"/>
      <c r="HG402" s="33"/>
      <c r="HH402" s="33"/>
      <c r="HI402" s="33"/>
      <c r="HJ402" s="33"/>
      <c r="HK402" s="33"/>
      <c r="HL402" s="33"/>
      <c r="HM402" s="33"/>
      <c r="HN402" s="33"/>
      <c r="HO402" s="33"/>
      <c r="HP402" s="33"/>
      <c r="HQ402" s="33"/>
      <c r="HR402" s="33"/>
      <c r="HS402" s="33"/>
      <c r="HT402" s="33"/>
      <c r="HU402" s="33"/>
      <c r="HV402" s="33"/>
      <c r="HW402" s="33"/>
      <c r="HX402" s="33"/>
      <c r="HY402" s="33"/>
      <c r="HZ402" s="33"/>
      <c r="IA402" s="33"/>
      <c r="IB402" s="33"/>
      <c r="IC402" s="33"/>
      <c r="ID402" s="33"/>
      <c r="IE402" s="33"/>
      <c r="IF402" s="33"/>
      <c r="IG402" s="33"/>
      <c r="IH402" s="33"/>
      <c r="II402" s="33"/>
      <c r="IJ402" s="33"/>
      <c r="IK402" s="33"/>
      <c r="IL402" s="33"/>
      <c r="IM402" s="33"/>
      <c r="IN402" s="33"/>
      <c r="IO402" s="33"/>
      <c r="IP402" s="33"/>
      <c r="IQ402" s="33"/>
      <c r="IR402" s="33"/>
      <c r="IS402" s="33"/>
      <c r="IT402" s="33"/>
      <c r="IU402" s="33"/>
      <c r="IV402" s="33"/>
      <c r="IW402" s="33"/>
      <c r="IX402" s="33"/>
      <c r="IY402" s="33"/>
      <c r="IZ402" s="33"/>
      <c r="JA402" s="33"/>
      <c r="JB402" s="33"/>
      <c r="JC402" s="33"/>
      <c r="JD402" s="33"/>
      <c r="JE402" s="33"/>
      <c r="JF402" s="33"/>
      <c r="JG402" s="33"/>
      <c r="JH402" s="33"/>
      <c r="JI402" s="33"/>
      <c r="JJ402" s="33"/>
      <c r="JK402" s="33"/>
      <c r="JL402" s="33"/>
      <c r="JM402" s="33"/>
      <c r="JN402" s="33"/>
      <c r="JO402" s="33"/>
      <c r="JP402" s="33"/>
      <c r="JQ402" s="33"/>
      <c r="JR402" s="33"/>
      <c r="JS402" s="33"/>
      <c r="JT402" s="33"/>
      <c r="JU402" s="33"/>
      <c r="JV402" s="33"/>
      <c r="JW402" s="33"/>
      <c r="JX402" s="33"/>
      <c r="JY402" s="33"/>
      <c r="JZ402" s="33"/>
      <c r="KA402" s="33"/>
      <c r="KB402" s="33"/>
      <c r="KC402" s="33"/>
      <c r="KD402" s="33"/>
      <c r="KE402" s="33"/>
      <c r="KF402" s="33"/>
      <c r="KG402" s="33"/>
      <c r="KH402" s="33"/>
      <c r="KI402" s="33"/>
      <c r="KJ402" s="33"/>
      <c r="KK402" s="33"/>
      <c r="KL402" s="33"/>
      <c r="KM402" s="33"/>
      <c r="KN402" s="33"/>
      <c r="KO402" s="33"/>
      <c r="KP402" s="33"/>
      <c r="KQ402" s="33"/>
      <c r="KR402" s="33"/>
      <c r="KS402" s="33"/>
      <c r="KT402" s="33"/>
      <c r="KU402" s="33"/>
      <c r="KV402" s="33"/>
      <c r="KW402" s="33"/>
      <c r="KX402" s="33"/>
      <c r="KY402" s="33"/>
      <c r="KZ402" s="33"/>
      <c r="LA402" s="33"/>
      <c r="LB402" s="33"/>
      <c r="LC402" s="33"/>
      <c r="LD402" s="33"/>
      <c r="LE402" s="33"/>
      <c r="LF402" s="33"/>
      <c r="LG402" s="33"/>
      <c r="LH402" s="33"/>
      <c r="LI402" s="33"/>
      <c r="LJ402" s="33"/>
      <c r="LK402" s="33"/>
      <c r="LL402" s="33"/>
      <c r="LM402" s="33"/>
      <c r="LN402" s="33"/>
      <c r="LO402" s="33"/>
      <c r="LP402" s="33"/>
      <c r="LQ402" s="33"/>
      <c r="LR402" s="33"/>
      <c r="LS402" s="33"/>
      <c r="LT402" s="33"/>
      <c r="LU402" s="33"/>
      <c r="LV402" s="33"/>
      <c r="LW402" s="33"/>
      <c r="LX402" s="33"/>
      <c r="LY402" s="33"/>
      <c r="LZ402" s="33"/>
      <c r="MA402" s="33"/>
      <c r="MB402" s="33"/>
      <c r="MC402" s="33"/>
      <c r="MD402" s="33"/>
      <c r="ME402" s="33"/>
      <c r="MF402" s="33"/>
      <c r="MG402" s="33"/>
      <c r="MH402" s="33"/>
      <c r="MI402" s="33"/>
      <c r="MJ402" s="33"/>
      <c r="MK402" s="33"/>
      <c r="ML402" s="33"/>
      <c r="MM402" s="33"/>
      <c r="MN402" s="33"/>
      <c r="MO402" s="33"/>
      <c r="MP402" s="33"/>
      <c r="MQ402" s="33"/>
      <c r="MR402" s="33"/>
      <c r="MS402" s="33"/>
      <c r="MT402" s="33"/>
      <c r="MU402" s="33"/>
      <c r="MV402" s="33"/>
      <c r="MW402" s="33"/>
      <c r="MX402" s="33"/>
      <c r="MY402" s="33"/>
      <c r="MZ402" s="33"/>
      <c r="NA402" s="33"/>
      <c r="NB402" s="33"/>
      <c r="NC402" s="33"/>
      <c r="ND402" s="33"/>
      <c r="NE402" s="33"/>
      <c r="NF402" s="33"/>
      <c r="NG402" s="33"/>
      <c r="NH402" s="33"/>
      <c r="NI402" s="33"/>
      <c r="NJ402" s="33"/>
      <c r="NK402" s="33"/>
      <c r="NL402" s="33"/>
      <c r="NM402" s="33"/>
      <c r="NN402" s="33"/>
      <c r="NO402" s="33"/>
      <c r="NP402" s="33"/>
      <c r="NQ402" s="33"/>
      <c r="NR402" s="33"/>
      <c r="NS402" s="33"/>
      <c r="NT402" s="33"/>
      <c r="NU402" s="33"/>
      <c r="NV402" s="33"/>
      <c r="NW402" s="33"/>
      <c r="NX402" s="33"/>
      <c r="NY402" s="33"/>
      <c r="NZ402" s="33"/>
      <c r="OA402" s="33"/>
      <c r="OB402" s="33"/>
      <c r="OC402" s="33"/>
      <c r="OD402" s="33"/>
      <c r="OE402" s="33"/>
      <c r="OF402" s="33"/>
      <c r="OG402" s="33"/>
      <c r="OH402" s="33"/>
      <c r="OI402" s="33"/>
      <c r="OJ402" s="33"/>
      <c r="OK402" s="33"/>
      <c r="OL402" s="33"/>
      <c r="OM402" s="33"/>
      <c r="ON402" s="33"/>
      <c r="OO402" s="33"/>
      <c r="OP402" s="33"/>
      <c r="OQ402" s="33"/>
      <c r="OR402" s="33"/>
      <c r="OS402" s="33"/>
      <c r="OT402" s="33"/>
      <c r="OU402" s="33"/>
      <c r="OV402" s="33"/>
      <c r="OW402" s="33"/>
      <c r="OX402" s="33"/>
      <c r="OY402" s="33"/>
      <c r="OZ402" s="33"/>
      <c r="PA402" s="33"/>
      <c r="PB402" s="33"/>
      <c r="PC402" s="33"/>
      <c r="PD402" s="33"/>
      <c r="PE402" s="33"/>
      <c r="PF402" s="33"/>
      <c r="PG402" s="33"/>
      <c r="PH402" s="33"/>
      <c r="PI402" s="33"/>
      <c r="PJ402" s="33"/>
      <c r="PK402" s="33"/>
      <c r="PL402" s="33"/>
      <c r="PM402" s="33"/>
      <c r="PN402" s="33"/>
      <c r="PO402" s="33"/>
      <c r="PP402" s="33"/>
      <c r="PQ402" s="33"/>
      <c r="PR402" s="33"/>
      <c r="PS402" s="33"/>
      <c r="PT402" s="33"/>
      <c r="PU402" s="33"/>
      <c r="PV402" s="33"/>
      <c r="PW402" s="33"/>
      <c r="PX402" s="33"/>
      <c r="PY402" s="33"/>
      <c r="PZ402" s="33"/>
      <c r="QA402" s="33"/>
      <c r="QB402" s="33"/>
      <c r="QC402" s="33"/>
      <c r="QD402" s="33"/>
      <c r="QE402" s="33"/>
      <c r="QF402" s="33"/>
      <c r="QG402" s="33"/>
      <c r="QH402" s="33"/>
      <c r="QI402" s="33"/>
      <c r="QJ402" s="33"/>
      <c r="QK402" s="33"/>
      <c r="QL402" s="33"/>
      <c r="QM402" s="33"/>
      <c r="QN402" s="33"/>
      <c r="QO402" s="33"/>
      <c r="QP402" s="33"/>
      <c r="QQ402" s="33"/>
      <c r="QR402" s="33"/>
      <c r="QS402" s="33"/>
      <c r="QT402" s="33"/>
      <c r="QU402" s="33"/>
      <c r="QV402" s="33"/>
      <c r="QW402" s="33"/>
      <c r="QX402" s="33"/>
      <c r="QY402" s="33"/>
      <c r="QZ402" s="33"/>
      <c r="RA402" s="33"/>
      <c r="RB402" s="33"/>
      <c r="RC402" s="33"/>
      <c r="RD402" s="33"/>
      <c r="RE402" s="33"/>
      <c r="RF402" s="33"/>
      <c r="RG402" s="33"/>
      <c r="RH402" s="33"/>
      <c r="RI402" s="33"/>
      <c r="RJ402" s="33"/>
      <c r="RK402" s="33"/>
      <c r="RL402" s="33"/>
      <c r="RM402" s="33"/>
      <c r="RN402" s="33"/>
      <c r="RO402" s="33"/>
      <c r="RP402" s="33"/>
      <c r="RQ402" s="33"/>
      <c r="RR402" s="33"/>
      <c r="RS402" s="33"/>
      <c r="RT402" s="33"/>
      <c r="RU402" s="33"/>
      <c r="RV402" s="33"/>
      <c r="RW402" s="33"/>
      <c r="RX402" s="33"/>
      <c r="RY402" s="33"/>
      <c r="RZ402" s="33"/>
      <c r="SA402" s="33"/>
      <c r="SB402" s="33"/>
      <c r="SC402" s="33"/>
      <c r="SD402" s="33"/>
      <c r="SE402" s="33"/>
      <c r="SF402" s="33"/>
      <c r="SG402" s="33"/>
      <c r="SH402" s="33"/>
      <c r="SI402" s="33"/>
      <c r="SJ402" s="33"/>
      <c r="SK402" s="33"/>
      <c r="SL402" s="33"/>
      <c r="SM402" s="33"/>
      <c r="SN402" s="33"/>
      <c r="SO402" s="33"/>
      <c r="SP402" s="33"/>
      <c r="SQ402" s="33"/>
      <c r="SR402" s="33"/>
      <c r="SS402" s="33"/>
      <c r="ST402" s="33"/>
      <c r="SU402" s="33"/>
      <c r="SV402" s="33"/>
      <c r="SW402" s="33"/>
      <c r="SX402" s="33"/>
      <c r="SY402" s="33"/>
      <c r="SZ402" s="33"/>
      <c r="TA402" s="33"/>
      <c r="TB402" s="33"/>
      <c r="TC402" s="33"/>
      <c r="TD402" s="33"/>
      <c r="TE402" s="33"/>
      <c r="TF402" s="33"/>
      <c r="TG402" s="33"/>
      <c r="TH402" s="33"/>
      <c r="TI402" s="33"/>
      <c r="TJ402" s="33"/>
      <c r="TK402" s="33"/>
      <c r="TL402" s="33"/>
      <c r="TM402" s="33"/>
      <c r="TN402" s="33"/>
      <c r="TO402" s="33"/>
      <c r="TP402" s="33"/>
      <c r="TQ402" s="33"/>
      <c r="TR402" s="33"/>
      <c r="TS402" s="33"/>
      <c r="TT402" s="33"/>
      <c r="TU402" s="33"/>
      <c r="TV402" s="33"/>
      <c r="TW402" s="33"/>
      <c r="TX402" s="33"/>
      <c r="TY402" s="33"/>
      <c r="TZ402" s="33"/>
      <c r="UA402" s="33"/>
      <c r="UB402" s="33"/>
      <c r="UC402" s="33"/>
      <c r="UD402" s="33"/>
      <c r="UE402" s="33"/>
      <c r="UF402" s="33"/>
      <c r="UG402" s="33"/>
      <c r="UH402" s="33"/>
      <c r="UI402" s="33"/>
      <c r="UJ402" s="33"/>
      <c r="UK402" s="33"/>
      <c r="UL402" s="33"/>
      <c r="UM402" s="33"/>
      <c r="UN402" s="33"/>
      <c r="UO402" s="33"/>
      <c r="UP402" s="33"/>
      <c r="UQ402" s="33"/>
      <c r="UR402" s="33"/>
      <c r="US402" s="33"/>
      <c r="UT402" s="33"/>
      <c r="UU402" s="33"/>
      <c r="UV402" s="33"/>
      <c r="UW402" s="33"/>
      <c r="UX402" s="33"/>
      <c r="UY402" s="33"/>
      <c r="UZ402" s="33"/>
      <c r="VA402" s="33"/>
      <c r="VB402" s="33"/>
      <c r="VC402" s="33"/>
      <c r="VD402" s="33"/>
      <c r="VE402" s="33"/>
      <c r="VF402" s="33"/>
      <c r="VG402" s="33"/>
      <c r="VH402" s="33"/>
      <c r="VI402" s="33"/>
      <c r="VJ402" s="33"/>
      <c r="VK402" s="33"/>
      <c r="VL402" s="33"/>
      <c r="VM402" s="33"/>
      <c r="VN402" s="33"/>
      <c r="VO402" s="33"/>
      <c r="VP402" s="33"/>
      <c r="VQ402" s="33"/>
      <c r="VR402" s="33"/>
      <c r="VS402" s="33"/>
      <c r="VT402" s="33"/>
      <c r="VU402" s="33"/>
      <c r="VV402" s="33"/>
      <c r="VW402" s="33"/>
      <c r="VX402" s="33"/>
      <c r="VY402" s="33"/>
      <c r="VZ402" s="33"/>
      <c r="WA402" s="33"/>
      <c r="WB402" s="33"/>
      <c r="WC402" s="33"/>
      <c r="WD402" s="33"/>
      <c r="WE402" s="33"/>
      <c r="WF402" s="33"/>
      <c r="WG402" s="33"/>
      <c r="WH402" s="33"/>
      <c r="WI402" s="33"/>
      <c r="WJ402" s="33"/>
      <c r="WK402" s="33"/>
      <c r="WL402" s="33"/>
      <c r="WM402" s="33"/>
      <c r="WN402" s="33"/>
      <c r="WO402" s="33"/>
      <c r="WP402" s="33"/>
      <c r="WQ402" s="33"/>
      <c r="WR402" s="33"/>
      <c r="WS402" s="33"/>
      <c r="WT402" s="33"/>
      <c r="WU402" s="33"/>
      <c r="WV402" s="33"/>
      <c r="WW402" s="33"/>
      <c r="WX402" s="33"/>
      <c r="WY402" s="33"/>
      <c r="WZ402" s="33"/>
      <c r="XA402" s="33"/>
      <c r="XB402" s="33"/>
      <c r="XC402" s="33"/>
      <c r="XD402" s="33"/>
      <c r="XE402" s="33"/>
      <c r="XF402" s="33"/>
      <c r="XG402" s="33"/>
      <c r="XH402" s="33"/>
      <c r="XI402" s="33"/>
      <c r="XJ402" s="33"/>
      <c r="XK402" s="33"/>
      <c r="XL402" s="33"/>
      <c r="XM402" s="33"/>
      <c r="XN402" s="33"/>
      <c r="XO402" s="33"/>
      <c r="XP402" s="33"/>
      <c r="XQ402" s="33"/>
      <c r="XR402" s="33"/>
      <c r="XS402" s="33"/>
      <c r="XT402" s="33"/>
      <c r="XU402" s="33"/>
      <c r="XV402" s="33"/>
      <c r="XW402" s="33"/>
      <c r="XX402" s="33"/>
      <c r="XY402" s="33"/>
      <c r="XZ402" s="33"/>
      <c r="YA402" s="33"/>
      <c r="YB402" s="33"/>
      <c r="YC402" s="33"/>
      <c r="YD402" s="33"/>
      <c r="YE402" s="33"/>
      <c r="YF402" s="33"/>
      <c r="YG402" s="33"/>
      <c r="YH402" s="33"/>
      <c r="YI402" s="33"/>
      <c r="YJ402" s="33"/>
      <c r="YK402" s="33"/>
      <c r="YL402" s="33"/>
      <c r="YM402" s="33"/>
      <c r="YN402" s="33"/>
      <c r="YO402" s="33"/>
      <c r="YP402" s="33"/>
      <c r="YQ402" s="33"/>
      <c r="YR402" s="33"/>
      <c r="YS402" s="33"/>
      <c r="YT402" s="33"/>
      <c r="YU402" s="33"/>
      <c r="YV402" s="33"/>
      <c r="YW402" s="33"/>
      <c r="YX402" s="33"/>
      <c r="YY402" s="33"/>
      <c r="YZ402" s="33"/>
      <c r="ZA402" s="33"/>
      <c r="ZB402" s="33"/>
      <c r="ZC402" s="33"/>
      <c r="ZD402" s="33"/>
      <c r="ZE402" s="33"/>
      <c r="ZF402" s="33"/>
      <c r="ZG402" s="33"/>
      <c r="ZH402" s="33"/>
      <c r="ZI402" s="33"/>
      <c r="ZJ402" s="33"/>
      <c r="ZK402" s="33"/>
      <c r="ZL402" s="33"/>
      <c r="ZM402" s="33"/>
      <c r="ZN402" s="33"/>
      <c r="ZO402" s="33"/>
      <c r="ZP402" s="33"/>
      <c r="ZQ402" s="33"/>
      <c r="ZR402" s="33"/>
      <c r="ZS402" s="33"/>
      <c r="ZT402" s="33"/>
      <c r="ZU402" s="33"/>
      <c r="ZV402" s="33"/>
      <c r="ZW402" s="33"/>
      <c r="ZX402" s="33"/>
      <c r="ZY402" s="33"/>
      <c r="ZZ402" s="33"/>
      <c r="AAA402" s="33"/>
      <c r="AAB402" s="33"/>
      <c r="AAC402" s="33"/>
      <c r="AAD402" s="33"/>
      <c r="AAE402" s="33"/>
      <c r="AAF402" s="33"/>
      <c r="AAG402" s="33"/>
      <c r="AAH402" s="33"/>
      <c r="AAI402" s="33"/>
      <c r="AAJ402" s="33"/>
      <c r="AAK402" s="33"/>
      <c r="AAL402" s="33"/>
      <c r="AAM402" s="33"/>
      <c r="AAN402" s="33"/>
      <c r="AAO402" s="33"/>
      <c r="AAP402" s="33"/>
      <c r="AAQ402" s="33"/>
      <c r="AAR402" s="33"/>
      <c r="AAS402" s="33"/>
      <c r="AAT402" s="33"/>
      <c r="AAU402" s="33"/>
      <c r="AAV402" s="33"/>
      <c r="AAW402" s="33"/>
      <c r="AAX402" s="33"/>
      <c r="AAY402" s="33"/>
      <c r="AAZ402" s="33"/>
      <c r="ABA402" s="33"/>
      <c r="ABB402" s="33"/>
      <c r="ABC402" s="33"/>
      <c r="ABD402" s="33"/>
      <c r="ABE402" s="33"/>
      <c r="ABF402" s="33"/>
      <c r="ABG402" s="33"/>
      <c r="ABH402" s="33"/>
      <c r="ABI402" s="33"/>
      <c r="ABJ402" s="33"/>
      <c r="ABK402" s="33"/>
      <c r="ABL402" s="33"/>
      <c r="ABM402" s="33"/>
      <c r="ABN402" s="33"/>
      <c r="ABO402" s="33"/>
      <c r="ABP402" s="33"/>
      <c r="ABQ402" s="33"/>
      <c r="ABR402" s="33"/>
      <c r="ABS402" s="33"/>
      <c r="ABT402" s="33"/>
      <c r="ABU402" s="33"/>
      <c r="ABV402" s="33"/>
      <c r="ABW402" s="33"/>
      <c r="ABX402" s="33"/>
      <c r="ABY402" s="33"/>
      <c r="ABZ402" s="33"/>
      <c r="ACA402" s="33"/>
      <c r="ACB402" s="33"/>
      <c r="ACC402" s="33"/>
      <c r="ACD402" s="33"/>
      <c r="ACE402" s="33"/>
      <c r="ACF402" s="33"/>
      <c r="ACG402" s="33"/>
      <c r="ACH402" s="33"/>
      <c r="ACI402" s="33"/>
      <c r="ACJ402" s="33"/>
      <c r="ACK402" s="33"/>
      <c r="ACL402" s="33"/>
      <c r="ACM402" s="33"/>
      <c r="ACN402" s="33"/>
      <c r="ACO402" s="33"/>
      <c r="ACP402" s="33"/>
      <c r="ACQ402" s="33"/>
      <c r="ACR402" s="33"/>
      <c r="ACS402" s="33"/>
      <c r="ACT402" s="33"/>
      <c r="ACU402" s="33"/>
      <c r="ACV402" s="33"/>
      <c r="ACW402" s="33"/>
      <c r="ACX402" s="33"/>
      <c r="ACY402" s="33"/>
      <c r="ACZ402" s="33"/>
      <c r="ADA402" s="33"/>
      <c r="ADB402" s="33"/>
      <c r="ADC402" s="33"/>
      <c r="ADD402" s="33"/>
      <c r="ADE402" s="33"/>
      <c r="ADF402" s="33"/>
      <c r="ADG402" s="33"/>
      <c r="ADH402" s="33"/>
      <c r="ADI402" s="33"/>
      <c r="ADJ402" s="33"/>
      <c r="ADK402" s="33"/>
      <c r="ADL402" s="33"/>
      <c r="ADM402" s="33"/>
      <c r="ADN402" s="33"/>
      <c r="ADO402" s="33"/>
      <c r="ADP402" s="33"/>
      <c r="ADQ402" s="33"/>
      <c r="ADR402" s="33"/>
      <c r="ADS402" s="33"/>
      <c r="ADT402" s="33"/>
      <c r="ADU402" s="33"/>
      <c r="ADV402" s="33"/>
      <c r="ADW402" s="33"/>
      <c r="ADX402" s="33"/>
      <c r="ADY402" s="33"/>
      <c r="ADZ402" s="33"/>
      <c r="AEA402" s="33"/>
      <c r="AEB402" s="33"/>
      <c r="AEC402" s="33"/>
      <c r="AED402" s="33"/>
      <c r="AEE402" s="33"/>
      <c r="AEF402" s="33"/>
      <c r="AEG402" s="33"/>
      <c r="AEH402" s="33"/>
      <c r="AEI402" s="33"/>
      <c r="AEJ402" s="33"/>
      <c r="AEK402" s="33"/>
      <c r="AEL402" s="33"/>
      <c r="AEM402" s="33"/>
      <c r="AEN402" s="33"/>
      <c r="AEO402" s="33"/>
      <c r="AEP402" s="33"/>
      <c r="AEQ402" s="33"/>
      <c r="AER402" s="33"/>
      <c r="AES402" s="33"/>
      <c r="AET402" s="33"/>
      <c r="AEU402" s="33"/>
      <c r="AEV402" s="33"/>
      <c r="AEW402" s="33"/>
      <c r="AEX402" s="33"/>
      <c r="AEY402" s="33"/>
      <c r="AEZ402" s="33"/>
      <c r="AFA402" s="33"/>
      <c r="AFB402" s="33"/>
      <c r="AFC402" s="33"/>
      <c r="AFD402" s="33"/>
      <c r="AFE402" s="33"/>
      <c r="AFF402" s="33"/>
      <c r="AFG402" s="33"/>
      <c r="AFH402" s="33"/>
      <c r="AFI402" s="33"/>
      <c r="AFJ402" s="33"/>
      <c r="AFK402" s="33"/>
      <c r="AFL402" s="33"/>
      <c r="AFM402" s="33"/>
      <c r="AFN402" s="33"/>
      <c r="AFO402" s="33"/>
      <c r="AFP402" s="33"/>
      <c r="AFQ402" s="33"/>
      <c r="AFR402" s="33"/>
      <c r="AFS402" s="33"/>
      <c r="AFT402" s="33"/>
      <c r="AFU402" s="33"/>
      <c r="AFV402" s="33"/>
      <c r="AFW402" s="33"/>
      <c r="AFX402" s="33"/>
      <c r="AFY402" s="33"/>
      <c r="AFZ402" s="33"/>
      <c r="AGA402" s="33"/>
      <c r="AGB402" s="33"/>
      <c r="AGC402" s="33"/>
      <c r="AGD402" s="33"/>
      <c r="AGE402" s="33"/>
      <c r="AGF402" s="33"/>
      <c r="AGG402" s="33"/>
      <c r="AGH402" s="33"/>
      <c r="AGI402" s="33"/>
      <c r="AGJ402" s="33"/>
      <c r="AGK402" s="33"/>
      <c r="AGL402" s="33"/>
      <c r="AGM402" s="33"/>
      <c r="AGN402" s="33"/>
      <c r="AGO402" s="33"/>
      <c r="AGP402" s="33"/>
      <c r="AGQ402" s="33"/>
      <c r="AGR402" s="33"/>
      <c r="AGS402" s="33"/>
      <c r="AGT402" s="33"/>
      <c r="AGU402" s="33"/>
      <c r="AGV402" s="33"/>
      <c r="AGW402" s="33"/>
      <c r="AGX402" s="33"/>
      <c r="AGY402" s="33"/>
      <c r="AGZ402" s="33"/>
      <c r="AHA402" s="33"/>
      <c r="AHB402" s="33"/>
      <c r="AHC402" s="33"/>
      <c r="AHD402" s="33"/>
      <c r="AHE402" s="33"/>
      <c r="AHF402" s="33"/>
      <c r="AHG402" s="33"/>
      <c r="AHH402" s="33"/>
      <c r="AHI402" s="33"/>
      <c r="AHJ402" s="33"/>
      <c r="AHK402" s="33"/>
      <c r="AHL402" s="33"/>
      <c r="AHM402" s="33"/>
      <c r="AHN402" s="33"/>
      <c r="AHO402" s="33"/>
      <c r="AHP402" s="33"/>
      <c r="AHQ402" s="33"/>
      <c r="AHR402" s="33"/>
      <c r="AHS402" s="33"/>
      <c r="AHT402" s="33"/>
      <c r="AHU402" s="33"/>
      <c r="AHV402" s="33"/>
      <c r="AHW402" s="33"/>
      <c r="AHX402" s="33"/>
      <c r="AHY402" s="33"/>
      <c r="AHZ402" s="33"/>
      <c r="AIA402" s="33"/>
      <c r="AIB402" s="33"/>
      <c r="AIC402" s="33"/>
      <c r="AID402" s="33"/>
      <c r="AIE402" s="33"/>
      <c r="AIF402" s="33"/>
      <c r="AIG402" s="33"/>
      <c r="AIH402" s="33"/>
      <c r="AII402" s="33"/>
      <c r="AIJ402" s="33"/>
      <c r="AIK402" s="33"/>
      <c r="AIL402" s="33"/>
      <c r="AIM402" s="33"/>
      <c r="AIN402" s="33"/>
      <c r="AIO402" s="33"/>
      <c r="AIP402" s="33"/>
      <c r="AIQ402" s="33"/>
      <c r="AIR402" s="33"/>
      <c r="AIS402" s="33"/>
      <c r="AIT402" s="33"/>
      <c r="AIU402" s="33"/>
      <c r="AIV402" s="33"/>
      <c r="AIW402" s="33"/>
      <c r="AIX402" s="33"/>
      <c r="AIY402" s="33"/>
      <c r="AIZ402" s="33"/>
      <c r="AJA402" s="33"/>
      <c r="AJB402" s="33"/>
      <c r="AJC402" s="33"/>
      <c r="AJD402" s="33"/>
      <c r="AJE402" s="33"/>
      <c r="AJF402" s="33"/>
      <c r="AJG402" s="33"/>
      <c r="AJH402" s="33"/>
      <c r="AJI402" s="33"/>
      <c r="AJJ402" s="33"/>
      <c r="AJK402" s="33"/>
      <c r="AJL402" s="33"/>
      <c r="AJM402" s="33"/>
      <c r="AJN402" s="33"/>
      <c r="AJO402" s="33"/>
      <c r="AJP402" s="33"/>
      <c r="AJQ402" s="33"/>
      <c r="AJR402" s="33"/>
      <c r="AJS402" s="33"/>
      <c r="AJT402" s="33"/>
      <c r="AJU402" s="33"/>
      <c r="AJV402" s="33"/>
      <c r="AJW402" s="33"/>
      <c r="AJX402" s="33"/>
      <c r="AJY402" s="33"/>
      <c r="AJZ402" s="33"/>
      <c r="AKA402" s="33"/>
      <c r="AKB402" s="33"/>
      <c r="AKC402" s="33"/>
      <c r="AKD402" s="33"/>
      <c r="AKE402" s="33"/>
      <c r="AKF402" s="33"/>
      <c r="AKG402" s="33"/>
      <c r="AKH402" s="33"/>
      <c r="AKI402" s="33"/>
      <c r="AKJ402" s="33"/>
      <c r="AKK402" s="33"/>
      <c r="AKL402" s="33"/>
      <c r="AKM402" s="33"/>
      <c r="AKN402" s="33"/>
      <c r="AKO402" s="33"/>
      <c r="AKP402" s="33"/>
      <c r="AKQ402" s="33"/>
      <c r="AKR402" s="33"/>
      <c r="AKS402" s="33"/>
      <c r="AKT402" s="33"/>
      <c r="AKU402" s="33"/>
      <c r="AKV402" s="33"/>
      <c r="AKW402" s="33"/>
      <c r="AKX402" s="33"/>
      <c r="AKY402" s="33"/>
      <c r="AKZ402" s="33"/>
      <c r="ALA402" s="33"/>
      <c r="ALB402" s="33"/>
      <c r="ALC402" s="33"/>
      <c r="ALD402" s="33"/>
      <c r="ALE402" s="33"/>
      <c r="ALF402" s="33"/>
      <c r="ALG402" s="33"/>
      <c r="ALH402" s="33"/>
      <c r="ALI402" s="33"/>
      <c r="ALJ402" s="33"/>
      <c r="ALK402" s="33"/>
      <c r="ALL402" s="33"/>
      <c r="ALM402" s="33"/>
      <c r="ALN402" s="33"/>
      <c r="ALO402" s="33"/>
      <c r="ALP402" s="33"/>
      <c r="ALQ402" s="33"/>
      <c r="ALR402" s="33"/>
      <c r="ALS402" s="33"/>
      <c r="ALT402" s="33"/>
      <c r="ALU402" s="33"/>
      <c r="ALV402" s="33"/>
      <c r="ALW402" s="33"/>
      <c r="ALX402" s="33"/>
      <c r="ALY402" s="33"/>
    </row>
    <row r="403" spans="1:1013" ht="15.75" customHeight="1" x14ac:dyDescent="0.2"/>
    <row r="404" spans="1:1013" ht="30" customHeight="1" x14ac:dyDescent="0.2"/>
    <row r="405" spans="1:1013" ht="27" customHeight="1" x14ac:dyDescent="0.2"/>
    <row r="406" spans="1:1013" ht="23.25" customHeight="1" x14ac:dyDescent="0.2"/>
    <row r="407" spans="1:1013" ht="30.75" customHeight="1" x14ac:dyDescent="0.2"/>
    <row r="408" spans="1:1013" ht="21.75" customHeight="1" x14ac:dyDescent="0.2"/>
    <row r="409" spans="1:1013" ht="24" customHeight="1" x14ac:dyDescent="0.2"/>
    <row r="410" spans="1:1013" ht="15.75" customHeight="1" x14ac:dyDescent="0.2"/>
    <row r="411" spans="1:1013" s="34" customFormat="1" ht="31.5" customHeight="1" x14ac:dyDescent="0.2">
      <c r="P411" s="33"/>
      <c r="Q411" s="33"/>
      <c r="R411" s="33"/>
      <c r="S411" s="33"/>
    </row>
    <row r="412" spans="1:1013" ht="15" customHeight="1" x14ac:dyDescent="0.2"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4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  <c r="BT412" s="33"/>
      <c r="BU412" s="33"/>
      <c r="BV412" s="33"/>
      <c r="BW412" s="33"/>
      <c r="BX412" s="33"/>
      <c r="BY412" s="33"/>
      <c r="BZ412" s="33"/>
      <c r="CA412" s="33"/>
      <c r="CB412" s="33"/>
      <c r="CC412" s="33"/>
      <c r="CD412" s="33"/>
      <c r="CE412" s="33"/>
      <c r="CF412" s="33"/>
      <c r="CG412" s="33"/>
      <c r="CH412" s="33"/>
      <c r="CI412" s="33"/>
      <c r="CJ412" s="33"/>
      <c r="CK412" s="33"/>
      <c r="CL412" s="33"/>
      <c r="CM412" s="33"/>
      <c r="CN412" s="33"/>
      <c r="CO412" s="33"/>
      <c r="CP412" s="33"/>
      <c r="CQ412" s="33"/>
      <c r="CR412" s="33"/>
      <c r="CS412" s="33"/>
      <c r="CT412" s="33"/>
      <c r="CU412" s="33"/>
      <c r="CV412" s="33"/>
      <c r="CW412" s="33"/>
      <c r="CX412" s="33"/>
      <c r="CY412" s="33"/>
      <c r="CZ412" s="33"/>
      <c r="DA412" s="33"/>
      <c r="DB412" s="33"/>
      <c r="DC412" s="33"/>
      <c r="DD412" s="33"/>
      <c r="DE412" s="33"/>
      <c r="DF412" s="33"/>
      <c r="DG412" s="33"/>
      <c r="DH412" s="33"/>
      <c r="DI412" s="33"/>
      <c r="DJ412" s="33"/>
      <c r="DK412" s="33"/>
      <c r="DL412" s="33"/>
      <c r="DM412" s="33"/>
      <c r="DN412" s="33"/>
      <c r="DO412" s="33"/>
      <c r="DP412" s="33"/>
      <c r="DQ412" s="33"/>
      <c r="DR412" s="33"/>
      <c r="DS412" s="33"/>
      <c r="DT412" s="33"/>
      <c r="DU412" s="33"/>
      <c r="DV412" s="33"/>
      <c r="DW412" s="33"/>
      <c r="DX412" s="33"/>
      <c r="DY412" s="33"/>
      <c r="DZ412" s="33"/>
      <c r="EA412" s="33"/>
      <c r="EB412" s="33"/>
      <c r="EC412" s="33"/>
      <c r="ED412" s="33"/>
      <c r="EE412" s="33"/>
      <c r="EF412" s="33"/>
      <c r="EG412" s="33"/>
      <c r="EH412" s="33"/>
      <c r="EI412" s="33"/>
      <c r="EJ412" s="33"/>
      <c r="EK412" s="33"/>
      <c r="EL412" s="33"/>
      <c r="EM412" s="33"/>
      <c r="EN412" s="33"/>
      <c r="EO412" s="33"/>
      <c r="EP412" s="33"/>
      <c r="EQ412" s="33"/>
      <c r="ER412" s="33"/>
      <c r="ES412" s="33"/>
      <c r="ET412" s="33"/>
      <c r="EU412" s="33"/>
      <c r="EV412" s="33"/>
      <c r="EW412" s="33"/>
      <c r="EX412" s="33"/>
      <c r="EY412" s="33"/>
      <c r="EZ412" s="33"/>
      <c r="FA412" s="33"/>
      <c r="FB412" s="33"/>
      <c r="FC412" s="33"/>
      <c r="FD412" s="33"/>
      <c r="FE412" s="33"/>
      <c r="FF412" s="33"/>
      <c r="FG412" s="33"/>
      <c r="FH412" s="33"/>
      <c r="FI412" s="33"/>
      <c r="FJ412" s="33"/>
      <c r="FK412" s="33"/>
      <c r="FL412" s="33"/>
      <c r="FM412" s="33"/>
      <c r="FN412" s="33"/>
      <c r="FO412" s="33"/>
      <c r="FP412" s="33"/>
      <c r="FQ412" s="33"/>
      <c r="FR412" s="33"/>
      <c r="FS412" s="33"/>
      <c r="FT412" s="33"/>
      <c r="FU412" s="33"/>
      <c r="FV412" s="33"/>
      <c r="FW412" s="33"/>
      <c r="FX412" s="33"/>
      <c r="FY412" s="33"/>
      <c r="FZ412" s="33"/>
      <c r="GA412" s="33"/>
      <c r="GB412" s="33"/>
      <c r="GC412" s="33"/>
      <c r="GD412" s="33"/>
      <c r="GE412" s="33"/>
      <c r="GF412" s="33"/>
      <c r="GG412" s="33"/>
      <c r="GH412" s="33"/>
      <c r="GI412" s="33"/>
      <c r="GJ412" s="33"/>
      <c r="GK412" s="33"/>
      <c r="GL412" s="33"/>
      <c r="GM412" s="33"/>
      <c r="GN412" s="33"/>
      <c r="GO412" s="33"/>
      <c r="GP412" s="33"/>
      <c r="GQ412" s="33"/>
      <c r="GR412" s="33"/>
      <c r="GS412" s="33"/>
      <c r="GT412" s="33"/>
      <c r="GU412" s="33"/>
      <c r="GV412" s="33"/>
      <c r="GW412" s="33"/>
      <c r="GX412" s="33"/>
      <c r="GY412" s="33"/>
      <c r="GZ412" s="33"/>
      <c r="HA412" s="33"/>
      <c r="HB412" s="33"/>
      <c r="HC412" s="33"/>
      <c r="HD412" s="33"/>
      <c r="HE412" s="33"/>
      <c r="HF412" s="33"/>
      <c r="HG412" s="33"/>
      <c r="HH412" s="33"/>
      <c r="HI412" s="33"/>
      <c r="HJ412" s="33"/>
      <c r="HK412" s="33"/>
      <c r="HL412" s="33"/>
      <c r="HM412" s="33"/>
      <c r="HN412" s="33"/>
      <c r="HO412" s="33"/>
      <c r="HP412" s="33"/>
      <c r="HQ412" s="33"/>
      <c r="HR412" s="33"/>
      <c r="HS412" s="33"/>
      <c r="HT412" s="33"/>
      <c r="HU412" s="33"/>
      <c r="HV412" s="33"/>
      <c r="HW412" s="33"/>
      <c r="HX412" s="33"/>
      <c r="HY412" s="33"/>
      <c r="HZ412" s="33"/>
      <c r="IA412" s="33"/>
      <c r="IB412" s="33"/>
      <c r="IC412" s="33"/>
      <c r="ID412" s="33"/>
      <c r="IE412" s="33"/>
      <c r="IF412" s="33"/>
      <c r="IG412" s="33"/>
      <c r="IH412" s="33"/>
      <c r="II412" s="33"/>
      <c r="IJ412" s="33"/>
      <c r="IK412" s="33"/>
      <c r="IL412" s="33"/>
      <c r="IM412" s="33"/>
      <c r="IN412" s="33"/>
      <c r="IO412" s="33"/>
      <c r="IP412" s="33"/>
      <c r="IQ412" s="33"/>
      <c r="IR412" s="33"/>
      <c r="IS412" s="33"/>
      <c r="IT412" s="33"/>
      <c r="IU412" s="33"/>
      <c r="IV412" s="33"/>
      <c r="IW412" s="33"/>
      <c r="IX412" s="33"/>
      <c r="IY412" s="33"/>
      <c r="IZ412" s="33"/>
      <c r="JA412" s="33"/>
      <c r="JB412" s="33"/>
      <c r="JC412" s="33"/>
      <c r="JD412" s="33"/>
      <c r="JE412" s="33"/>
      <c r="JF412" s="33"/>
      <c r="JG412" s="33"/>
      <c r="JH412" s="33"/>
      <c r="JI412" s="33"/>
      <c r="JJ412" s="33"/>
      <c r="JK412" s="33"/>
      <c r="JL412" s="33"/>
      <c r="JM412" s="33"/>
      <c r="JN412" s="33"/>
      <c r="JO412" s="33"/>
      <c r="JP412" s="33"/>
      <c r="JQ412" s="33"/>
      <c r="JR412" s="33"/>
      <c r="JS412" s="33"/>
      <c r="JT412" s="33"/>
      <c r="JU412" s="33"/>
      <c r="JV412" s="33"/>
      <c r="JW412" s="33"/>
      <c r="JX412" s="33"/>
      <c r="JY412" s="33"/>
      <c r="JZ412" s="33"/>
      <c r="KA412" s="33"/>
      <c r="KB412" s="33"/>
      <c r="KC412" s="33"/>
      <c r="KD412" s="33"/>
      <c r="KE412" s="33"/>
      <c r="KF412" s="33"/>
      <c r="KG412" s="33"/>
      <c r="KH412" s="33"/>
      <c r="KI412" s="33"/>
      <c r="KJ412" s="33"/>
      <c r="KK412" s="33"/>
      <c r="KL412" s="33"/>
      <c r="KM412" s="33"/>
      <c r="KN412" s="33"/>
      <c r="KO412" s="33"/>
      <c r="KP412" s="33"/>
      <c r="KQ412" s="33"/>
      <c r="KR412" s="33"/>
      <c r="KS412" s="33"/>
      <c r="KT412" s="33"/>
      <c r="KU412" s="33"/>
      <c r="KV412" s="33"/>
      <c r="KW412" s="33"/>
      <c r="KX412" s="33"/>
      <c r="KY412" s="33"/>
      <c r="KZ412" s="33"/>
      <c r="LA412" s="33"/>
      <c r="LB412" s="33"/>
      <c r="LC412" s="33"/>
      <c r="LD412" s="33"/>
      <c r="LE412" s="33"/>
      <c r="LF412" s="33"/>
      <c r="LG412" s="33"/>
      <c r="LH412" s="33"/>
      <c r="LI412" s="33"/>
      <c r="LJ412" s="33"/>
      <c r="LK412" s="33"/>
      <c r="LL412" s="33"/>
      <c r="LM412" s="33"/>
      <c r="LN412" s="33"/>
      <c r="LO412" s="33"/>
      <c r="LP412" s="33"/>
      <c r="LQ412" s="33"/>
      <c r="LR412" s="33"/>
      <c r="LS412" s="33"/>
      <c r="LT412" s="33"/>
      <c r="LU412" s="33"/>
      <c r="LV412" s="33"/>
      <c r="LW412" s="33"/>
      <c r="LX412" s="33"/>
      <c r="LY412" s="33"/>
      <c r="LZ412" s="33"/>
      <c r="MA412" s="33"/>
      <c r="MB412" s="33"/>
      <c r="MC412" s="33"/>
      <c r="MD412" s="33"/>
      <c r="ME412" s="33"/>
      <c r="MF412" s="33"/>
      <c r="MG412" s="33"/>
      <c r="MH412" s="33"/>
      <c r="MI412" s="33"/>
      <c r="MJ412" s="33"/>
      <c r="MK412" s="33"/>
      <c r="ML412" s="33"/>
      <c r="MM412" s="33"/>
      <c r="MN412" s="33"/>
      <c r="MO412" s="33"/>
      <c r="MP412" s="33"/>
      <c r="MQ412" s="33"/>
      <c r="MR412" s="33"/>
      <c r="MS412" s="33"/>
      <c r="MT412" s="33"/>
      <c r="MU412" s="33"/>
      <c r="MV412" s="33"/>
      <c r="MW412" s="33"/>
      <c r="MX412" s="33"/>
      <c r="MY412" s="33"/>
      <c r="MZ412" s="33"/>
      <c r="NA412" s="33"/>
      <c r="NB412" s="33"/>
      <c r="NC412" s="33"/>
      <c r="ND412" s="33"/>
      <c r="NE412" s="33"/>
      <c r="NF412" s="33"/>
      <c r="NG412" s="33"/>
      <c r="NH412" s="33"/>
      <c r="NI412" s="33"/>
      <c r="NJ412" s="33"/>
      <c r="NK412" s="33"/>
      <c r="NL412" s="33"/>
      <c r="NM412" s="33"/>
      <c r="NN412" s="33"/>
      <c r="NO412" s="33"/>
      <c r="NP412" s="33"/>
      <c r="NQ412" s="33"/>
      <c r="NR412" s="33"/>
      <c r="NS412" s="33"/>
      <c r="NT412" s="33"/>
      <c r="NU412" s="33"/>
      <c r="NV412" s="33"/>
      <c r="NW412" s="33"/>
      <c r="NX412" s="33"/>
      <c r="NY412" s="33"/>
      <c r="NZ412" s="33"/>
      <c r="OA412" s="33"/>
      <c r="OB412" s="33"/>
      <c r="OC412" s="33"/>
      <c r="OD412" s="33"/>
      <c r="OE412" s="33"/>
      <c r="OF412" s="33"/>
      <c r="OG412" s="33"/>
      <c r="OH412" s="33"/>
      <c r="OI412" s="33"/>
      <c r="OJ412" s="33"/>
      <c r="OK412" s="33"/>
      <c r="OL412" s="33"/>
      <c r="OM412" s="33"/>
      <c r="ON412" s="33"/>
      <c r="OO412" s="33"/>
      <c r="OP412" s="33"/>
      <c r="OQ412" s="33"/>
      <c r="OR412" s="33"/>
      <c r="OS412" s="33"/>
      <c r="OT412" s="33"/>
      <c r="OU412" s="33"/>
      <c r="OV412" s="33"/>
      <c r="OW412" s="33"/>
      <c r="OX412" s="33"/>
      <c r="OY412" s="33"/>
      <c r="OZ412" s="33"/>
      <c r="PA412" s="33"/>
      <c r="PB412" s="33"/>
      <c r="PC412" s="33"/>
      <c r="PD412" s="33"/>
      <c r="PE412" s="33"/>
      <c r="PF412" s="33"/>
      <c r="PG412" s="33"/>
      <c r="PH412" s="33"/>
      <c r="PI412" s="33"/>
      <c r="PJ412" s="33"/>
      <c r="PK412" s="33"/>
      <c r="PL412" s="33"/>
      <c r="PM412" s="33"/>
      <c r="PN412" s="33"/>
      <c r="PO412" s="33"/>
      <c r="PP412" s="33"/>
      <c r="PQ412" s="33"/>
      <c r="PR412" s="33"/>
      <c r="PS412" s="33"/>
      <c r="PT412" s="33"/>
      <c r="PU412" s="33"/>
      <c r="PV412" s="33"/>
      <c r="PW412" s="33"/>
      <c r="PX412" s="33"/>
      <c r="PY412" s="33"/>
      <c r="PZ412" s="33"/>
      <c r="QA412" s="33"/>
      <c r="QB412" s="33"/>
      <c r="QC412" s="33"/>
      <c r="QD412" s="33"/>
      <c r="QE412" s="33"/>
      <c r="QF412" s="33"/>
      <c r="QG412" s="33"/>
      <c r="QH412" s="33"/>
      <c r="QI412" s="33"/>
      <c r="QJ412" s="33"/>
      <c r="QK412" s="33"/>
      <c r="QL412" s="33"/>
      <c r="QM412" s="33"/>
      <c r="QN412" s="33"/>
      <c r="QO412" s="33"/>
      <c r="QP412" s="33"/>
      <c r="QQ412" s="33"/>
      <c r="QR412" s="33"/>
      <c r="QS412" s="33"/>
      <c r="QT412" s="33"/>
      <c r="QU412" s="33"/>
      <c r="QV412" s="33"/>
      <c r="QW412" s="33"/>
      <c r="QX412" s="33"/>
      <c r="QY412" s="33"/>
      <c r="QZ412" s="33"/>
      <c r="RA412" s="33"/>
      <c r="RB412" s="33"/>
      <c r="RC412" s="33"/>
      <c r="RD412" s="33"/>
      <c r="RE412" s="33"/>
      <c r="RF412" s="33"/>
      <c r="RG412" s="33"/>
      <c r="RH412" s="33"/>
      <c r="RI412" s="33"/>
      <c r="RJ412" s="33"/>
      <c r="RK412" s="33"/>
      <c r="RL412" s="33"/>
      <c r="RM412" s="33"/>
      <c r="RN412" s="33"/>
      <c r="RO412" s="33"/>
      <c r="RP412" s="33"/>
      <c r="RQ412" s="33"/>
      <c r="RR412" s="33"/>
      <c r="RS412" s="33"/>
      <c r="RT412" s="33"/>
      <c r="RU412" s="33"/>
      <c r="RV412" s="33"/>
      <c r="RW412" s="33"/>
      <c r="RX412" s="33"/>
      <c r="RY412" s="33"/>
      <c r="RZ412" s="33"/>
      <c r="SA412" s="33"/>
      <c r="SB412" s="33"/>
      <c r="SC412" s="33"/>
      <c r="SD412" s="33"/>
      <c r="SE412" s="33"/>
      <c r="SF412" s="33"/>
      <c r="SG412" s="33"/>
      <c r="SH412" s="33"/>
      <c r="SI412" s="33"/>
      <c r="SJ412" s="33"/>
      <c r="SK412" s="33"/>
      <c r="SL412" s="33"/>
      <c r="SM412" s="33"/>
      <c r="SN412" s="33"/>
      <c r="SO412" s="33"/>
      <c r="SP412" s="33"/>
      <c r="SQ412" s="33"/>
      <c r="SR412" s="33"/>
      <c r="SS412" s="33"/>
      <c r="ST412" s="33"/>
      <c r="SU412" s="33"/>
      <c r="SV412" s="33"/>
      <c r="SW412" s="33"/>
      <c r="SX412" s="33"/>
      <c r="SY412" s="33"/>
      <c r="SZ412" s="33"/>
      <c r="TA412" s="33"/>
      <c r="TB412" s="33"/>
      <c r="TC412" s="33"/>
      <c r="TD412" s="33"/>
      <c r="TE412" s="33"/>
      <c r="TF412" s="33"/>
      <c r="TG412" s="33"/>
      <c r="TH412" s="33"/>
      <c r="TI412" s="33"/>
      <c r="TJ412" s="33"/>
      <c r="TK412" s="33"/>
      <c r="TL412" s="33"/>
      <c r="TM412" s="33"/>
      <c r="TN412" s="33"/>
      <c r="TO412" s="33"/>
      <c r="TP412" s="33"/>
      <c r="TQ412" s="33"/>
      <c r="TR412" s="33"/>
      <c r="TS412" s="33"/>
      <c r="TT412" s="33"/>
      <c r="TU412" s="33"/>
      <c r="TV412" s="33"/>
      <c r="TW412" s="33"/>
      <c r="TX412" s="33"/>
      <c r="TY412" s="33"/>
      <c r="TZ412" s="33"/>
      <c r="UA412" s="33"/>
      <c r="UB412" s="33"/>
      <c r="UC412" s="33"/>
      <c r="UD412" s="33"/>
      <c r="UE412" s="33"/>
      <c r="UF412" s="33"/>
      <c r="UG412" s="33"/>
      <c r="UH412" s="33"/>
      <c r="UI412" s="33"/>
      <c r="UJ412" s="33"/>
      <c r="UK412" s="33"/>
      <c r="UL412" s="33"/>
      <c r="UM412" s="33"/>
      <c r="UN412" s="33"/>
      <c r="UO412" s="33"/>
      <c r="UP412" s="33"/>
      <c r="UQ412" s="33"/>
      <c r="UR412" s="33"/>
      <c r="US412" s="33"/>
      <c r="UT412" s="33"/>
      <c r="UU412" s="33"/>
      <c r="UV412" s="33"/>
      <c r="UW412" s="33"/>
      <c r="UX412" s="33"/>
      <c r="UY412" s="33"/>
      <c r="UZ412" s="33"/>
      <c r="VA412" s="33"/>
      <c r="VB412" s="33"/>
      <c r="VC412" s="33"/>
      <c r="VD412" s="33"/>
      <c r="VE412" s="33"/>
      <c r="VF412" s="33"/>
      <c r="VG412" s="33"/>
      <c r="VH412" s="33"/>
      <c r="VI412" s="33"/>
      <c r="VJ412" s="33"/>
      <c r="VK412" s="33"/>
      <c r="VL412" s="33"/>
      <c r="VM412" s="33"/>
      <c r="VN412" s="33"/>
      <c r="VO412" s="33"/>
      <c r="VP412" s="33"/>
      <c r="VQ412" s="33"/>
      <c r="VR412" s="33"/>
      <c r="VS412" s="33"/>
      <c r="VT412" s="33"/>
      <c r="VU412" s="33"/>
      <c r="VV412" s="33"/>
      <c r="VW412" s="33"/>
      <c r="VX412" s="33"/>
      <c r="VY412" s="33"/>
      <c r="VZ412" s="33"/>
      <c r="WA412" s="33"/>
      <c r="WB412" s="33"/>
      <c r="WC412" s="33"/>
      <c r="WD412" s="33"/>
      <c r="WE412" s="33"/>
      <c r="WF412" s="33"/>
      <c r="WG412" s="33"/>
      <c r="WH412" s="33"/>
      <c r="WI412" s="33"/>
      <c r="WJ412" s="33"/>
      <c r="WK412" s="33"/>
      <c r="WL412" s="33"/>
      <c r="WM412" s="33"/>
      <c r="WN412" s="33"/>
      <c r="WO412" s="33"/>
      <c r="WP412" s="33"/>
      <c r="WQ412" s="33"/>
      <c r="WR412" s="33"/>
      <c r="WS412" s="33"/>
      <c r="WT412" s="33"/>
      <c r="WU412" s="33"/>
      <c r="WV412" s="33"/>
      <c r="WW412" s="33"/>
      <c r="WX412" s="33"/>
      <c r="WY412" s="33"/>
      <c r="WZ412" s="33"/>
      <c r="XA412" s="33"/>
      <c r="XB412" s="33"/>
      <c r="XC412" s="33"/>
      <c r="XD412" s="33"/>
      <c r="XE412" s="33"/>
      <c r="XF412" s="33"/>
      <c r="XG412" s="33"/>
      <c r="XH412" s="33"/>
      <c r="XI412" s="33"/>
      <c r="XJ412" s="33"/>
      <c r="XK412" s="33"/>
      <c r="XL412" s="33"/>
      <c r="XM412" s="33"/>
      <c r="XN412" s="33"/>
      <c r="XO412" s="33"/>
      <c r="XP412" s="33"/>
      <c r="XQ412" s="33"/>
      <c r="XR412" s="33"/>
      <c r="XS412" s="33"/>
      <c r="XT412" s="33"/>
      <c r="XU412" s="33"/>
      <c r="XV412" s="33"/>
      <c r="XW412" s="33"/>
      <c r="XX412" s="33"/>
      <c r="XY412" s="33"/>
      <c r="XZ412" s="33"/>
      <c r="YA412" s="33"/>
      <c r="YB412" s="33"/>
      <c r="YC412" s="33"/>
      <c r="YD412" s="33"/>
      <c r="YE412" s="33"/>
      <c r="YF412" s="33"/>
      <c r="YG412" s="33"/>
      <c r="YH412" s="33"/>
      <c r="YI412" s="33"/>
      <c r="YJ412" s="33"/>
      <c r="YK412" s="33"/>
      <c r="YL412" s="33"/>
      <c r="YM412" s="33"/>
      <c r="YN412" s="33"/>
      <c r="YO412" s="33"/>
      <c r="YP412" s="33"/>
      <c r="YQ412" s="33"/>
      <c r="YR412" s="33"/>
      <c r="YS412" s="33"/>
      <c r="YT412" s="33"/>
      <c r="YU412" s="33"/>
      <c r="YV412" s="33"/>
      <c r="YW412" s="33"/>
      <c r="YX412" s="33"/>
      <c r="YY412" s="33"/>
      <c r="YZ412" s="33"/>
      <c r="ZA412" s="33"/>
      <c r="ZB412" s="33"/>
      <c r="ZC412" s="33"/>
      <c r="ZD412" s="33"/>
      <c r="ZE412" s="33"/>
      <c r="ZF412" s="33"/>
      <c r="ZG412" s="33"/>
      <c r="ZH412" s="33"/>
      <c r="ZI412" s="33"/>
      <c r="ZJ412" s="33"/>
      <c r="ZK412" s="33"/>
      <c r="ZL412" s="33"/>
      <c r="ZM412" s="33"/>
      <c r="ZN412" s="33"/>
      <c r="ZO412" s="33"/>
      <c r="ZP412" s="33"/>
      <c r="ZQ412" s="33"/>
      <c r="ZR412" s="33"/>
      <c r="ZS412" s="33"/>
      <c r="ZT412" s="33"/>
      <c r="ZU412" s="33"/>
      <c r="ZV412" s="33"/>
      <c r="ZW412" s="33"/>
      <c r="ZX412" s="33"/>
      <c r="ZY412" s="33"/>
      <c r="ZZ412" s="33"/>
      <c r="AAA412" s="33"/>
      <c r="AAB412" s="33"/>
      <c r="AAC412" s="33"/>
      <c r="AAD412" s="33"/>
      <c r="AAE412" s="33"/>
      <c r="AAF412" s="33"/>
      <c r="AAG412" s="33"/>
      <c r="AAH412" s="33"/>
      <c r="AAI412" s="33"/>
      <c r="AAJ412" s="33"/>
      <c r="AAK412" s="33"/>
      <c r="AAL412" s="33"/>
      <c r="AAM412" s="33"/>
      <c r="AAN412" s="33"/>
      <c r="AAO412" s="33"/>
      <c r="AAP412" s="33"/>
      <c r="AAQ412" s="33"/>
      <c r="AAR412" s="33"/>
      <c r="AAS412" s="33"/>
      <c r="AAT412" s="33"/>
      <c r="AAU412" s="33"/>
      <c r="AAV412" s="33"/>
      <c r="AAW412" s="33"/>
      <c r="AAX412" s="33"/>
      <c r="AAY412" s="33"/>
      <c r="AAZ412" s="33"/>
      <c r="ABA412" s="33"/>
      <c r="ABB412" s="33"/>
      <c r="ABC412" s="33"/>
      <c r="ABD412" s="33"/>
      <c r="ABE412" s="33"/>
      <c r="ABF412" s="33"/>
      <c r="ABG412" s="33"/>
      <c r="ABH412" s="33"/>
      <c r="ABI412" s="33"/>
      <c r="ABJ412" s="33"/>
      <c r="ABK412" s="33"/>
      <c r="ABL412" s="33"/>
      <c r="ABM412" s="33"/>
      <c r="ABN412" s="33"/>
      <c r="ABO412" s="33"/>
      <c r="ABP412" s="33"/>
      <c r="ABQ412" s="33"/>
      <c r="ABR412" s="33"/>
      <c r="ABS412" s="33"/>
      <c r="ABT412" s="33"/>
      <c r="ABU412" s="33"/>
      <c r="ABV412" s="33"/>
      <c r="ABW412" s="33"/>
      <c r="ABX412" s="33"/>
      <c r="ABY412" s="33"/>
      <c r="ABZ412" s="33"/>
      <c r="ACA412" s="33"/>
      <c r="ACB412" s="33"/>
      <c r="ACC412" s="33"/>
      <c r="ACD412" s="33"/>
      <c r="ACE412" s="33"/>
      <c r="ACF412" s="33"/>
      <c r="ACG412" s="33"/>
      <c r="ACH412" s="33"/>
      <c r="ACI412" s="33"/>
      <c r="ACJ412" s="33"/>
      <c r="ACK412" s="33"/>
      <c r="ACL412" s="33"/>
      <c r="ACM412" s="33"/>
      <c r="ACN412" s="33"/>
      <c r="ACO412" s="33"/>
      <c r="ACP412" s="33"/>
      <c r="ACQ412" s="33"/>
      <c r="ACR412" s="33"/>
      <c r="ACS412" s="33"/>
      <c r="ACT412" s="33"/>
      <c r="ACU412" s="33"/>
      <c r="ACV412" s="33"/>
      <c r="ACW412" s="33"/>
      <c r="ACX412" s="33"/>
      <c r="ACY412" s="33"/>
      <c r="ACZ412" s="33"/>
      <c r="ADA412" s="33"/>
      <c r="ADB412" s="33"/>
      <c r="ADC412" s="33"/>
      <c r="ADD412" s="33"/>
      <c r="ADE412" s="33"/>
      <c r="ADF412" s="33"/>
      <c r="ADG412" s="33"/>
      <c r="ADH412" s="33"/>
      <c r="ADI412" s="33"/>
      <c r="ADJ412" s="33"/>
      <c r="ADK412" s="33"/>
      <c r="ADL412" s="33"/>
      <c r="ADM412" s="33"/>
      <c r="ADN412" s="33"/>
      <c r="ADO412" s="33"/>
      <c r="ADP412" s="33"/>
      <c r="ADQ412" s="33"/>
      <c r="ADR412" s="33"/>
      <c r="ADS412" s="33"/>
      <c r="ADT412" s="33"/>
      <c r="ADU412" s="33"/>
      <c r="ADV412" s="33"/>
      <c r="ADW412" s="33"/>
      <c r="ADX412" s="33"/>
      <c r="ADY412" s="33"/>
      <c r="ADZ412" s="33"/>
      <c r="AEA412" s="33"/>
      <c r="AEB412" s="33"/>
      <c r="AEC412" s="33"/>
      <c r="AED412" s="33"/>
      <c r="AEE412" s="33"/>
      <c r="AEF412" s="33"/>
      <c r="AEG412" s="33"/>
      <c r="AEH412" s="33"/>
      <c r="AEI412" s="33"/>
      <c r="AEJ412" s="33"/>
      <c r="AEK412" s="33"/>
      <c r="AEL412" s="33"/>
      <c r="AEM412" s="33"/>
      <c r="AEN412" s="33"/>
      <c r="AEO412" s="33"/>
      <c r="AEP412" s="33"/>
      <c r="AEQ412" s="33"/>
      <c r="AER412" s="33"/>
      <c r="AES412" s="33"/>
      <c r="AET412" s="33"/>
      <c r="AEU412" s="33"/>
      <c r="AEV412" s="33"/>
      <c r="AEW412" s="33"/>
      <c r="AEX412" s="33"/>
      <c r="AEY412" s="33"/>
      <c r="AEZ412" s="33"/>
      <c r="AFA412" s="33"/>
      <c r="AFB412" s="33"/>
      <c r="AFC412" s="33"/>
      <c r="AFD412" s="33"/>
      <c r="AFE412" s="33"/>
      <c r="AFF412" s="33"/>
      <c r="AFG412" s="33"/>
      <c r="AFH412" s="33"/>
      <c r="AFI412" s="33"/>
      <c r="AFJ412" s="33"/>
      <c r="AFK412" s="33"/>
      <c r="AFL412" s="33"/>
      <c r="AFM412" s="33"/>
      <c r="AFN412" s="33"/>
      <c r="AFO412" s="33"/>
      <c r="AFP412" s="33"/>
      <c r="AFQ412" s="33"/>
      <c r="AFR412" s="33"/>
      <c r="AFS412" s="33"/>
      <c r="AFT412" s="33"/>
      <c r="AFU412" s="33"/>
      <c r="AFV412" s="33"/>
      <c r="AFW412" s="33"/>
      <c r="AFX412" s="33"/>
      <c r="AFY412" s="33"/>
      <c r="AFZ412" s="33"/>
      <c r="AGA412" s="33"/>
      <c r="AGB412" s="33"/>
      <c r="AGC412" s="33"/>
      <c r="AGD412" s="33"/>
      <c r="AGE412" s="33"/>
      <c r="AGF412" s="33"/>
      <c r="AGG412" s="33"/>
      <c r="AGH412" s="33"/>
      <c r="AGI412" s="33"/>
      <c r="AGJ412" s="33"/>
      <c r="AGK412" s="33"/>
      <c r="AGL412" s="33"/>
      <c r="AGM412" s="33"/>
      <c r="AGN412" s="33"/>
      <c r="AGO412" s="33"/>
      <c r="AGP412" s="33"/>
      <c r="AGQ412" s="33"/>
      <c r="AGR412" s="33"/>
      <c r="AGS412" s="33"/>
      <c r="AGT412" s="33"/>
      <c r="AGU412" s="33"/>
      <c r="AGV412" s="33"/>
      <c r="AGW412" s="33"/>
      <c r="AGX412" s="33"/>
      <c r="AGY412" s="33"/>
      <c r="AGZ412" s="33"/>
      <c r="AHA412" s="33"/>
      <c r="AHB412" s="33"/>
      <c r="AHC412" s="33"/>
      <c r="AHD412" s="33"/>
      <c r="AHE412" s="33"/>
      <c r="AHF412" s="33"/>
      <c r="AHG412" s="33"/>
      <c r="AHH412" s="33"/>
      <c r="AHI412" s="33"/>
      <c r="AHJ412" s="33"/>
      <c r="AHK412" s="33"/>
      <c r="AHL412" s="33"/>
      <c r="AHM412" s="33"/>
      <c r="AHN412" s="33"/>
      <c r="AHO412" s="33"/>
      <c r="AHP412" s="33"/>
      <c r="AHQ412" s="33"/>
      <c r="AHR412" s="33"/>
      <c r="AHS412" s="33"/>
      <c r="AHT412" s="33"/>
      <c r="AHU412" s="33"/>
      <c r="AHV412" s="33"/>
      <c r="AHW412" s="33"/>
      <c r="AHX412" s="33"/>
      <c r="AHY412" s="33"/>
      <c r="AHZ412" s="33"/>
      <c r="AIA412" s="33"/>
      <c r="AIB412" s="33"/>
      <c r="AIC412" s="33"/>
      <c r="AID412" s="33"/>
      <c r="AIE412" s="33"/>
      <c r="AIF412" s="33"/>
      <c r="AIG412" s="33"/>
      <c r="AIH412" s="33"/>
      <c r="AII412" s="33"/>
      <c r="AIJ412" s="33"/>
      <c r="AIK412" s="33"/>
      <c r="AIL412" s="33"/>
      <c r="AIM412" s="33"/>
      <c r="AIN412" s="33"/>
      <c r="AIO412" s="33"/>
      <c r="AIP412" s="33"/>
      <c r="AIQ412" s="33"/>
      <c r="AIR412" s="33"/>
      <c r="AIS412" s="33"/>
      <c r="AIT412" s="33"/>
      <c r="AIU412" s="33"/>
      <c r="AIV412" s="33"/>
      <c r="AIW412" s="33"/>
      <c r="AIX412" s="33"/>
      <c r="AIY412" s="33"/>
      <c r="AIZ412" s="33"/>
      <c r="AJA412" s="33"/>
      <c r="AJB412" s="33"/>
      <c r="AJC412" s="33"/>
      <c r="AJD412" s="33"/>
      <c r="AJE412" s="33"/>
      <c r="AJF412" s="33"/>
      <c r="AJG412" s="33"/>
      <c r="AJH412" s="33"/>
      <c r="AJI412" s="33"/>
      <c r="AJJ412" s="33"/>
      <c r="AJK412" s="33"/>
      <c r="AJL412" s="33"/>
      <c r="AJM412" s="33"/>
      <c r="AJN412" s="33"/>
      <c r="AJO412" s="33"/>
      <c r="AJP412" s="33"/>
      <c r="AJQ412" s="33"/>
      <c r="AJR412" s="33"/>
      <c r="AJS412" s="33"/>
      <c r="AJT412" s="33"/>
      <c r="AJU412" s="33"/>
      <c r="AJV412" s="33"/>
      <c r="AJW412" s="33"/>
      <c r="AJX412" s="33"/>
      <c r="AJY412" s="33"/>
      <c r="AJZ412" s="33"/>
      <c r="AKA412" s="33"/>
      <c r="AKB412" s="33"/>
      <c r="AKC412" s="33"/>
      <c r="AKD412" s="33"/>
      <c r="AKE412" s="33"/>
      <c r="AKF412" s="33"/>
      <c r="AKG412" s="33"/>
      <c r="AKH412" s="33"/>
      <c r="AKI412" s="33"/>
      <c r="AKJ412" s="33"/>
      <c r="AKK412" s="33"/>
      <c r="AKL412" s="33"/>
      <c r="AKM412" s="33"/>
      <c r="AKN412" s="33"/>
      <c r="AKO412" s="33"/>
      <c r="AKP412" s="33"/>
      <c r="AKQ412" s="33"/>
      <c r="AKR412" s="33"/>
      <c r="AKS412" s="33"/>
      <c r="AKT412" s="33"/>
      <c r="AKU412" s="33"/>
      <c r="AKV412" s="33"/>
      <c r="AKW412" s="33"/>
      <c r="AKX412" s="33"/>
      <c r="AKY412" s="33"/>
      <c r="AKZ412" s="33"/>
      <c r="ALA412" s="33"/>
      <c r="ALB412" s="33"/>
      <c r="ALC412" s="33"/>
      <c r="ALD412" s="33"/>
      <c r="ALE412" s="33"/>
      <c r="ALF412" s="33"/>
      <c r="ALG412" s="33"/>
      <c r="ALH412" s="33"/>
      <c r="ALI412" s="33"/>
      <c r="ALJ412" s="33"/>
      <c r="ALK412" s="33"/>
      <c r="ALL412" s="33"/>
      <c r="ALM412" s="33"/>
      <c r="ALN412" s="33"/>
      <c r="ALO412" s="33"/>
      <c r="ALP412" s="33"/>
      <c r="ALQ412" s="33"/>
      <c r="ALR412" s="33"/>
      <c r="ALS412" s="33"/>
      <c r="ALT412" s="33"/>
      <c r="ALU412" s="33"/>
      <c r="ALV412" s="33"/>
      <c r="ALW412" s="33"/>
      <c r="ALX412" s="33"/>
      <c r="ALY412" s="33"/>
    </row>
    <row r="413" spans="1:1013" ht="18" customHeight="1" x14ac:dyDescent="0.2"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43"/>
    </row>
    <row r="414" spans="1:1013" ht="15" customHeight="1" x14ac:dyDescent="0.2"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43"/>
    </row>
    <row r="415" spans="1:1013" s="58" customFormat="1" ht="21" customHeight="1" x14ac:dyDescent="0.2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3"/>
      <c r="Q415" s="33"/>
      <c r="R415" s="33"/>
      <c r="S415" s="33"/>
      <c r="T415" s="34"/>
      <c r="U415" s="34"/>
      <c r="V415" s="34"/>
      <c r="W415" s="34"/>
      <c r="X415" s="34"/>
      <c r="Y415" s="34"/>
      <c r="Z415" s="34"/>
      <c r="AA415" s="34"/>
    </row>
    <row r="416" spans="1:1013" ht="19.5" customHeight="1" x14ac:dyDescent="0.2"/>
    <row r="417" spans="1:1013" ht="15.75" customHeight="1" x14ac:dyDescent="0.2"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  <c r="BT417" s="33"/>
      <c r="BU417" s="33"/>
      <c r="BV417" s="33"/>
      <c r="BW417" s="33"/>
      <c r="BX417" s="33"/>
      <c r="BY417" s="33"/>
      <c r="BZ417" s="33"/>
      <c r="CA417" s="33"/>
      <c r="CB417" s="33"/>
      <c r="CC417" s="33"/>
      <c r="CD417" s="33"/>
      <c r="CE417" s="33"/>
      <c r="CF417" s="33"/>
      <c r="CG417" s="33"/>
      <c r="CH417" s="33"/>
      <c r="CI417" s="33"/>
      <c r="CJ417" s="33"/>
      <c r="CK417" s="33"/>
      <c r="CL417" s="33"/>
      <c r="CM417" s="33"/>
      <c r="CN417" s="33"/>
      <c r="CO417" s="33"/>
      <c r="CP417" s="33"/>
      <c r="CQ417" s="33"/>
      <c r="CR417" s="33"/>
      <c r="CS417" s="33"/>
      <c r="CT417" s="33"/>
      <c r="CU417" s="33"/>
      <c r="CV417" s="33"/>
      <c r="CW417" s="33"/>
      <c r="CX417" s="33"/>
      <c r="CY417" s="33"/>
      <c r="CZ417" s="33"/>
      <c r="DA417" s="33"/>
      <c r="DB417" s="33"/>
      <c r="DC417" s="33"/>
      <c r="DD417" s="33"/>
      <c r="DE417" s="33"/>
      <c r="DF417" s="33"/>
      <c r="DG417" s="33"/>
      <c r="DH417" s="33"/>
      <c r="DI417" s="33"/>
      <c r="DJ417" s="33"/>
      <c r="DK417" s="33"/>
      <c r="DL417" s="33"/>
      <c r="DM417" s="33"/>
      <c r="DN417" s="33"/>
      <c r="DO417" s="33"/>
      <c r="DP417" s="33"/>
      <c r="DQ417" s="33"/>
      <c r="DR417" s="33"/>
      <c r="DS417" s="33"/>
      <c r="DT417" s="33"/>
      <c r="DU417" s="33"/>
      <c r="DV417" s="33"/>
      <c r="DW417" s="33"/>
      <c r="DX417" s="33"/>
      <c r="DY417" s="33"/>
      <c r="DZ417" s="33"/>
      <c r="EA417" s="33"/>
      <c r="EB417" s="33"/>
      <c r="EC417" s="33"/>
      <c r="ED417" s="33"/>
      <c r="EE417" s="33"/>
      <c r="EF417" s="33"/>
      <c r="EG417" s="33"/>
      <c r="EH417" s="33"/>
      <c r="EI417" s="33"/>
      <c r="EJ417" s="33"/>
      <c r="EK417" s="33"/>
      <c r="EL417" s="33"/>
      <c r="EM417" s="33"/>
      <c r="EN417" s="33"/>
      <c r="EO417" s="33"/>
      <c r="EP417" s="33"/>
      <c r="EQ417" s="33"/>
      <c r="ER417" s="33"/>
      <c r="ES417" s="33"/>
      <c r="ET417" s="33"/>
      <c r="EU417" s="33"/>
      <c r="EV417" s="33"/>
      <c r="EW417" s="33"/>
      <c r="EX417" s="33"/>
      <c r="EY417" s="33"/>
      <c r="EZ417" s="33"/>
      <c r="FA417" s="33"/>
      <c r="FB417" s="33"/>
      <c r="FC417" s="33"/>
      <c r="FD417" s="33"/>
      <c r="FE417" s="33"/>
      <c r="FF417" s="33"/>
      <c r="FG417" s="33"/>
      <c r="FH417" s="33"/>
      <c r="FI417" s="33"/>
      <c r="FJ417" s="33"/>
      <c r="FK417" s="33"/>
      <c r="FL417" s="33"/>
      <c r="FM417" s="33"/>
      <c r="FN417" s="33"/>
      <c r="FO417" s="33"/>
      <c r="FP417" s="33"/>
      <c r="FQ417" s="33"/>
      <c r="FR417" s="33"/>
      <c r="FS417" s="33"/>
      <c r="FT417" s="33"/>
      <c r="FU417" s="33"/>
      <c r="FV417" s="33"/>
      <c r="FW417" s="33"/>
      <c r="FX417" s="33"/>
      <c r="FY417" s="33"/>
      <c r="FZ417" s="33"/>
      <c r="GA417" s="33"/>
      <c r="GB417" s="33"/>
      <c r="GC417" s="33"/>
      <c r="GD417" s="33"/>
      <c r="GE417" s="33"/>
      <c r="GF417" s="33"/>
      <c r="GG417" s="33"/>
      <c r="GH417" s="33"/>
      <c r="GI417" s="33"/>
      <c r="GJ417" s="33"/>
      <c r="GK417" s="33"/>
      <c r="GL417" s="33"/>
      <c r="GM417" s="33"/>
      <c r="GN417" s="33"/>
      <c r="GO417" s="33"/>
      <c r="GP417" s="33"/>
      <c r="GQ417" s="33"/>
      <c r="GR417" s="33"/>
      <c r="GS417" s="33"/>
      <c r="GT417" s="33"/>
      <c r="GU417" s="33"/>
      <c r="GV417" s="33"/>
      <c r="GW417" s="33"/>
      <c r="GX417" s="33"/>
      <c r="GY417" s="33"/>
      <c r="GZ417" s="33"/>
      <c r="HA417" s="33"/>
      <c r="HB417" s="33"/>
      <c r="HC417" s="33"/>
      <c r="HD417" s="33"/>
      <c r="HE417" s="33"/>
      <c r="HF417" s="33"/>
      <c r="HG417" s="33"/>
      <c r="HH417" s="33"/>
      <c r="HI417" s="33"/>
      <c r="HJ417" s="33"/>
      <c r="HK417" s="33"/>
      <c r="HL417" s="33"/>
      <c r="HM417" s="33"/>
      <c r="HN417" s="33"/>
      <c r="HO417" s="33"/>
      <c r="HP417" s="33"/>
      <c r="HQ417" s="33"/>
      <c r="HR417" s="33"/>
      <c r="HS417" s="33"/>
      <c r="HT417" s="33"/>
      <c r="HU417" s="33"/>
      <c r="HV417" s="33"/>
      <c r="HW417" s="33"/>
      <c r="HX417" s="33"/>
      <c r="HY417" s="33"/>
      <c r="HZ417" s="33"/>
      <c r="IA417" s="33"/>
      <c r="IB417" s="33"/>
      <c r="IC417" s="33"/>
      <c r="ID417" s="33"/>
      <c r="IE417" s="33"/>
      <c r="IF417" s="33"/>
      <c r="IG417" s="33"/>
      <c r="IH417" s="33"/>
      <c r="II417" s="33"/>
      <c r="IJ417" s="33"/>
      <c r="IK417" s="33"/>
      <c r="IL417" s="33"/>
      <c r="IM417" s="33"/>
      <c r="IN417" s="33"/>
      <c r="IO417" s="33"/>
      <c r="IP417" s="33"/>
      <c r="IQ417" s="33"/>
      <c r="IR417" s="33"/>
      <c r="IS417" s="33"/>
      <c r="IT417" s="33"/>
      <c r="IU417" s="33"/>
      <c r="IV417" s="33"/>
      <c r="IW417" s="33"/>
      <c r="IX417" s="33"/>
      <c r="IY417" s="33"/>
      <c r="IZ417" s="33"/>
      <c r="JA417" s="33"/>
      <c r="JB417" s="33"/>
      <c r="JC417" s="33"/>
      <c r="JD417" s="33"/>
      <c r="JE417" s="33"/>
      <c r="JF417" s="33"/>
      <c r="JG417" s="33"/>
      <c r="JH417" s="33"/>
      <c r="JI417" s="33"/>
      <c r="JJ417" s="33"/>
      <c r="JK417" s="33"/>
      <c r="JL417" s="33"/>
      <c r="JM417" s="33"/>
      <c r="JN417" s="33"/>
      <c r="JO417" s="33"/>
      <c r="JP417" s="33"/>
      <c r="JQ417" s="33"/>
      <c r="JR417" s="33"/>
      <c r="JS417" s="33"/>
      <c r="JT417" s="33"/>
      <c r="JU417" s="33"/>
      <c r="JV417" s="33"/>
      <c r="JW417" s="33"/>
      <c r="JX417" s="33"/>
      <c r="JY417" s="33"/>
      <c r="JZ417" s="33"/>
      <c r="KA417" s="33"/>
      <c r="KB417" s="33"/>
      <c r="KC417" s="33"/>
      <c r="KD417" s="33"/>
      <c r="KE417" s="33"/>
      <c r="KF417" s="33"/>
      <c r="KG417" s="33"/>
      <c r="KH417" s="33"/>
      <c r="KI417" s="33"/>
      <c r="KJ417" s="33"/>
      <c r="KK417" s="33"/>
      <c r="KL417" s="33"/>
      <c r="KM417" s="33"/>
      <c r="KN417" s="33"/>
      <c r="KO417" s="33"/>
      <c r="KP417" s="33"/>
      <c r="KQ417" s="33"/>
      <c r="KR417" s="33"/>
      <c r="KS417" s="33"/>
      <c r="KT417" s="33"/>
      <c r="KU417" s="33"/>
      <c r="KV417" s="33"/>
      <c r="KW417" s="33"/>
      <c r="KX417" s="33"/>
      <c r="KY417" s="33"/>
      <c r="KZ417" s="33"/>
      <c r="LA417" s="33"/>
      <c r="LB417" s="33"/>
      <c r="LC417" s="33"/>
      <c r="LD417" s="33"/>
      <c r="LE417" s="33"/>
      <c r="LF417" s="33"/>
      <c r="LG417" s="33"/>
      <c r="LH417" s="33"/>
      <c r="LI417" s="33"/>
      <c r="LJ417" s="33"/>
      <c r="LK417" s="33"/>
      <c r="LL417" s="33"/>
      <c r="LM417" s="33"/>
      <c r="LN417" s="33"/>
      <c r="LO417" s="33"/>
      <c r="LP417" s="33"/>
      <c r="LQ417" s="33"/>
      <c r="LR417" s="33"/>
      <c r="LS417" s="33"/>
      <c r="LT417" s="33"/>
      <c r="LU417" s="33"/>
      <c r="LV417" s="33"/>
      <c r="LW417" s="33"/>
      <c r="LX417" s="33"/>
      <c r="LY417" s="33"/>
      <c r="LZ417" s="33"/>
      <c r="MA417" s="33"/>
      <c r="MB417" s="33"/>
      <c r="MC417" s="33"/>
      <c r="MD417" s="33"/>
      <c r="ME417" s="33"/>
      <c r="MF417" s="33"/>
      <c r="MG417" s="33"/>
      <c r="MH417" s="33"/>
      <c r="MI417" s="33"/>
      <c r="MJ417" s="33"/>
      <c r="MK417" s="33"/>
      <c r="ML417" s="33"/>
      <c r="MM417" s="33"/>
      <c r="MN417" s="33"/>
      <c r="MO417" s="33"/>
      <c r="MP417" s="33"/>
      <c r="MQ417" s="33"/>
      <c r="MR417" s="33"/>
      <c r="MS417" s="33"/>
      <c r="MT417" s="33"/>
      <c r="MU417" s="33"/>
      <c r="MV417" s="33"/>
      <c r="MW417" s="33"/>
      <c r="MX417" s="33"/>
      <c r="MY417" s="33"/>
      <c r="MZ417" s="33"/>
      <c r="NA417" s="33"/>
      <c r="NB417" s="33"/>
      <c r="NC417" s="33"/>
      <c r="ND417" s="33"/>
      <c r="NE417" s="33"/>
      <c r="NF417" s="33"/>
      <c r="NG417" s="33"/>
      <c r="NH417" s="33"/>
      <c r="NI417" s="33"/>
      <c r="NJ417" s="33"/>
      <c r="NK417" s="33"/>
      <c r="NL417" s="33"/>
      <c r="NM417" s="33"/>
      <c r="NN417" s="33"/>
      <c r="NO417" s="33"/>
      <c r="NP417" s="33"/>
      <c r="NQ417" s="33"/>
      <c r="NR417" s="33"/>
      <c r="NS417" s="33"/>
      <c r="NT417" s="33"/>
      <c r="NU417" s="33"/>
      <c r="NV417" s="33"/>
      <c r="NW417" s="33"/>
      <c r="NX417" s="33"/>
      <c r="NY417" s="33"/>
      <c r="NZ417" s="33"/>
      <c r="OA417" s="33"/>
      <c r="OB417" s="33"/>
      <c r="OC417" s="33"/>
      <c r="OD417" s="33"/>
      <c r="OE417" s="33"/>
      <c r="OF417" s="33"/>
      <c r="OG417" s="33"/>
      <c r="OH417" s="33"/>
      <c r="OI417" s="33"/>
      <c r="OJ417" s="33"/>
      <c r="OK417" s="33"/>
      <c r="OL417" s="33"/>
      <c r="OM417" s="33"/>
      <c r="ON417" s="33"/>
      <c r="OO417" s="33"/>
      <c r="OP417" s="33"/>
      <c r="OQ417" s="33"/>
      <c r="OR417" s="33"/>
      <c r="OS417" s="33"/>
      <c r="OT417" s="33"/>
      <c r="OU417" s="33"/>
      <c r="OV417" s="33"/>
      <c r="OW417" s="33"/>
      <c r="OX417" s="33"/>
      <c r="OY417" s="33"/>
      <c r="OZ417" s="33"/>
      <c r="PA417" s="33"/>
      <c r="PB417" s="33"/>
      <c r="PC417" s="33"/>
      <c r="PD417" s="33"/>
      <c r="PE417" s="33"/>
      <c r="PF417" s="33"/>
      <c r="PG417" s="33"/>
      <c r="PH417" s="33"/>
      <c r="PI417" s="33"/>
      <c r="PJ417" s="33"/>
      <c r="PK417" s="33"/>
      <c r="PL417" s="33"/>
      <c r="PM417" s="33"/>
      <c r="PN417" s="33"/>
      <c r="PO417" s="33"/>
      <c r="PP417" s="33"/>
      <c r="PQ417" s="33"/>
      <c r="PR417" s="33"/>
      <c r="PS417" s="33"/>
      <c r="PT417" s="33"/>
      <c r="PU417" s="33"/>
      <c r="PV417" s="33"/>
      <c r="PW417" s="33"/>
      <c r="PX417" s="33"/>
      <c r="PY417" s="33"/>
      <c r="PZ417" s="33"/>
      <c r="QA417" s="33"/>
      <c r="QB417" s="33"/>
      <c r="QC417" s="33"/>
      <c r="QD417" s="33"/>
      <c r="QE417" s="33"/>
      <c r="QF417" s="33"/>
      <c r="QG417" s="33"/>
      <c r="QH417" s="33"/>
      <c r="QI417" s="33"/>
      <c r="QJ417" s="33"/>
      <c r="QK417" s="33"/>
      <c r="QL417" s="33"/>
      <c r="QM417" s="33"/>
      <c r="QN417" s="33"/>
      <c r="QO417" s="33"/>
      <c r="QP417" s="33"/>
      <c r="QQ417" s="33"/>
      <c r="QR417" s="33"/>
      <c r="QS417" s="33"/>
      <c r="QT417" s="33"/>
      <c r="QU417" s="33"/>
      <c r="QV417" s="33"/>
      <c r="QW417" s="33"/>
      <c r="QX417" s="33"/>
      <c r="QY417" s="33"/>
      <c r="QZ417" s="33"/>
      <c r="RA417" s="33"/>
      <c r="RB417" s="33"/>
      <c r="RC417" s="33"/>
      <c r="RD417" s="33"/>
      <c r="RE417" s="33"/>
      <c r="RF417" s="33"/>
      <c r="RG417" s="33"/>
      <c r="RH417" s="33"/>
      <c r="RI417" s="33"/>
      <c r="RJ417" s="33"/>
      <c r="RK417" s="33"/>
      <c r="RL417" s="33"/>
      <c r="RM417" s="33"/>
      <c r="RN417" s="33"/>
      <c r="RO417" s="33"/>
      <c r="RP417" s="33"/>
      <c r="RQ417" s="33"/>
      <c r="RR417" s="33"/>
      <c r="RS417" s="33"/>
      <c r="RT417" s="33"/>
      <c r="RU417" s="33"/>
      <c r="RV417" s="33"/>
      <c r="RW417" s="33"/>
      <c r="RX417" s="33"/>
      <c r="RY417" s="33"/>
      <c r="RZ417" s="33"/>
      <c r="SA417" s="33"/>
      <c r="SB417" s="33"/>
      <c r="SC417" s="33"/>
      <c r="SD417" s="33"/>
      <c r="SE417" s="33"/>
      <c r="SF417" s="33"/>
      <c r="SG417" s="33"/>
      <c r="SH417" s="33"/>
      <c r="SI417" s="33"/>
      <c r="SJ417" s="33"/>
      <c r="SK417" s="33"/>
      <c r="SL417" s="33"/>
      <c r="SM417" s="33"/>
      <c r="SN417" s="33"/>
      <c r="SO417" s="33"/>
      <c r="SP417" s="33"/>
      <c r="SQ417" s="33"/>
      <c r="SR417" s="33"/>
      <c r="SS417" s="33"/>
      <c r="ST417" s="33"/>
      <c r="SU417" s="33"/>
      <c r="SV417" s="33"/>
      <c r="SW417" s="33"/>
      <c r="SX417" s="33"/>
      <c r="SY417" s="33"/>
      <c r="SZ417" s="33"/>
      <c r="TA417" s="33"/>
      <c r="TB417" s="33"/>
      <c r="TC417" s="33"/>
      <c r="TD417" s="33"/>
      <c r="TE417" s="33"/>
      <c r="TF417" s="33"/>
      <c r="TG417" s="33"/>
      <c r="TH417" s="33"/>
      <c r="TI417" s="33"/>
      <c r="TJ417" s="33"/>
      <c r="TK417" s="33"/>
      <c r="TL417" s="33"/>
      <c r="TM417" s="33"/>
      <c r="TN417" s="33"/>
      <c r="TO417" s="33"/>
      <c r="TP417" s="33"/>
      <c r="TQ417" s="33"/>
      <c r="TR417" s="33"/>
      <c r="TS417" s="33"/>
      <c r="TT417" s="33"/>
      <c r="TU417" s="33"/>
      <c r="TV417" s="33"/>
      <c r="TW417" s="33"/>
      <c r="TX417" s="33"/>
      <c r="TY417" s="33"/>
      <c r="TZ417" s="33"/>
      <c r="UA417" s="33"/>
      <c r="UB417" s="33"/>
      <c r="UC417" s="33"/>
      <c r="UD417" s="33"/>
      <c r="UE417" s="33"/>
      <c r="UF417" s="33"/>
      <c r="UG417" s="33"/>
      <c r="UH417" s="33"/>
      <c r="UI417" s="33"/>
      <c r="UJ417" s="33"/>
      <c r="UK417" s="33"/>
      <c r="UL417" s="33"/>
      <c r="UM417" s="33"/>
      <c r="UN417" s="33"/>
      <c r="UO417" s="33"/>
      <c r="UP417" s="33"/>
      <c r="UQ417" s="33"/>
      <c r="UR417" s="33"/>
      <c r="US417" s="33"/>
      <c r="UT417" s="33"/>
      <c r="UU417" s="33"/>
      <c r="UV417" s="33"/>
      <c r="UW417" s="33"/>
      <c r="UX417" s="33"/>
      <c r="UY417" s="33"/>
      <c r="UZ417" s="33"/>
      <c r="VA417" s="33"/>
      <c r="VB417" s="33"/>
      <c r="VC417" s="33"/>
      <c r="VD417" s="33"/>
      <c r="VE417" s="33"/>
      <c r="VF417" s="33"/>
      <c r="VG417" s="33"/>
      <c r="VH417" s="33"/>
      <c r="VI417" s="33"/>
      <c r="VJ417" s="33"/>
      <c r="VK417" s="33"/>
      <c r="VL417" s="33"/>
      <c r="VM417" s="33"/>
      <c r="VN417" s="33"/>
      <c r="VO417" s="33"/>
      <c r="VP417" s="33"/>
      <c r="VQ417" s="33"/>
      <c r="VR417" s="33"/>
      <c r="VS417" s="33"/>
      <c r="VT417" s="33"/>
      <c r="VU417" s="33"/>
      <c r="VV417" s="33"/>
      <c r="VW417" s="33"/>
      <c r="VX417" s="33"/>
      <c r="VY417" s="33"/>
      <c r="VZ417" s="33"/>
      <c r="WA417" s="33"/>
      <c r="WB417" s="33"/>
      <c r="WC417" s="33"/>
      <c r="WD417" s="33"/>
      <c r="WE417" s="33"/>
      <c r="WF417" s="33"/>
      <c r="WG417" s="33"/>
      <c r="WH417" s="33"/>
      <c r="WI417" s="33"/>
      <c r="WJ417" s="33"/>
      <c r="WK417" s="33"/>
      <c r="WL417" s="33"/>
      <c r="WM417" s="33"/>
      <c r="WN417" s="33"/>
      <c r="WO417" s="33"/>
      <c r="WP417" s="33"/>
      <c r="WQ417" s="33"/>
      <c r="WR417" s="33"/>
      <c r="WS417" s="33"/>
      <c r="WT417" s="33"/>
      <c r="WU417" s="33"/>
      <c r="WV417" s="33"/>
      <c r="WW417" s="33"/>
      <c r="WX417" s="33"/>
      <c r="WY417" s="33"/>
      <c r="WZ417" s="33"/>
      <c r="XA417" s="33"/>
      <c r="XB417" s="33"/>
      <c r="XC417" s="33"/>
      <c r="XD417" s="33"/>
      <c r="XE417" s="33"/>
      <c r="XF417" s="33"/>
      <c r="XG417" s="33"/>
      <c r="XH417" s="33"/>
      <c r="XI417" s="33"/>
      <c r="XJ417" s="33"/>
      <c r="XK417" s="33"/>
      <c r="XL417" s="33"/>
      <c r="XM417" s="33"/>
      <c r="XN417" s="33"/>
      <c r="XO417" s="33"/>
      <c r="XP417" s="33"/>
      <c r="XQ417" s="33"/>
      <c r="XR417" s="33"/>
      <c r="XS417" s="33"/>
      <c r="XT417" s="33"/>
      <c r="XU417" s="33"/>
      <c r="XV417" s="33"/>
      <c r="XW417" s="33"/>
      <c r="XX417" s="33"/>
      <c r="XY417" s="33"/>
      <c r="XZ417" s="33"/>
      <c r="YA417" s="33"/>
      <c r="YB417" s="33"/>
      <c r="YC417" s="33"/>
      <c r="YD417" s="33"/>
      <c r="YE417" s="33"/>
      <c r="YF417" s="33"/>
      <c r="YG417" s="33"/>
      <c r="YH417" s="33"/>
      <c r="YI417" s="33"/>
      <c r="YJ417" s="33"/>
      <c r="YK417" s="33"/>
      <c r="YL417" s="33"/>
      <c r="YM417" s="33"/>
      <c r="YN417" s="33"/>
      <c r="YO417" s="33"/>
      <c r="YP417" s="33"/>
      <c r="YQ417" s="33"/>
      <c r="YR417" s="33"/>
      <c r="YS417" s="33"/>
      <c r="YT417" s="33"/>
      <c r="YU417" s="33"/>
      <c r="YV417" s="33"/>
      <c r="YW417" s="33"/>
      <c r="YX417" s="33"/>
      <c r="YY417" s="33"/>
      <c r="YZ417" s="33"/>
      <c r="ZA417" s="33"/>
      <c r="ZB417" s="33"/>
      <c r="ZC417" s="33"/>
      <c r="ZD417" s="33"/>
      <c r="ZE417" s="33"/>
      <c r="ZF417" s="33"/>
      <c r="ZG417" s="33"/>
      <c r="ZH417" s="33"/>
      <c r="ZI417" s="33"/>
      <c r="ZJ417" s="33"/>
      <c r="ZK417" s="33"/>
      <c r="ZL417" s="33"/>
      <c r="ZM417" s="33"/>
      <c r="ZN417" s="33"/>
      <c r="ZO417" s="33"/>
      <c r="ZP417" s="33"/>
      <c r="ZQ417" s="33"/>
      <c r="ZR417" s="33"/>
      <c r="ZS417" s="33"/>
      <c r="ZT417" s="33"/>
      <c r="ZU417" s="33"/>
      <c r="ZV417" s="33"/>
      <c r="ZW417" s="33"/>
      <c r="ZX417" s="33"/>
      <c r="ZY417" s="33"/>
      <c r="ZZ417" s="33"/>
      <c r="AAA417" s="33"/>
      <c r="AAB417" s="33"/>
      <c r="AAC417" s="33"/>
      <c r="AAD417" s="33"/>
      <c r="AAE417" s="33"/>
      <c r="AAF417" s="33"/>
      <c r="AAG417" s="33"/>
      <c r="AAH417" s="33"/>
      <c r="AAI417" s="33"/>
      <c r="AAJ417" s="33"/>
      <c r="AAK417" s="33"/>
      <c r="AAL417" s="33"/>
      <c r="AAM417" s="33"/>
      <c r="AAN417" s="33"/>
      <c r="AAO417" s="33"/>
      <c r="AAP417" s="33"/>
      <c r="AAQ417" s="33"/>
      <c r="AAR417" s="33"/>
      <c r="AAS417" s="33"/>
      <c r="AAT417" s="33"/>
      <c r="AAU417" s="33"/>
      <c r="AAV417" s="33"/>
      <c r="AAW417" s="33"/>
      <c r="AAX417" s="33"/>
      <c r="AAY417" s="33"/>
      <c r="AAZ417" s="33"/>
      <c r="ABA417" s="33"/>
      <c r="ABB417" s="33"/>
      <c r="ABC417" s="33"/>
      <c r="ABD417" s="33"/>
      <c r="ABE417" s="33"/>
      <c r="ABF417" s="33"/>
      <c r="ABG417" s="33"/>
      <c r="ABH417" s="33"/>
      <c r="ABI417" s="33"/>
      <c r="ABJ417" s="33"/>
      <c r="ABK417" s="33"/>
      <c r="ABL417" s="33"/>
      <c r="ABM417" s="33"/>
      <c r="ABN417" s="33"/>
      <c r="ABO417" s="33"/>
      <c r="ABP417" s="33"/>
      <c r="ABQ417" s="33"/>
      <c r="ABR417" s="33"/>
      <c r="ABS417" s="33"/>
      <c r="ABT417" s="33"/>
      <c r="ABU417" s="33"/>
      <c r="ABV417" s="33"/>
      <c r="ABW417" s="33"/>
      <c r="ABX417" s="33"/>
      <c r="ABY417" s="33"/>
      <c r="ABZ417" s="33"/>
      <c r="ACA417" s="33"/>
      <c r="ACB417" s="33"/>
      <c r="ACC417" s="33"/>
      <c r="ACD417" s="33"/>
      <c r="ACE417" s="33"/>
      <c r="ACF417" s="33"/>
      <c r="ACG417" s="33"/>
      <c r="ACH417" s="33"/>
      <c r="ACI417" s="33"/>
      <c r="ACJ417" s="33"/>
      <c r="ACK417" s="33"/>
      <c r="ACL417" s="33"/>
      <c r="ACM417" s="33"/>
      <c r="ACN417" s="33"/>
      <c r="ACO417" s="33"/>
      <c r="ACP417" s="33"/>
      <c r="ACQ417" s="33"/>
      <c r="ACR417" s="33"/>
      <c r="ACS417" s="33"/>
      <c r="ACT417" s="33"/>
      <c r="ACU417" s="33"/>
      <c r="ACV417" s="33"/>
      <c r="ACW417" s="33"/>
      <c r="ACX417" s="33"/>
      <c r="ACY417" s="33"/>
      <c r="ACZ417" s="33"/>
      <c r="ADA417" s="33"/>
      <c r="ADB417" s="33"/>
      <c r="ADC417" s="33"/>
      <c r="ADD417" s="33"/>
      <c r="ADE417" s="33"/>
      <c r="ADF417" s="33"/>
      <c r="ADG417" s="33"/>
      <c r="ADH417" s="33"/>
      <c r="ADI417" s="33"/>
      <c r="ADJ417" s="33"/>
      <c r="ADK417" s="33"/>
      <c r="ADL417" s="33"/>
      <c r="ADM417" s="33"/>
      <c r="ADN417" s="33"/>
      <c r="ADO417" s="33"/>
      <c r="ADP417" s="33"/>
      <c r="ADQ417" s="33"/>
      <c r="ADR417" s="33"/>
      <c r="ADS417" s="33"/>
      <c r="ADT417" s="33"/>
      <c r="ADU417" s="33"/>
      <c r="ADV417" s="33"/>
      <c r="ADW417" s="33"/>
      <c r="ADX417" s="33"/>
      <c r="ADY417" s="33"/>
      <c r="ADZ417" s="33"/>
      <c r="AEA417" s="33"/>
      <c r="AEB417" s="33"/>
      <c r="AEC417" s="33"/>
      <c r="AED417" s="33"/>
      <c r="AEE417" s="33"/>
      <c r="AEF417" s="33"/>
      <c r="AEG417" s="33"/>
      <c r="AEH417" s="33"/>
      <c r="AEI417" s="33"/>
      <c r="AEJ417" s="33"/>
      <c r="AEK417" s="33"/>
      <c r="AEL417" s="33"/>
      <c r="AEM417" s="33"/>
      <c r="AEN417" s="33"/>
      <c r="AEO417" s="33"/>
      <c r="AEP417" s="33"/>
      <c r="AEQ417" s="33"/>
      <c r="AER417" s="33"/>
      <c r="AES417" s="33"/>
      <c r="AET417" s="33"/>
      <c r="AEU417" s="33"/>
      <c r="AEV417" s="33"/>
      <c r="AEW417" s="33"/>
      <c r="AEX417" s="33"/>
      <c r="AEY417" s="33"/>
      <c r="AEZ417" s="33"/>
      <c r="AFA417" s="33"/>
      <c r="AFB417" s="33"/>
      <c r="AFC417" s="33"/>
      <c r="AFD417" s="33"/>
      <c r="AFE417" s="33"/>
      <c r="AFF417" s="33"/>
      <c r="AFG417" s="33"/>
      <c r="AFH417" s="33"/>
      <c r="AFI417" s="33"/>
      <c r="AFJ417" s="33"/>
      <c r="AFK417" s="33"/>
      <c r="AFL417" s="33"/>
      <c r="AFM417" s="33"/>
      <c r="AFN417" s="33"/>
      <c r="AFO417" s="33"/>
      <c r="AFP417" s="33"/>
      <c r="AFQ417" s="33"/>
      <c r="AFR417" s="33"/>
      <c r="AFS417" s="33"/>
      <c r="AFT417" s="33"/>
      <c r="AFU417" s="33"/>
      <c r="AFV417" s="33"/>
      <c r="AFW417" s="33"/>
      <c r="AFX417" s="33"/>
      <c r="AFY417" s="33"/>
      <c r="AFZ417" s="33"/>
      <c r="AGA417" s="33"/>
      <c r="AGB417" s="33"/>
      <c r="AGC417" s="33"/>
      <c r="AGD417" s="33"/>
      <c r="AGE417" s="33"/>
      <c r="AGF417" s="33"/>
      <c r="AGG417" s="33"/>
      <c r="AGH417" s="33"/>
      <c r="AGI417" s="33"/>
      <c r="AGJ417" s="33"/>
      <c r="AGK417" s="33"/>
      <c r="AGL417" s="33"/>
      <c r="AGM417" s="33"/>
      <c r="AGN417" s="33"/>
      <c r="AGO417" s="33"/>
      <c r="AGP417" s="33"/>
      <c r="AGQ417" s="33"/>
      <c r="AGR417" s="33"/>
      <c r="AGS417" s="33"/>
      <c r="AGT417" s="33"/>
      <c r="AGU417" s="33"/>
      <c r="AGV417" s="33"/>
      <c r="AGW417" s="33"/>
      <c r="AGX417" s="33"/>
      <c r="AGY417" s="33"/>
      <c r="AGZ417" s="33"/>
      <c r="AHA417" s="33"/>
      <c r="AHB417" s="33"/>
      <c r="AHC417" s="33"/>
      <c r="AHD417" s="33"/>
      <c r="AHE417" s="33"/>
      <c r="AHF417" s="33"/>
      <c r="AHG417" s="33"/>
      <c r="AHH417" s="33"/>
      <c r="AHI417" s="33"/>
      <c r="AHJ417" s="33"/>
      <c r="AHK417" s="33"/>
      <c r="AHL417" s="33"/>
      <c r="AHM417" s="33"/>
      <c r="AHN417" s="33"/>
      <c r="AHO417" s="33"/>
      <c r="AHP417" s="33"/>
      <c r="AHQ417" s="33"/>
      <c r="AHR417" s="33"/>
      <c r="AHS417" s="33"/>
      <c r="AHT417" s="33"/>
      <c r="AHU417" s="33"/>
      <c r="AHV417" s="33"/>
      <c r="AHW417" s="33"/>
      <c r="AHX417" s="33"/>
      <c r="AHY417" s="33"/>
      <c r="AHZ417" s="33"/>
      <c r="AIA417" s="33"/>
      <c r="AIB417" s="33"/>
      <c r="AIC417" s="33"/>
      <c r="AID417" s="33"/>
      <c r="AIE417" s="33"/>
      <c r="AIF417" s="33"/>
      <c r="AIG417" s="33"/>
      <c r="AIH417" s="33"/>
      <c r="AII417" s="33"/>
      <c r="AIJ417" s="33"/>
      <c r="AIK417" s="33"/>
      <c r="AIL417" s="33"/>
      <c r="AIM417" s="33"/>
      <c r="AIN417" s="33"/>
      <c r="AIO417" s="33"/>
      <c r="AIP417" s="33"/>
      <c r="AIQ417" s="33"/>
      <c r="AIR417" s="33"/>
      <c r="AIS417" s="33"/>
      <c r="AIT417" s="33"/>
      <c r="AIU417" s="33"/>
      <c r="AIV417" s="33"/>
      <c r="AIW417" s="33"/>
      <c r="AIX417" s="33"/>
      <c r="AIY417" s="33"/>
      <c r="AIZ417" s="33"/>
      <c r="AJA417" s="33"/>
      <c r="AJB417" s="33"/>
      <c r="AJC417" s="33"/>
      <c r="AJD417" s="33"/>
      <c r="AJE417" s="33"/>
      <c r="AJF417" s="33"/>
      <c r="AJG417" s="33"/>
      <c r="AJH417" s="33"/>
      <c r="AJI417" s="33"/>
      <c r="AJJ417" s="33"/>
      <c r="AJK417" s="33"/>
      <c r="AJL417" s="33"/>
      <c r="AJM417" s="33"/>
      <c r="AJN417" s="33"/>
      <c r="AJO417" s="33"/>
      <c r="AJP417" s="33"/>
      <c r="AJQ417" s="33"/>
      <c r="AJR417" s="33"/>
      <c r="AJS417" s="33"/>
      <c r="AJT417" s="33"/>
      <c r="AJU417" s="33"/>
      <c r="AJV417" s="33"/>
      <c r="AJW417" s="33"/>
      <c r="AJX417" s="33"/>
      <c r="AJY417" s="33"/>
      <c r="AJZ417" s="33"/>
      <c r="AKA417" s="33"/>
      <c r="AKB417" s="33"/>
      <c r="AKC417" s="33"/>
      <c r="AKD417" s="33"/>
      <c r="AKE417" s="33"/>
      <c r="AKF417" s="33"/>
      <c r="AKG417" s="33"/>
      <c r="AKH417" s="33"/>
      <c r="AKI417" s="33"/>
      <c r="AKJ417" s="33"/>
      <c r="AKK417" s="33"/>
      <c r="AKL417" s="33"/>
      <c r="AKM417" s="33"/>
      <c r="AKN417" s="33"/>
      <c r="AKO417" s="33"/>
      <c r="AKP417" s="33"/>
      <c r="AKQ417" s="33"/>
      <c r="AKR417" s="33"/>
      <c r="AKS417" s="33"/>
      <c r="AKT417" s="33"/>
      <c r="AKU417" s="33"/>
      <c r="AKV417" s="33"/>
      <c r="AKW417" s="33"/>
      <c r="AKX417" s="33"/>
      <c r="AKY417" s="33"/>
      <c r="AKZ417" s="33"/>
      <c r="ALA417" s="33"/>
      <c r="ALB417" s="33"/>
      <c r="ALC417" s="33"/>
      <c r="ALD417" s="33"/>
      <c r="ALE417" s="33"/>
      <c r="ALF417" s="33"/>
      <c r="ALG417" s="33"/>
      <c r="ALH417" s="33"/>
      <c r="ALI417" s="33"/>
      <c r="ALJ417" s="33"/>
      <c r="ALK417" s="33"/>
      <c r="ALL417" s="33"/>
      <c r="ALM417" s="33"/>
      <c r="ALN417" s="33"/>
      <c r="ALO417" s="33"/>
      <c r="ALP417" s="33"/>
      <c r="ALQ417" s="33"/>
      <c r="ALR417" s="33"/>
      <c r="ALS417" s="33"/>
      <c r="ALT417" s="33"/>
      <c r="ALU417" s="33"/>
      <c r="ALV417" s="33"/>
      <c r="ALW417" s="33"/>
      <c r="ALX417" s="33"/>
      <c r="ALY417" s="33"/>
    </row>
    <row r="418" spans="1:1013" s="58" customFormat="1" ht="21" customHeight="1" x14ac:dyDescent="0.2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3"/>
      <c r="Q418" s="33"/>
      <c r="R418" s="33"/>
      <c r="S418" s="33"/>
      <c r="T418" s="34"/>
      <c r="U418" s="34"/>
      <c r="V418" s="34"/>
      <c r="W418" s="34"/>
      <c r="X418" s="34"/>
      <c r="Y418" s="34"/>
      <c r="Z418" s="34"/>
      <c r="AA418" s="34"/>
    </row>
    <row r="419" spans="1:1013" ht="19.5" customHeight="1" x14ac:dyDescent="0.2"/>
    <row r="420" spans="1:1013" ht="15.75" customHeight="1" x14ac:dyDescent="0.2"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  <c r="BT420" s="33"/>
      <c r="BU420" s="33"/>
      <c r="BV420" s="33"/>
      <c r="BW420" s="33"/>
      <c r="BX420" s="33"/>
      <c r="BY420" s="33"/>
      <c r="BZ420" s="33"/>
      <c r="CA420" s="33"/>
      <c r="CB420" s="33"/>
      <c r="CC420" s="33"/>
      <c r="CD420" s="33"/>
      <c r="CE420" s="33"/>
      <c r="CF420" s="33"/>
      <c r="CG420" s="33"/>
      <c r="CH420" s="33"/>
      <c r="CI420" s="33"/>
      <c r="CJ420" s="33"/>
      <c r="CK420" s="33"/>
      <c r="CL420" s="33"/>
      <c r="CM420" s="33"/>
      <c r="CN420" s="33"/>
      <c r="CO420" s="33"/>
      <c r="CP420" s="33"/>
      <c r="CQ420" s="33"/>
      <c r="CR420" s="33"/>
      <c r="CS420" s="33"/>
      <c r="CT420" s="33"/>
      <c r="CU420" s="33"/>
      <c r="CV420" s="33"/>
      <c r="CW420" s="33"/>
      <c r="CX420" s="33"/>
      <c r="CY420" s="33"/>
      <c r="CZ420" s="33"/>
      <c r="DA420" s="33"/>
      <c r="DB420" s="33"/>
      <c r="DC420" s="33"/>
      <c r="DD420" s="33"/>
      <c r="DE420" s="33"/>
      <c r="DF420" s="33"/>
      <c r="DG420" s="33"/>
      <c r="DH420" s="33"/>
      <c r="DI420" s="33"/>
      <c r="DJ420" s="33"/>
      <c r="DK420" s="33"/>
      <c r="DL420" s="33"/>
      <c r="DM420" s="33"/>
      <c r="DN420" s="33"/>
      <c r="DO420" s="33"/>
      <c r="DP420" s="33"/>
      <c r="DQ420" s="33"/>
      <c r="DR420" s="33"/>
      <c r="DS420" s="33"/>
      <c r="DT420" s="33"/>
      <c r="DU420" s="33"/>
      <c r="DV420" s="33"/>
      <c r="DW420" s="33"/>
      <c r="DX420" s="33"/>
      <c r="DY420" s="33"/>
      <c r="DZ420" s="33"/>
      <c r="EA420" s="33"/>
      <c r="EB420" s="33"/>
      <c r="EC420" s="33"/>
      <c r="ED420" s="33"/>
      <c r="EE420" s="33"/>
      <c r="EF420" s="33"/>
      <c r="EG420" s="33"/>
      <c r="EH420" s="33"/>
      <c r="EI420" s="33"/>
      <c r="EJ420" s="33"/>
      <c r="EK420" s="33"/>
      <c r="EL420" s="33"/>
      <c r="EM420" s="33"/>
      <c r="EN420" s="33"/>
      <c r="EO420" s="33"/>
      <c r="EP420" s="33"/>
      <c r="EQ420" s="33"/>
      <c r="ER420" s="33"/>
      <c r="ES420" s="33"/>
      <c r="ET420" s="33"/>
      <c r="EU420" s="33"/>
      <c r="EV420" s="33"/>
      <c r="EW420" s="33"/>
      <c r="EX420" s="33"/>
      <c r="EY420" s="33"/>
      <c r="EZ420" s="33"/>
      <c r="FA420" s="33"/>
      <c r="FB420" s="33"/>
      <c r="FC420" s="33"/>
      <c r="FD420" s="33"/>
      <c r="FE420" s="33"/>
      <c r="FF420" s="33"/>
      <c r="FG420" s="33"/>
      <c r="FH420" s="33"/>
      <c r="FI420" s="33"/>
      <c r="FJ420" s="33"/>
      <c r="FK420" s="33"/>
      <c r="FL420" s="33"/>
      <c r="FM420" s="33"/>
      <c r="FN420" s="33"/>
      <c r="FO420" s="33"/>
      <c r="FP420" s="33"/>
      <c r="FQ420" s="33"/>
      <c r="FR420" s="33"/>
      <c r="FS420" s="33"/>
      <c r="FT420" s="33"/>
      <c r="FU420" s="33"/>
      <c r="FV420" s="33"/>
      <c r="FW420" s="33"/>
      <c r="FX420" s="33"/>
      <c r="FY420" s="33"/>
      <c r="FZ420" s="33"/>
      <c r="GA420" s="33"/>
      <c r="GB420" s="33"/>
      <c r="GC420" s="33"/>
      <c r="GD420" s="33"/>
      <c r="GE420" s="33"/>
      <c r="GF420" s="33"/>
      <c r="GG420" s="33"/>
      <c r="GH420" s="33"/>
      <c r="GI420" s="33"/>
      <c r="GJ420" s="33"/>
      <c r="GK420" s="33"/>
      <c r="GL420" s="33"/>
      <c r="GM420" s="33"/>
      <c r="GN420" s="33"/>
      <c r="GO420" s="33"/>
      <c r="GP420" s="33"/>
      <c r="GQ420" s="33"/>
      <c r="GR420" s="33"/>
      <c r="GS420" s="33"/>
      <c r="GT420" s="33"/>
      <c r="GU420" s="33"/>
      <c r="GV420" s="33"/>
      <c r="GW420" s="33"/>
      <c r="GX420" s="33"/>
      <c r="GY420" s="33"/>
      <c r="GZ420" s="33"/>
      <c r="HA420" s="33"/>
      <c r="HB420" s="33"/>
      <c r="HC420" s="33"/>
      <c r="HD420" s="33"/>
      <c r="HE420" s="33"/>
      <c r="HF420" s="33"/>
      <c r="HG420" s="33"/>
      <c r="HH420" s="33"/>
      <c r="HI420" s="33"/>
      <c r="HJ420" s="33"/>
      <c r="HK420" s="33"/>
      <c r="HL420" s="33"/>
      <c r="HM420" s="33"/>
      <c r="HN420" s="33"/>
      <c r="HO420" s="33"/>
      <c r="HP420" s="33"/>
      <c r="HQ420" s="33"/>
      <c r="HR420" s="33"/>
      <c r="HS420" s="33"/>
      <c r="HT420" s="33"/>
      <c r="HU420" s="33"/>
      <c r="HV420" s="33"/>
      <c r="HW420" s="33"/>
      <c r="HX420" s="33"/>
      <c r="HY420" s="33"/>
      <c r="HZ420" s="33"/>
      <c r="IA420" s="33"/>
      <c r="IB420" s="33"/>
      <c r="IC420" s="33"/>
      <c r="ID420" s="33"/>
      <c r="IE420" s="33"/>
      <c r="IF420" s="33"/>
      <c r="IG420" s="33"/>
      <c r="IH420" s="33"/>
      <c r="II420" s="33"/>
      <c r="IJ420" s="33"/>
      <c r="IK420" s="33"/>
      <c r="IL420" s="33"/>
      <c r="IM420" s="33"/>
      <c r="IN420" s="33"/>
      <c r="IO420" s="33"/>
      <c r="IP420" s="33"/>
      <c r="IQ420" s="33"/>
      <c r="IR420" s="33"/>
      <c r="IS420" s="33"/>
      <c r="IT420" s="33"/>
      <c r="IU420" s="33"/>
      <c r="IV420" s="33"/>
      <c r="IW420" s="33"/>
      <c r="IX420" s="33"/>
      <c r="IY420" s="33"/>
      <c r="IZ420" s="33"/>
      <c r="JA420" s="33"/>
      <c r="JB420" s="33"/>
      <c r="JC420" s="33"/>
      <c r="JD420" s="33"/>
      <c r="JE420" s="33"/>
      <c r="JF420" s="33"/>
      <c r="JG420" s="33"/>
      <c r="JH420" s="33"/>
      <c r="JI420" s="33"/>
      <c r="JJ420" s="33"/>
      <c r="JK420" s="33"/>
      <c r="JL420" s="33"/>
      <c r="JM420" s="33"/>
      <c r="JN420" s="33"/>
      <c r="JO420" s="33"/>
      <c r="JP420" s="33"/>
      <c r="JQ420" s="33"/>
      <c r="JR420" s="33"/>
      <c r="JS420" s="33"/>
      <c r="JT420" s="33"/>
      <c r="JU420" s="33"/>
      <c r="JV420" s="33"/>
      <c r="JW420" s="33"/>
      <c r="JX420" s="33"/>
      <c r="JY420" s="33"/>
      <c r="JZ420" s="33"/>
      <c r="KA420" s="33"/>
      <c r="KB420" s="33"/>
      <c r="KC420" s="33"/>
      <c r="KD420" s="33"/>
      <c r="KE420" s="33"/>
      <c r="KF420" s="33"/>
      <c r="KG420" s="33"/>
      <c r="KH420" s="33"/>
      <c r="KI420" s="33"/>
      <c r="KJ420" s="33"/>
      <c r="KK420" s="33"/>
      <c r="KL420" s="33"/>
      <c r="KM420" s="33"/>
      <c r="KN420" s="33"/>
      <c r="KO420" s="33"/>
      <c r="KP420" s="33"/>
      <c r="KQ420" s="33"/>
      <c r="KR420" s="33"/>
      <c r="KS420" s="33"/>
      <c r="KT420" s="33"/>
      <c r="KU420" s="33"/>
      <c r="KV420" s="33"/>
      <c r="KW420" s="33"/>
      <c r="KX420" s="33"/>
      <c r="KY420" s="33"/>
      <c r="KZ420" s="33"/>
      <c r="LA420" s="33"/>
      <c r="LB420" s="33"/>
      <c r="LC420" s="33"/>
      <c r="LD420" s="33"/>
      <c r="LE420" s="33"/>
      <c r="LF420" s="33"/>
      <c r="LG420" s="33"/>
      <c r="LH420" s="33"/>
      <c r="LI420" s="33"/>
      <c r="LJ420" s="33"/>
      <c r="LK420" s="33"/>
      <c r="LL420" s="33"/>
      <c r="LM420" s="33"/>
      <c r="LN420" s="33"/>
      <c r="LO420" s="33"/>
      <c r="LP420" s="33"/>
      <c r="LQ420" s="33"/>
      <c r="LR420" s="33"/>
      <c r="LS420" s="33"/>
      <c r="LT420" s="33"/>
      <c r="LU420" s="33"/>
      <c r="LV420" s="33"/>
      <c r="LW420" s="33"/>
      <c r="LX420" s="33"/>
      <c r="LY420" s="33"/>
      <c r="LZ420" s="33"/>
      <c r="MA420" s="33"/>
      <c r="MB420" s="33"/>
      <c r="MC420" s="33"/>
      <c r="MD420" s="33"/>
      <c r="ME420" s="33"/>
      <c r="MF420" s="33"/>
      <c r="MG420" s="33"/>
      <c r="MH420" s="33"/>
      <c r="MI420" s="33"/>
      <c r="MJ420" s="33"/>
      <c r="MK420" s="33"/>
      <c r="ML420" s="33"/>
      <c r="MM420" s="33"/>
      <c r="MN420" s="33"/>
      <c r="MO420" s="33"/>
      <c r="MP420" s="33"/>
      <c r="MQ420" s="33"/>
      <c r="MR420" s="33"/>
      <c r="MS420" s="33"/>
      <c r="MT420" s="33"/>
      <c r="MU420" s="33"/>
      <c r="MV420" s="33"/>
      <c r="MW420" s="33"/>
      <c r="MX420" s="33"/>
      <c r="MY420" s="33"/>
      <c r="MZ420" s="33"/>
      <c r="NA420" s="33"/>
      <c r="NB420" s="33"/>
      <c r="NC420" s="33"/>
      <c r="ND420" s="33"/>
      <c r="NE420" s="33"/>
      <c r="NF420" s="33"/>
      <c r="NG420" s="33"/>
      <c r="NH420" s="33"/>
      <c r="NI420" s="33"/>
      <c r="NJ420" s="33"/>
      <c r="NK420" s="33"/>
      <c r="NL420" s="33"/>
      <c r="NM420" s="33"/>
      <c r="NN420" s="33"/>
      <c r="NO420" s="33"/>
      <c r="NP420" s="33"/>
      <c r="NQ420" s="33"/>
      <c r="NR420" s="33"/>
      <c r="NS420" s="33"/>
      <c r="NT420" s="33"/>
      <c r="NU420" s="33"/>
      <c r="NV420" s="33"/>
      <c r="NW420" s="33"/>
      <c r="NX420" s="33"/>
      <c r="NY420" s="33"/>
      <c r="NZ420" s="33"/>
      <c r="OA420" s="33"/>
      <c r="OB420" s="33"/>
      <c r="OC420" s="33"/>
      <c r="OD420" s="33"/>
      <c r="OE420" s="33"/>
      <c r="OF420" s="33"/>
      <c r="OG420" s="33"/>
      <c r="OH420" s="33"/>
      <c r="OI420" s="33"/>
      <c r="OJ420" s="33"/>
      <c r="OK420" s="33"/>
      <c r="OL420" s="33"/>
      <c r="OM420" s="33"/>
      <c r="ON420" s="33"/>
      <c r="OO420" s="33"/>
      <c r="OP420" s="33"/>
      <c r="OQ420" s="33"/>
      <c r="OR420" s="33"/>
      <c r="OS420" s="33"/>
      <c r="OT420" s="33"/>
      <c r="OU420" s="33"/>
      <c r="OV420" s="33"/>
      <c r="OW420" s="33"/>
      <c r="OX420" s="33"/>
      <c r="OY420" s="33"/>
      <c r="OZ420" s="33"/>
      <c r="PA420" s="33"/>
      <c r="PB420" s="33"/>
      <c r="PC420" s="33"/>
      <c r="PD420" s="33"/>
      <c r="PE420" s="33"/>
      <c r="PF420" s="33"/>
      <c r="PG420" s="33"/>
      <c r="PH420" s="33"/>
      <c r="PI420" s="33"/>
      <c r="PJ420" s="33"/>
      <c r="PK420" s="33"/>
      <c r="PL420" s="33"/>
      <c r="PM420" s="33"/>
      <c r="PN420" s="33"/>
      <c r="PO420" s="33"/>
      <c r="PP420" s="33"/>
      <c r="PQ420" s="33"/>
      <c r="PR420" s="33"/>
      <c r="PS420" s="33"/>
      <c r="PT420" s="33"/>
      <c r="PU420" s="33"/>
      <c r="PV420" s="33"/>
      <c r="PW420" s="33"/>
      <c r="PX420" s="33"/>
      <c r="PY420" s="33"/>
      <c r="PZ420" s="33"/>
      <c r="QA420" s="33"/>
      <c r="QB420" s="33"/>
      <c r="QC420" s="33"/>
      <c r="QD420" s="33"/>
      <c r="QE420" s="33"/>
      <c r="QF420" s="33"/>
      <c r="QG420" s="33"/>
      <c r="QH420" s="33"/>
      <c r="QI420" s="33"/>
      <c r="QJ420" s="33"/>
      <c r="QK420" s="33"/>
      <c r="QL420" s="33"/>
      <c r="QM420" s="33"/>
      <c r="QN420" s="33"/>
      <c r="QO420" s="33"/>
      <c r="QP420" s="33"/>
      <c r="QQ420" s="33"/>
      <c r="QR420" s="33"/>
      <c r="QS420" s="33"/>
      <c r="QT420" s="33"/>
      <c r="QU420" s="33"/>
      <c r="QV420" s="33"/>
      <c r="QW420" s="33"/>
      <c r="QX420" s="33"/>
      <c r="QY420" s="33"/>
      <c r="QZ420" s="33"/>
      <c r="RA420" s="33"/>
      <c r="RB420" s="33"/>
      <c r="RC420" s="33"/>
      <c r="RD420" s="33"/>
      <c r="RE420" s="33"/>
      <c r="RF420" s="33"/>
      <c r="RG420" s="33"/>
      <c r="RH420" s="33"/>
      <c r="RI420" s="33"/>
      <c r="RJ420" s="33"/>
      <c r="RK420" s="33"/>
      <c r="RL420" s="33"/>
      <c r="RM420" s="33"/>
      <c r="RN420" s="33"/>
      <c r="RO420" s="33"/>
      <c r="RP420" s="33"/>
      <c r="RQ420" s="33"/>
      <c r="RR420" s="33"/>
      <c r="RS420" s="33"/>
      <c r="RT420" s="33"/>
      <c r="RU420" s="33"/>
      <c r="RV420" s="33"/>
      <c r="RW420" s="33"/>
      <c r="RX420" s="33"/>
      <c r="RY420" s="33"/>
      <c r="RZ420" s="33"/>
      <c r="SA420" s="33"/>
      <c r="SB420" s="33"/>
      <c r="SC420" s="33"/>
      <c r="SD420" s="33"/>
      <c r="SE420" s="33"/>
      <c r="SF420" s="33"/>
      <c r="SG420" s="33"/>
      <c r="SH420" s="33"/>
      <c r="SI420" s="33"/>
      <c r="SJ420" s="33"/>
      <c r="SK420" s="33"/>
      <c r="SL420" s="33"/>
      <c r="SM420" s="33"/>
      <c r="SN420" s="33"/>
      <c r="SO420" s="33"/>
      <c r="SP420" s="33"/>
      <c r="SQ420" s="33"/>
      <c r="SR420" s="33"/>
      <c r="SS420" s="33"/>
      <c r="ST420" s="33"/>
      <c r="SU420" s="33"/>
      <c r="SV420" s="33"/>
      <c r="SW420" s="33"/>
      <c r="SX420" s="33"/>
      <c r="SY420" s="33"/>
      <c r="SZ420" s="33"/>
      <c r="TA420" s="33"/>
      <c r="TB420" s="33"/>
      <c r="TC420" s="33"/>
      <c r="TD420" s="33"/>
      <c r="TE420" s="33"/>
      <c r="TF420" s="33"/>
      <c r="TG420" s="33"/>
      <c r="TH420" s="33"/>
      <c r="TI420" s="33"/>
      <c r="TJ420" s="33"/>
      <c r="TK420" s="33"/>
      <c r="TL420" s="33"/>
      <c r="TM420" s="33"/>
      <c r="TN420" s="33"/>
      <c r="TO420" s="33"/>
      <c r="TP420" s="33"/>
      <c r="TQ420" s="33"/>
      <c r="TR420" s="33"/>
      <c r="TS420" s="33"/>
      <c r="TT420" s="33"/>
      <c r="TU420" s="33"/>
      <c r="TV420" s="33"/>
      <c r="TW420" s="33"/>
      <c r="TX420" s="33"/>
      <c r="TY420" s="33"/>
      <c r="TZ420" s="33"/>
      <c r="UA420" s="33"/>
      <c r="UB420" s="33"/>
      <c r="UC420" s="33"/>
      <c r="UD420" s="33"/>
      <c r="UE420" s="33"/>
      <c r="UF420" s="33"/>
      <c r="UG420" s="33"/>
      <c r="UH420" s="33"/>
      <c r="UI420" s="33"/>
      <c r="UJ420" s="33"/>
      <c r="UK420" s="33"/>
      <c r="UL420" s="33"/>
      <c r="UM420" s="33"/>
      <c r="UN420" s="33"/>
      <c r="UO420" s="33"/>
      <c r="UP420" s="33"/>
      <c r="UQ420" s="33"/>
      <c r="UR420" s="33"/>
      <c r="US420" s="33"/>
      <c r="UT420" s="33"/>
      <c r="UU420" s="33"/>
      <c r="UV420" s="33"/>
      <c r="UW420" s="33"/>
      <c r="UX420" s="33"/>
      <c r="UY420" s="33"/>
      <c r="UZ420" s="33"/>
      <c r="VA420" s="33"/>
      <c r="VB420" s="33"/>
      <c r="VC420" s="33"/>
      <c r="VD420" s="33"/>
      <c r="VE420" s="33"/>
      <c r="VF420" s="33"/>
      <c r="VG420" s="33"/>
      <c r="VH420" s="33"/>
      <c r="VI420" s="33"/>
      <c r="VJ420" s="33"/>
      <c r="VK420" s="33"/>
      <c r="VL420" s="33"/>
      <c r="VM420" s="33"/>
      <c r="VN420" s="33"/>
      <c r="VO420" s="33"/>
      <c r="VP420" s="33"/>
      <c r="VQ420" s="33"/>
      <c r="VR420" s="33"/>
      <c r="VS420" s="33"/>
      <c r="VT420" s="33"/>
      <c r="VU420" s="33"/>
      <c r="VV420" s="33"/>
      <c r="VW420" s="33"/>
      <c r="VX420" s="33"/>
      <c r="VY420" s="33"/>
      <c r="VZ420" s="33"/>
      <c r="WA420" s="33"/>
      <c r="WB420" s="33"/>
      <c r="WC420" s="33"/>
      <c r="WD420" s="33"/>
      <c r="WE420" s="33"/>
      <c r="WF420" s="33"/>
      <c r="WG420" s="33"/>
      <c r="WH420" s="33"/>
      <c r="WI420" s="33"/>
      <c r="WJ420" s="33"/>
      <c r="WK420" s="33"/>
      <c r="WL420" s="33"/>
      <c r="WM420" s="33"/>
      <c r="WN420" s="33"/>
      <c r="WO420" s="33"/>
      <c r="WP420" s="33"/>
      <c r="WQ420" s="33"/>
      <c r="WR420" s="33"/>
      <c r="WS420" s="33"/>
      <c r="WT420" s="33"/>
      <c r="WU420" s="33"/>
      <c r="WV420" s="33"/>
      <c r="WW420" s="33"/>
      <c r="WX420" s="33"/>
      <c r="WY420" s="33"/>
      <c r="WZ420" s="33"/>
      <c r="XA420" s="33"/>
      <c r="XB420" s="33"/>
      <c r="XC420" s="33"/>
      <c r="XD420" s="33"/>
      <c r="XE420" s="33"/>
      <c r="XF420" s="33"/>
      <c r="XG420" s="33"/>
      <c r="XH420" s="33"/>
      <c r="XI420" s="33"/>
      <c r="XJ420" s="33"/>
      <c r="XK420" s="33"/>
      <c r="XL420" s="33"/>
      <c r="XM420" s="33"/>
      <c r="XN420" s="33"/>
      <c r="XO420" s="33"/>
      <c r="XP420" s="33"/>
      <c r="XQ420" s="33"/>
      <c r="XR420" s="33"/>
      <c r="XS420" s="33"/>
      <c r="XT420" s="33"/>
      <c r="XU420" s="33"/>
      <c r="XV420" s="33"/>
      <c r="XW420" s="33"/>
      <c r="XX420" s="33"/>
      <c r="XY420" s="33"/>
      <c r="XZ420" s="33"/>
      <c r="YA420" s="33"/>
      <c r="YB420" s="33"/>
      <c r="YC420" s="33"/>
      <c r="YD420" s="33"/>
      <c r="YE420" s="33"/>
      <c r="YF420" s="33"/>
      <c r="YG420" s="33"/>
      <c r="YH420" s="33"/>
      <c r="YI420" s="33"/>
      <c r="YJ420" s="33"/>
      <c r="YK420" s="33"/>
      <c r="YL420" s="33"/>
      <c r="YM420" s="33"/>
      <c r="YN420" s="33"/>
      <c r="YO420" s="33"/>
      <c r="YP420" s="33"/>
      <c r="YQ420" s="33"/>
      <c r="YR420" s="33"/>
      <c r="YS420" s="33"/>
      <c r="YT420" s="33"/>
      <c r="YU420" s="33"/>
      <c r="YV420" s="33"/>
      <c r="YW420" s="33"/>
      <c r="YX420" s="33"/>
      <c r="YY420" s="33"/>
      <c r="YZ420" s="33"/>
      <c r="ZA420" s="33"/>
      <c r="ZB420" s="33"/>
      <c r="ZC420" s="33"/>
      <c r="ZD420" s="33"/>
      <c r="ZE420" s="33"/>
      <c r="ZF420" s="33"/>
      <c r="ZG420" s="33"/>
      <c r="ZH420" s="33"/>
      <c r="ZI420" s="33"/>
      <c r="ZJ420" s="33"/>
      <c r="ZK420" s="33"/>
      <c r="ZL420" s="33"/>
      <c r="ZM420" s="33"/>
      <c r="ZN420" s="33"/>
      <c r="ZO420" s="33"/>
      <c r="ZP420" s="33"/>
      <c r="ZQ420" s="33"/>
      <c r="ZR420" s="33"/>
      <c r="ZS420" s="33"/>
      <c r="ZT420" s="33"/>
      <c r="ZU420" s="33"/>
      <c r="ZV420" s="33"/>
      <c r="ZW420" s="33"/>
      <c r="ZX420" s="33"/>
      <c r="ZY420" s="33"/>
      <c r="ZZ420" s="33"/>
      <c r="AAA420" s="33"/>
      <c r="AAB420" s="33"/>
      <c r="AAC420" s="33"/>
      <c r="AAD420" s="33"/>
      <c r="AAE420" s="33"/>
      <c r="AAF420" s="33"/>
      <c r="AAG420" s="33"/>
      <c r="AAH420" s="33"/>
      <c r="AAI420" s="33"/>
      <c r="AAJ420" s="33"/>
      <c r="AAK420" s="33"/>
      <c r="AAL420" s="33"/>
      <c r="AAM420" s="33"/>
      <c r="AAN420" s="33"/>
      <c r="AAO420" s="33"/>
      <c r="AAP420" s="33"/>
      <c r="AAQ420" s="33"/>
      <c r="AAR420" s="33"/>
      <c r="AAS420" s="33"/>
      <c r="AAT420" s="33"/>
      <c r="AAU420" s="33"/>
      <c r="AAV420" s="33"/>
      <c r="AAW420" s="33"/>
      <c r="AAX420" s="33"/>
      <c r="AAY420" s="33"/>
      <c r="AAZ420" s="33"/>
      <c r="ABA420" s="33"/>
      <c r="ABB420" s="33"/>
      <c r="ABC420" s="33"/>
      <c r="ABD420" s="33"/>
      <c r="ABE420" s="33"/>
      <c r="ABF420" s="33"/>
      <c r="ABG420" s="33"/>
      <c r="ABH420" s="33"/>
      <c r="ABI420" s="33"/>
      <c r="ABJ420" s="33"/>
      <c r="ABK420" s="33"/>
      <c r="ABL420" s="33"/>
      <c r="ABM420" s="33"/>
      <c r="ABN420" s="33"/>
      <c r="ABO420" s="33"/>
      <c r="ABP420" s="33"/>
      <c r="ABQ420" s="33"/>
      <c r="ABR420" s="33"/>
      <c r="ABS420" s="33"/>
      <c r="ABT420" s="33"/>
      <c r="ABU420" s="33"/>
      <c r="ABV420" s="33"/>
      <c r="ABW420" s="33"/>
      <c r="ABX420" s="33"/>
      <c r="ABY420" s="33"/>
      <c r="ABZ420" s="33"/>
      <c r="ACA420" s="33"/>
      <c r="ACB420" s="33"/>
      <c r="ACC420" s="33"/>
      <c r="ACD420" s="33"/>
      <c r="ACE420" s="33"/>
      <c r="ACF420" s="33"/>
      <c r="ACG420" s="33"/>
      <c r="ACH420" s="33"/>
      <c r="ACI420" s="33"/>
      <c r="ACJ420" s="33"/>
      <c r="ACK420" s="33"/>
      <c r="ACL420" s="33"/>
      <c r="ACM420" s="33"/>
      <c r="ACN420" s="33"/>
      <c r="ACO420" s="33"/>
      <c r="ACP420" s="33"/>
      <c r="ACQ420" s="33"/>
      <c r="ACR420" s="33"/>
      <c r="ACS420" s="33"/>
      <c r="ACT420" s="33"/>
      <c r="ACU420" s="33"/>
      <c r="ACV420" s="33"/>
      <c r="ACW420" s="33"/>
      <c r="ACX420" s="33"/>
      <c r="ACY420" s="33"/>
      <c r="ACZ420" s="33"/>
      <c r="ADA420" s="33"/>
      <c r="ADB420" s="33"/>
      <c r="ADC420" s="33"/>
      <c r="ADD420" s="33"/>
      <c r="ADE420" s="33"/>
      <c r="ADF420" s="33"/>
      <c r="ADG420" s="33"/>
      <c r="ADH420" s="33"/>
      <c r="ADI420" s="33"/>
      <c r="ADJ420" s="33"/>
      <c r="ADK420" s="33"/>
      <c r="ADL420" s="33"/>
      <c r="ADM420" s="33"/>
      <c r="ADN420" s="33"/>
      <c r="ADO420" s="33"/>
      <c r="ADP420" s="33"/>
      <c r="ADQ420" s="33"/>
      <c r="ADR420" s="33"/>
      <c r="ADS420" s="33"/>
      <c r="ADT420" s="33"/>
      <c r="ADU420" s="33"/>
      <c r="ADV420" s="33"/>
      <c r="ADW420" s="33"/>
      <c r="ADX420" s="33"/>
      <c r="ADY420" s="33"/>
      <c r="ADZ420" s="33"/>
      <c r="AEA420" s="33"/>
      <c r="AEB420" s="33"/>
      <c r="AEC420" s="33"/>
      <c r="AED420" s="33"/>
      <c r="AEE420" s="33"/>
      <c r="AEF420" s="33"/>
      <c r="AEG420" s="33"/>
      <c r="AEH420" s="33"/>
      <c r="AEI420" s="33"/>
      <c r="AEJ420" s="33"/>
      <c r="AEK420" s="33"/>
      <c r="AEL420" s="33"/>
      <c r="AEM420" s="33"/>
      <c r="AEN420" s="33"/>
      <c r="AEO420" s="33"/>
      <c r="AEP420" s="33"/>
      <c r="AEQ420" s="33"/>
      <c r="AER420" s="33"/>
      <c r="AES420" s="33"/>
      <c r="AET420" s="33"/>
      <c r="AEU420" s="33"/>
      <c r="AEV420" s="33"/>
      <c r="AEW420" s="33"/>
      <c r="AEX420" s="33"/>
      <c r="AEY420" s="33"/>
      <c r="AEZ420" s="33"/>
      <c r="AFA420" s="33"/>
      <c r="AFB420" s="33"/>
      <c r="AFC420" s="33"/>
      <c r="AFD420" s="33"/>
      <c r="AFE420" s="33"/>
      <c r="AFF420" s="33"/>
      <c r="AFG420" s="33"/>
      <c r="AFH420" s="33"/>
      <c r="AFI420" s="33"/>
      <c r="AFJ420" s="33"/>
      <c r="AFK420" s="33"/>
      <c r="AFL420" s="33"/>
      <c r="AFM420" s="33"/>
      <c r="AFN420" s="33"/>
      <c r="AFO420" s="33"/>
      <c r="AFP420" s="33"/>
      <c r="AFQ420" s="33"/>
      <c r="AFR420" s="33"/>
      <c r="AFS420" s="33"/>
      <c r="AFT420" s="33"/>
      <c r="AFU420" s="33"/>
      <c r="AFV420" s="33"/>
      <c r="AFW420" s="33"/>
      <c r="AFX420" s="33"/>
      <c r="AFY420" s="33"/>
      <c r="AFZ420" s="33"/>
      <c r="AGA420" s="33"/>
      <c r="AGB420" s="33"/>
      <c r="AGC420" s="33"/>
      <c r="AGD420" s="33"/>
      <c r="AGE420" s="33"/>
      <c r="AGF420" s="33"/>
      <c r="AGG420" s="33"/>
      <c r="AGH420" s="33"/>
      <c r="AGI420" s="33"/>
      <c r="AGJ420" s="33"/>
      <c r="AGK420" s="33"/>
      <c r="AGL420" s="33"/>
      <c r="AGM420" s="33"/>
      <c r="AGN420" s="33"/>
      <c r="AGO420" s="33"/>
      <c r="AGP420" s="33"/>
      <c r="AGQ420" s="33"/>
      <c r="AGR420" s="33"/>
      <c r="AGS420" s="33"/>
      <c r="AGT420" s="33"/>
      <c r="AGU420" s="33"/>
      <c r="AGV420" s="33"/>
      <c r="AGW420" s="33"/>
      <c r="AGX420" s="33"/>
      <c r="AGY420" s="33"/>
      <c r="AGZ420" s="33"/>
      <c r="AHA420" s="33"/>
      <c r="AHB420" s="33"/>
      <c r="AHC420" s="33"/>
      <c r="AHD420" s="33"/>
      <c r="AHE420" s="33"/>
      <c r="AHF420" s="33"/>
      <c r="AHG420" s="33"/>
      <c r="AHH420" s="33"/>
      <c r="AHI420" s="33"/>
      <c r="AHJ420" s="33"/>
      <c r="AHK420" s="33"/>
      <c r="AHL420" s="33"/>
      <c r="AHM420" s="33"/>
      <c r="AHN420" s="33"/>
      <c r="AHO420" s="33"/>
      <c r="AHP420" s="33"/>
      <c r="AHQ420" s="33"/>
      <c r="AHR420" s="33"/>
      <c r="AHS420" s="33"/>
      <c r="AHT420" s="33"/>
      <c r="AHU420" s="33"/>
      <c r="AHV420" s="33"/>
      <c r="AHW420" s="33"/>
      <c r="AHX420" s="33"/>
      <c r="AHY420" s="33"/>
      <c r="AHZ420" s="33"/>
      <c r="AIA420" s="33"/>
      <c r="AIB420" s="33"/>
      <c r="AIC420" s="33"/>
      <c r="AID420" s="33"/>
      <c r="AIE420" s="33"/>
      <c r="AIF420" s="33"/>
      <c r="AIG420" s="33"/>
      <c r="AIH420" s="33"/>
      <c r="AII420" s="33"/>
      <c r="AIJ420" s="33"/>
      <c r="AIK420" s="33"/>
      <c r="AIL420" s="33"/>
      <c r="AIM420" s="33"/>
      <c r="AIN420" s="33"/>
      <c r="AIO420" s="33"/>
      <c r="AIP420" s="33"/>
      <c r="AIQ420" s="33"/>
      <c r="AIR420" s="33"/>
      <c r="AIS420" s="33"/>
      <c r="AIT420" s="33"/>
      <c r="AIU420" s="33"/>
      <c r="AIV420" s="33"/>
      <c r="AIW420" s="33"/>
      <c r="AIX420" s="33"/>
      <c r="AIY420" s="33"/>
      <c r="AIZ420" s="33"/>
      <c r="AJA420" s="33"/>
      <c r="AJB420" s="33"/>
      <c r="AJC420" s="33"/>
      <c r="AJD420" s="33"/>
      <c r="AJE420" s="33"/>
      <c r="AJF420" s="33"/>
      <c r="AJG420" s="33"/>
      <c r="AJH420" s="33"/>
      <c r="AJI420" s="33"/>
      <c r="AJJ420" s="33"/>
      <c r="AJK420" s="33"/>
      <c r="AJL420" s="33"/>
      <c r="AJM420" s="33"/>
      <c r="AJN420" s="33"/>
      <c r="AJO420" s="33"/>
      <c r="AJP420" s="33"/>
      <c r="AJQ420" s="33"/>
      <c r="AJR420" s="33"/>
      <c r="AJS420" s="33"/>
      <c r="AJT420" s="33"/>
      <c r="AJU420" s="33"/>
      <c r="AJV420" s="33"/>
      <c r="AJW420" s="33"/>
      <c r="AJX420" s="33"/>
      <c r="AJY420" s="33"/>
      <c r="AJZ420" s="33"/>
      <c r="AKA420" s="33"/>
      <c r="AKB420" s="33"/>
      <c r="AKC420" s="33"/>
      <c r="AKD420" s="33"/>
      <c r="AKE420" s="33"/>
      <c r="AKF420" s="33"/>
      <c r="AKG420" s="33"/>
      <c r="AKH420" s="33"/>
      <c r="AKI420" s="33"/>
      <c r="AKJ420" s="33"/>
      <c r="AKK420" s="33"/>
      <c r="AKL420" s="33"/>
      <c r="AKM420" s="33"/>
      <c r="AKN420" s="33"/>
      <c r="AKO420" s="33"/>
      <c r="AKP420" s="33"/>
      <c r="AKQ420" s="33"/>
      <c r="AKR420" s="33"/>
      <c r="AKS420" s="33"/>
      <c r="AKT420" s="33"/>
      <c r="AKU420" s="33"/>
      <c r="AKV420" s="33"/>
      <c r="AKW420" s="33"/>
      <c r="AKX420" s="33"/>
      <c r="AKY420" s="33"/>
      <c r="AKZ420" s="33"/>
      <c r="ALA420" s="33"/>
      <c r="ALB420" s="33"/>
      <c r="ALC420" s="33"/>
      <c r="ALD420" s="33"/>
      <c r="ALE420" s="33"/>
      <c r="ALF420" s="33"/>
      <c r="ALG420" s="33"/>
      <c r="ALH420" s="33"/>
      <c r="ALI420" s="33"/>
      <c r="ALJ420" s="33"/>
      <c r="ALK420" s="33"/>
      <c r="ALL420" s="33"/>
      <c r="ALM420" s="33"/>
      <c r="ALN420" s="33"/>
      <c r="ALO420" s="33"/>
      <c r="ALP420" s="33"/>
      <c r="ALQ420" s="33"/>
      <c r="ALR420" s="33"/>
      <c r="ALS420" s="33"/>
      <c r="ALT420" s="33"/>
      <c r="ALU420" s="33"/>
      <c r="ALV420" s="33"/>
      <c r="ALW420" s="33"/>
      <c r="ALX420" s="33"/>
      <c r="ALY420" s="33"/>
    </row>
    <row r="421" spans="1:1013" ht="15" customHeight="1" x14ac:dyDescent="0.2"/>
    <row r="422" spans="1:1013" ht="24.75" customHeight="1" x14ac:dyDescent="0.2"/>
    <row r="423" spans="1:1013" ht="16.5" customHeight="1" x14ac:dyDescent="0.2"/>
    <row r="424" spans="1:1013" ht="29.25" customHeight="1" x14ac:dyDescent="0.2"/>
    <row r="425" spans="1:1013" ht="15" customHeight="1" x14ac:dyDescent="0.2"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43"/>
    </row>
    <row r="426" spans="1:1013" ht="18" customHeight="1" x14ac:dyDescent="0.2"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43"/>
    </row>
    <row r="427" spans="1:1013" ht="24.75" customHeight="1" x14ac:dyDescent="0.2"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43"/>
    </row>
    <row r="428" spans="1:1013" ht="15.75" customHeight="1" x14ac:dyDescent="0.2"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43"/>
    </row>
    <row r="429" spans="1:1013" ht="15" customHeight="1" x14ac:dyDescent="0.2"/>
    <row r="430" spans="1:1013" ht="24.75" customHeight="1" x14ac:dyDescent="0.2"/>
    <row r="431" spans="1:1013" ht="16.5" customHeight="1" x14ac:dyDescent="0.2"/>
    <row r="432" spans="1:1013" ht="29.25" customHeight="1" x14ac:dyDescent="0.2"/>
    <row r="433" spans="16:19" ht="21.75" customHeight="1" x14ac:dyDescent="0.2"/>
    <row r="434" spans="16:19" ht="21.75" customHeight="1" x14ac:dyDescent="0.2"/>
    <row r="435" spans="16:19" ht="27.75" customHeight="1" x14ac:dyDescent="0.2"/>
    <row r="436" spans="16:19" s="34" customFormat="1" ht="24.75" customHeight="1" x14ac:dyDescent="0.2">
      <c r="P436" s="33"/>
      <c r="Q436" s="33"/>
      <c r="R436" s="33"/>
      <c r="S436" s="33"/>
    </row>
    <row r="437" spans="16:19" ht="16.5" customHeight="1" x14ac:dyDescent="0.2"/>
    <row r="438" spans="16:19" ht="34.5" customHeight="1" x14ac:dyDescent="0.2"/>
    <row r="439" spans="16:19" ht="34.5" customHeight="1" x14ac:dyDescent="0.2"/>
    <row r="440" spans="16:19" ht="37.5" customHeight="1" x14ac:dyDescent="0.2"/>
    <row r="441" spans="16:19" ht="23.25" customHeight="1" x14ac:dyDescent="0.2"/>
    <row r="442" spans="16:19" ht="23.25" customHeight="1" x14ac:dyDescent="0.2"/>
    <row r="443" spans="16:19" ht="37.5" customHeight="1" x14ac:dyDescent="0.2"/>
    <row r="444" spans="16:19" ht="23.25" customHeight="1" x14ac:dyDescent="0.2"/>
    <row r="445" spans="16:19" ht="23.25" customHeight="1" x14ac:dyDescent="0.2"/>
    <row r="446" spans="16:19" ht="37.5" customHeight="1" x14ac:dyDescent="0.2"/>
    <row r="447" spans="16:19" ht="16.5" customHeight="1" x14ac:dyDescent="0.2"/>
    <row r="448" spans="16:19" ht="15.75" customHeight="1" x14ac:dyDescent="0.2"/>
    <row r="449" spans="1:1013" ht="15.75" customHeight="1" x14ac:dyDescent="0.2"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  <c r="BO449" s="33"/>
      <c r="BP449" s="33"/>
      <c r="BQ449" s="33"/>
      <c r="BR449" s="33"/>
      <c r="BS449" s="33"/>
      <c r="BT449" s="33"/>
      <c r="BU449" s="33"/>
      <c r="BV449" s="33"/>
      <c r="BW449" s="33"/>
      <c r="BX449" s="33"/>
      <c r="BY449" s="33"/>
      <c r="BZ449" s="33"/>
      <c r="CA449" s="33"/>
      <c r="CB449" s="33"/>
      <c r="CC449" s="33"/>
      <c r="CD449" s="33"/>
      <c r="CE449" s="33"/>
      <c r="CF449" s="33"/>
      <c r="CG449" s="33"/>
      <c r="CH449" s="33"/>
      <c r="CI449" s="33"/>
      <c r="CJ449" s="33"/>
      <c r="CK449" s="33"/>
      <c r="CL449" s="33"/>
      <c r="CM449" s="33"/>
      <c r="CN449" s="33"/>
      <c r="CO449" s="33"/>
      <c r="CP449" s="33"/>
      <c r="CQ449" s="33"/>
      <c r="CR449" s="33"/>
      <c r="CS449" s="33"/>
      <c r="CT449" s="33"/>
      <c r="CU449" s="33"/>
      <c r="CV449" s="33"/>
      <c r="CW449" s="33"/>
      <c r="CX449" s="33"/>
      <c r="CY449" s="33"/>
      <c r="CZ449" s="33"/>
      <c r="DA449" s="33"/>
      <c r="DB449" s="33"/>
      <c r="DC449" s="33"/>
      <c r="DD449" s="33"/>
      <c r="DE449" s="33"/>
      <c r="DF449" s="33"/>
      <c r="DG449" s="33"/>
      <c r="DH449" s="33"/>
      <c r="DI449" s="33"/>
      <c r="DJ449" s="33"/>
      <c r="DK449" s="33"/>
      <c r="DL449" s="33"/>
      <c r="DM449" s="33"/>
      <c r="DN449" s="33"/>
      <c r="DO449" s="33"/>
      <c r="DP449" s="33"/>
      <c r="DQ449" s="33"/>
      <c r="DR449" s="33"/>
      <c r="DS449" s="33"/>
      <c r="DT449" s="33"/>
      <c r="DU449" s="33"/>
      <c r="DV449" s="33"/>
      <c r="DW449" s="33"/>
      <c r="DX449" s="33"/>
      <c r="DY449" s="33"/>
      <c r="DZ449" s="33"/>
      <c r="EA449" s="33"/>
      <c r="EB449" s="33"/>
      <c r="EC449" s="33"/>
      <c r="ED449" s="33"/>
      <c r="EE449" s="33"/>
      <c r="EF449" s="33"/>
      <c r="EG449" s="33"/>
      <c r="EH449" s="33"/>
      <c r="EI449" s="33"/>
      <c r="EJ449" s="33"/>
      <c r="EK449" s="33"/>
      <c r="EL449" s="33"/>
      <c r="EM449" s="33"/>
      <c r="EN449" s="33"/>
      <c r="EO449" s="33"/>
      <c r="EP449" s="33"/>
      <c r="EQ449" s="33"/>
      <c r="ER449" s="33"/>
      <c r="ES449" s="33"/>
      <c r="ET449" s="33"/>
      <c r="EU449" s="33"/>
      <c r="EV449" s="33"/>
      <c r="EW449" s="33"/>
      <c r="EX449" s="33"/>
      <c r="EY449" s="33"/>
      <c r="EZ449" s="33"/>
      <c r="FA449" s="33"/>
      <c r="FB449" s="33"/>
      <c r="FC449" s="33"/>
      <c r="FD449" s="33"/>
      <c r="FE449" s="33"/>
      <c r="FF449" s="33"/>
      <c r="FG449" s="33"/>
      <c r="FH449" s="33"/>
      <c r="FI449" s="33"/>
      <c r="FJ449" s="33"/>
      <c r="FK449" s="33"/>
      <c r="FL449" s="33"/>
      <c r="FM449" s="33"/>
      <c r="FN449" s="33"/>
      <c r="FO449" s="33"/>
      <c r="FP449" s="33"/>
      <c r="FQ449" s="33"/>
      <c r="FR449" s="33"/>
      <c r="FS449" s="33"/>
      <c r="FT449" s="33"/>
      <c r="FU449" s="33"/>
      <c r="FV449" s="33"/>
      <c r="FW449" s="33"/>
      <c r="FX449" s="33"/>
      <c r="FY449" s="33"/>
      <c r="FZ449" s="33"/>
      <c r="GA449" s="33"/>
      <c r="GB449" s="33"/>
      <c r="GC449" s="33"/>
      <c r="GD449" s="33"/>
      <c r="GE449" s="33"/>
      <c r="GF449" s="33"/>
      <c r="GG449" s="33"/>
      <c r="GH449" s="33"/>
      <c r="GI449" s="33"/>
      <c r="GJ449" s="33"/>
      <c r="GK449" s="33"/>
      <c r="GL449" s="33"/>
      <c r="GM449" s="33"/>
      <c r="GN449" s="33"/>
      <c r="GO449" s="33"/>
      <c r="GP449" s="33"/>
      <c r="GQ449" s="33"/>
      <c r="GR449" s="33"/>
      <c r="GS449" s="33"/>
      <c r="GT449" s="33"/>
      <c r="GU449" s="33"/>
      <c r="GV449" s="33"/>
      <c r="GW449" s="33"/>
      <c r="GX449" s="33"/>
      <c r="GY449" s="33"/>
      <c r="GZ449" s="33"/>
      <c r="HA449" s="33"/>
      <c r="HB449" s="33"/>
      <c r="HC449" s="33"/>
      <c r="HD449" s="33"/>
      <c r="HE449" s="33"/>
      <c r="HF449" s="33"/>
      <c r="HG449" s="33"/>
      <c r="HH449" s="33"/>
      <c r="HI449" s="33"/>
      <c r="HJ449" s="33"/>
      <c r="HK449" s="33"/>
      <c r="HL449" s="33"/>
      <c r="HM449" s="33"/>
      <c r="HN449" s="33"/>
      <c r="HO449" s="33"/>
      <c r="HP449" s="33"/>
      <c r="HQ449" s="33"/>
      <c r="HR449" s="33"/>
      <c r="HS449" s="33"/>
      <c r="HT449" s="33"/>
      <c r="HU449" s="33"/>
      <c r="HV449" s="33"/>
      <c r="HW449" s="33"/>
      <c r="HX449" s="33"/>
      <c r="HY449" s="33"/>
      <c r="HZ449" s="33"/>
      <c r="IA449" s="33"/>
      <c r="IB449" s="33"/>
      <c r="IC449" s="33"/>
      <c r="ID449" s="33"/>
      <c r="IE449" s="33"/>
      <c r="IF449" s="33"/>
      <c r="IG449" s="33"/>
      <c r="IH449" s="33"/>
      <c r="II449" s="33"/>
      <c r="IJ449" s="33"/>
      <c r="IK449" s="33"/>
      <c r="IL449" s="33"/>
      <c r="IM449" s="33"/>
      <c r="IN449" s="33"/>
      <c r="IO449" s="33"/>
      <c r="IP449" s="33"/>
      <c r="IQ449" s="33"/>
      <c r="IR449" s="33"/>
      <c r="IS449" s="33"/>
      <c r="IT449" s="33"/>
      <c r="IU449" s="33"/>
      <c r="IV449" s="33"/>
      <c r="IW449" s="33"/>
      <c r="IX449" s="33"/>
      <c r="IY449" s="33"/>
      <c r="IZ449" s="33"/>
      <c r="JA449" s="33"/>
      <c r="JB449" s="33"/>
      <c r="JC449" s="33"/>
      <c r="JD449" s="33"/>
      <c r="JE449" s="33"/>
      <c r="JF449" s="33"/>
      <c r="JG449" s="33"/>
      <c r="JH449" s="33"/>
      <c r="JI449" s="33"/>
      <c r="JJ449" s="33"/>
      <c r="JK449" s="33"/>
      <c r="JL449" s="33"/>
      <c r="JM449" s="33"/>
      <c r="JN449" s="33"/>
      <c r="JO449" s="33"/>
      <c r="JP449" s="33"/>
      <c r="JQ449" s="33"/>
      <c r="JR449" s="33"/>
      <c r="JS449" s="33"/>
      <c r="JT449" s="33"/>
      <c r="JU449" s="33"/>
      <c r="JV449" s="33"/>
      <c r="JW449" s="33"/>
      <c r="JX449" s="33"/>
      <c r="JY449" s="33"/>
      <c r="JZ449" s="33"/>
      <c r="KA449" s="33"/>
      <c r="KB449" s="33"/>
      <c r="KC449" s="33"/>
      <c r="KD449" s="33"/>
      <c r="KE449" s="33"/>
      <c r="KF449" s="33"/>
      <c r="KG449" s="33"/>
      <c r="KH449" s="33"/>
      <c r="KI449" s="33"/>
      <c r="KJ449" s="33"/>
      <c r="KK449" s="33"/>
      <c r="KL449" s="33"/>
      <c r="KM449" s="33"/>
      <c r="KN449" s="33"/>
      <c r="KO449" s="33"/>
      <c r="KP449" s="33"/>
      <c r="KQ449" s="33"/>
      <c r="KR449" s="33"/>
      <c r="KS449" s="33"/>
      <c r="KT449" s="33"/>
      <c r="KU449" s="33"/>
      <c r="KV449" s="33"/>
      <c r="KW449" s="33"/>
      <c r="KX449" s="33"/>
      <c r="KY449" s="33"/>
      <c r="KZ449" s="33"/>
      <c r="LA449" s="33"/>
      <c r="LB449" s="33"/>
      <c r="LC449" s="33"/>
      <c r="LD449" s="33"/>
      <c r="LE449" s="33"/>
      <c r="LF449" s="33"/>
      <c r="LG449" s="33"/>
      <c r="LH449" s="33"/>
      <c r="LI449" s="33"/>
      <c r="LJ449" s="33"/>
      <c r="LK449" s="33"/>
      <c r="LL449" s="33"/>
      <c r="LM449" s="33"/>
      <c r="LN449" s="33"/>
      <c r="LO449" s="33"/>
      <c r="LP449" s="33"/>
      <c r="LQ449" s="33"/>
      <c r="LR449" s="33"/>
      <c r="LS449" s="33"/>
      <c r="LT449" s="33"/>
      <c r="LU449" s="33"/>
      <c r="LV449" s="33"/>
      <c r="LW449" s="33"/>
      <c r="LX449" s="33"/>
      <c r="LY449" s="33"/>
      <c r="LZ449" s="33"/>
      <c r="MA449" s="33"/>
      <c r="MB449" s="33"/>
      <c r="MC449" s="33"/>
      <c r="MD449" s="33"/>
      <c r="ME449" s="33"/>
      <c r="MF449" s="33"/>
      <c r="MG449" s="33"/>
      <c r="MH449" s="33"/>
      <c r="MI449" s="33"/>
      <c r="MJ449" s="33"/>
      <c r="MK449" s="33"/>
      <c r="ML449" s="33"/>
      <c r="MM449" s="33"/>
      <c r="MN449" s="33"/>
      <c r="MO449" s="33"/>
      <c r="MP449" s="33"/>
      <c r="MQ449" s="33"/>
      <c r="MR449" s="33"/>
      <c r="MS449" s="33"/>
      <c r="MT449" s="33"/>
      <c r="MU449" s="33"/>
      <c r="MV449" s="33"/>
      <c r="MW449" s="33"/>
      <c r="MX449" s="33"/>
      <c r="MY449" s="33"/>
      <c r="MZ449" s="33"/>
      <c r="NA449" s="33"/>
      <c r="NB449" s="33"/>
      <c r="NC449" s="33"/>
      <c r="ND449" s="33"/>
      <c r="NE449" s="33"/>
      <c r="NF449" s="33"/>
      <c r="NG449" s="33"/>
      <c r="NH449" s="33"/>
      <c r="NI449" s="33"/>
      <c r="NJ449" s="33"/>
      <c r="NK449" s="33"/>
      <c r="NL449" s="33"/>
      <c r="NM449" s="33"/>
      <c r="NN449" s="33"/>
      <c r="NO449" s="33"/>
      <c r="NP449" s="33"/>
      <c r="NQ449" s="33"/>
      <c r="NR449" s="33"/>
      <c r="NS449" s="33"/>
      <c r="NT449" s="33"/>
      <c r="NU449" s="33"/>
      <c r="NV449" s="33"/>
      <c r="NW449" s="33"/>
      <c r="NX449" s="33"/>
      <c r="NY449" s="33"/>
      <c r="NZ449" s="33"/>
      <c r="OA449" s="33"/>
      <c r="OB449" s="33"/>
      <c r="OC449" s="33"/>
      <c r="OD449" s="33"/>
      <c r="OE449" s="33"/>
      <c r="OF449" s="33"/>
      <c r="OG449" s="33"/>
      <c r="OH449" s="33"/>
      <c r="OI449" s="33"/>
      <c r="OJ449" s="33"/>
      <c r="OK449" s="33"/>
      <c r="OL449" s="33"/>
      <c r="OM449" s="33"/>
      <c r="ON449" s="33"/>
      <c r="OO449" s="33"/>
      <c r="OP449" s="33"/>
      <c r="OQ449" s="33"/>
      <c r="OR449" s="33"/>
      <c r="OS449" s="33"/>
      <c r="OT449" s="33"/>
      <c r="OU449" s="33"/>
      <c r="OV449" s="33"/>
      <c r="OW449" s="33"/>
      <c r="OX449" s="33"/>
      <c r="OY449" s="33"/>
      <c r="OZ449" s="33"/>
      <c r="PA449" s="33"/>
      <c r="PB449" s="33"/>
      <c r="PC449" s="33"/>
      <c r="PD449" s="33"/>
      <c r="PE449" s="33"/>
      <c r="PF449" s="33"/>
      <c r="PG449" s="33"/>
      <c r="PH449" s="33"/>
      <c r="PI449" s="33"/>
      <c r="PJ449" s="33"/>
      <c r="PK449" s="33"/>
      <c r="PL449" s="33"/>
      <c r="PM449" s="33"/>
      <c r="PN449" s="33"/>
      <c r="PO449" s="33"/>
      <c r="PP449" s="33"/>
      <c r="PQ449" s="33"/>
      <c r="PR449" s="33"/>
      <c r="PS449" s="33"/>
      <c r="PT449" s="33"/>
      <c r="PU449" s="33"/>
      <c r="PV449" s="33"/>
      <c r="PW449" s="33"/>
      <c r="PX449" s="33"/>
      <c r="PY449" s="33"/>
      <c r="PZ449" s="33"/>
      <c r="QA449" s="33"/>
      <c r="QB449" s="33"/>
      <c r="QC449" s="33"/>
      <c r="QD449" s="33"/>
      <c r="QE449" s="33"/>
      <c r="QF449" s="33"/>
      <c r="QG449" s="33"/>
      <c r="QH449" s="33"/>
      <c r="QI449" s="33"/>
      <c r="QJ449" s="33"/>
      <c r="QK449" s="33"/>
      <c r="QL449" s="33"/>
      <c r="QM449" s="33"/>
      <c r="QN449" s="33"/>
      <c r="QO449" s="33"/>
      <c r="QP449" s="33"/>
      <c r="QQ449" s="33"/>
      <c r="QR449" s="33"/>
      <c r="QS449" s="33"/>
      <c r="QT449" s="33"/>
      <c r="QU449" s="33"/>
      <c r="QV449" s="33"/>
      <c r="QW449" s="33"/>
      <c r="QX449" s="33"/>
      <c r="QY449" s="33"/>
      <c r="QZ449" s="33"/>
      <c r="RA449" s="33"/>
      <c r="RB449" s="33"/>
      <c r="RC449" s="33"/>
      <c r="RD449" s="33"/>
      <c r="RE449" s="33"/>
      <c r="RF449" s="33"/>
      <c r="RG449" s="33"/>
      <c r="RH449" s="33"/>
      <c r="RI449" s="33"/>
      <c r="RJ449" s="33"/>
      <c r="RK449" s="33"/>
      <c r="RL449" s="33"/>
      <c r="RM449" s="33"/>
      <c r="RN449" s="33"/>
      <c r="RO449" s="33"/>
      <c r="RP449" s="33"/>
      <c r="RQ449" s="33"/>
      <c r="RR449" s="33"/>
      <c r="RS449" s="33"/>
      <c r="RT449" s="33"/>
      <c r="RU449" s="33"/>
      <c r="RV449" s="33"/>
      <c r="RW449" s="33"/>
      <c r="RX449" s="33"/>
      <c r="RY449" s="33"/>
      <c r="RZ449" s="33"/>
      <c r="SA449" s="33"/>
      <c r="SB449" s="33"/>
      <c r="SC449" s="33"/>
      <c r="SD449" s="33"/>
      <c r="SE449" s="33"/>
      <c r="SF449" s="33"/>
      <c r="SG449" s="33"/>
      <c r="SH449" s="33"/>
      <c r="SI449" s="33"/>
      <c r="SJ449" s="33"/>
      <c r="SK449" s="33"/>
      <c r="SL449" s="33"/>
      <c r="SM449" s="33"/>
      <c r="SN449" s="33"/>
      <c r="SO449" s="33"/>
      <c r="SP449" s="33"/>
      <c r="SQ449" s="33"/>
      <c r="SR449" s="33"/>
      <c r="SS449" s="33"/>
      <c r="ST449" s="33"/>
      <c r="SU449" s="33"/>
      <c r="SV449" s="33"/>
      <c r="SW449" s="33"/>
      <c r="SX449" s="33"/>
      <c r="SY449" s="33"/>
      <c r="SZ449" s="33"/>
      <c r="TA449" s="33"/>
      <c r="TB449" s="33"/>
      <c r="TC449" s="33"/>
      <c r="TD449" s="33"/>
      <c r="TE449" s="33"/>
      <c r="TF449" s="33"/>
      <c r="TG449" s="33"/>
      <c r="TH449" s="33"/>
      <c r="TI449" s="33"/>
      <c r="TJ449" s="33"/>
      <c r="TK449" s="33"/>
      <c r="TL449" s="33"/>
      <c r="TM449" s="33"/>
      <c r="TN449" s="33"/>
      <c r="TO449" s="33"/>
      <c r="TP449" s="33"/>
      <c r="TQ449" s="33"/>
      <c r="TR449" s="33"/>
      <c r="TS449" s="33"/>
      <c r="TT449" s="33"/>
      <c r="TU449" s="33"/>
      <c r="TV449" s="33"/>
      <c r="TW449" s="33"/>
      <c r="TX449" s="33"/>
      <c r="TY449" s="33"/>
      <c r="TZ449" s="33"/>
      <c r="UA449" s="33"/>
      <c r="UB449" s="33"/>
      <c r="UC449" s="33"/>
      <c r="UD449" s="33"/>
      <c r="UE449" s="33"/>
      <c r="UF449" s="33"/>
      <c r="UG449" s="33"/>
      <c r="UH449" s="33"/>
      <c r="UI449" s="33"/>
      <c r="UJ449" s="33"/>
      <c r="UK449" s="33"/>
      <c r="UL449" s="33"/>
      <c r="UM449" s="33"/>
      <c r="UN449" s="33"/>
      <c r="UO449" s="33"/>
      <c r="UP449" s="33"/>
      <c r="UQ449" s="33"/>
      <c r="UR449" s="33"/>
      <c r="US449" s="33"/>
      <c r="UT449" s="33"/>
      <c r="UU449" s="33"/>
      <c r="UV449" s="33"/>
      <c r="UW449" s="33"/>
      <c r="UX449" s="33"/>
      <c r="UY449" s="33"/>
      <c r="UZ449" s="33"/>
      <c r="VA449" s="33"/>
      <c r="VB449" s="33"/>
      <c r="VC449" s="33"/>
      <c r="VD449" s="33"/>
      <c r="VE449" s="33"/>
      <c r="VF449" s="33"/>
      <c r="VG449" s="33"/>
      <c r="VH449" s="33"/>
      <c r="VI449" s="33"/>
      <c r="VJ449" s="33"/>
      <c r="VK449" s="33"/>
      <c r="VL449" s="33"/>
      <c r="VM449" s="33"/>
      <c r="VN449" s="33"/>
      <c r="VO449" s="33"/>
      <c r="VP449" s="33"/>
      <c r="VQ449" s="33"/>
      <c r="VR449" s="33"/>
      <c r="VS449" s="33"/>
      <c r="VT449" s="33"/>
      <c r="VU449" s="33"/>
      <c r="VV449" s="33"/>
      <c r="VW449" s="33"/>
      <c r="VX449" s="33"/>
      <c r="VY449" s="33"/>
      <c r="VZ449" s="33"/>
      <c r="WA449" s="33"/>
      <c r="WB449" s="33"/>
      <c r="WC449" s="33"/>
      <c r="WD449" s="33"/>
      <c r="WE449" s="33"/>
      <c r="WF449" s="33"/>
      <c r="WG449" s="33"/>
      <c r="WH449" s="33"/>
      <c r="WI449" s="33"/>
      <c r="WJ449" s="33"/>
      <c r="WK449" s="33"/>
      <c r="WL449" s="33"/>
      <c r="WM449" s="33"/>
      <c r="WN449" s="33"/>
      <c r="WO449" s="33"/>
      <c r="WP449" s="33"/>
      <c r="WQ449" s="33"/>
      <c r="WR449" s="33"/>
      <c r="WS449" s="33"/>
      <c r="WT449" s="33"/>
      <c r="WU449" s="33"/>
      <c r="WV449" s="33"/>
      <c r="WW449" s="33"/>
      <c r="WX449" s="33"/>
      <c r="WY449" s="33"/>
      <c r="WZ449" s="33"/>
      <c r="XA449" s="33"/>
      <c r="XB449" s="33"/>
      <c r="XC449" s="33"/>
      <c r="XD449" s="33"/>
      <c r="XE449" s="33"/>
      <c r="XF449" s="33"/>
      <c r="XG449" s="33"/>
      <c r="XH449" s="33"/>
      <c r="XI449" s="33"/>
      <c r="XJ449" s="33"/>
      <c r="XK449" s="33"/>
      <c r="XL449" s="33"/>
      <c r="XM449" s="33"/>
      <c r="XN449" s="33"/>
      <c r="XO449" s="33"/>
      <c r="XP449" s="33"/>
      <c r="XQ449" s="33"/>
      <c r="XR449" s="33"/>
      <c r="XS449" s="33"/>
      <c r="XT449" s="33"/>
      <c r="XU449" s="33"/>
      <c r="XV449" s="33"/>
      <c r="XW449" s="33"/>
      <c r="XX449" s="33"/>
      <c r="XY449" s="33"/>
      <c r="XZ449" s="33"/>
      <c r="YA449" s="33"/>
      <c r="YB449" s="33"/>
      <c r="YC449" s="33"/>
      <c r="YD449" s="33"/>
      <c r="YE449" s="33"/>
      <c r="YF449" s="33"/>
      <c r="YG449" s="33"/>
      <c r="YH449" s="33"/>
      <c r="YI449" s="33"/>
      <c r="YJ449" s="33"/>
      <c r="YK449" s="33"/>
      <c r="YL449" s="33"/>
      <c r="YM449" s="33"/>
      <c r="YN449" s="33"/>
      <c r="YO449" s="33"/>
      <c r="YP449" s="33"/>
      <c r="YQ449" s="33"/>
      <c r="YR449" s="33"/>
      <c r="YS449" s="33"/>
      <c r="YT449" s="33"/>
      <c r="YU449" s="33"/>
      <c r="YV449" s="33"/>
      <c r="YW449" s="33"/>
      <c r="YX449" s="33"/>
      <c r="YY449" s="33"/>
      <c r="YZ449" s="33"/>
      <c r="ZA449" s="33"/>
      <c r="ZB449" s="33"/>
      <c r="ZC449" s="33"/>
      <c r="ZD449" s="33"/>
      <c r="ZE449" s="33"/>
      <c r="ZF449" s="33"/>
      <c r="ZG449" s="33"/>
      <c r="ZH449" s="33"/>
      <c r="ZI449" s="33"/>
      <c r="ZJ449" s="33"/>
      <c r="ZK449" s="33"/>
      <c r="ZL449" s="33"/>
      <c r="ZM449" s="33"/>
      <c r="ZN449" s="33"/>
      <c r="ZO449" s="33"/>
      <c r="ZP449" s="33"/>
      <c r="ZQ449" s="33"/>
      <c r="ZR449" s="33"/>
      <c r="ZS449" s="33"/>
      <c r="ZT449" s="33"/>
      <c r="ZU449" s="33"/>
      <c r="ZV449" s="33"/>
      <c r="ZW449" s="33"/>
      <c r="ZX449" s="33"/>
      <c r="ZY449" s="33"/>
      <c r="ZZ449" s="33"/>
      <c r="AAA449" s="33"/>
      <c r="AAB449" s="33"/>
      <c r="AAC449" s="33"/>
      <c r="AAD449" s="33"/>
      <c r="AAE449" s="33"/>
      <c r="AAF449" s="33"/>
      <c r="AAG449" s="33"/>
      <c r="AAH449" s="33"/>
      <c r="AAI449" s="33"/>
      <c r="AAJ449" s="33"/>
      <c r="AAK449" s="33"/>
      <c r="AAL449" s="33"/>
      <c r="AAM449" s="33"/>
      <c r="AAN449" s="33"/>
      <c r="AAO449" s="33"/>
      <c r="AAP449" s="33"/>
      <c r="AAQ449" s="33"/>
      <c r="AAR449" s="33"/>
      <c r="AAS449" s="33"/>
      <c r="AAT449" s="33"/>
      <c r="AAU449" s="33"/>
      <c r="AAV449" s="33"/>
      <c r="AAW449" s="33"/>
      <c r="AAX449" s="33"/>
      <c r="AAY449" s="33"/>
      <c r="AAZ449" s="33"/>
      <c r="ABA449" s="33"/>
      <c r="ABB449" s="33"/>
      <c r="ABC449" s="33"/>
      <c r="ABD449" s="33"/>
      <c r="ABE449" s="33"/>
      <c r="ABF449" s="33"/>
      <c r="ABG449" s="33"/>
      <c r="ABH449" s="33"/>
      <c r="ABI449" s="33"/>
      <c r="ABJ449" s="33"/>
      <c r="ABK449" s="33"/>
      <c r="ABL449" s="33"/>
      <c r="ABM449" s="33"/>
      <c r="ABN449" s="33"/>
      <c r="ABO449" s="33"/>
      <c r="ABP449" s="33"/>
      <c r="ABQ449" s="33"/>
      <c r="ABR449" s="33"/>
      <c r="ABS449" s="33"/>
      <c r="ABT449" s="33"/>
      <c r="ABU449" s="33"/>
      <c r="ABV449" s="33"/>
      <c r="ABW449" s="33"/>
      <c r="ABX449" s="33"/>
      <c r="ABY449" s="33"/>
      <c r="ABZ449" s="33"/>
      <c r="ACA449" s="33"/>
      <c r="ACB449" s="33"/>
      <c r="ACC449" s="33"/>
      <c r="ACD449" s="33"/>
      <c r="ACE449" s="33"/>
      <c r="ACF449" s="33"/>
      <c r="ACG449" s="33"/>
      <c r="ACH449" s="33"/>
      <c r="ACI449" s="33"/>
      <c r="ACJ449" s="33"/>
      <c r="ACK449" s="33"/>
      <c r="ACL449" s="33"/>
      <c r="ACM449" s="33"/>
      <c r="ACN449" s="33"/>
      <c r="ACO449" s="33"/>
      <c r="ACP449" s="33"/>
      <c r="ACQ449" s="33"/>
      <c r="ACR449" s="33"/>
      <c r="ACS449" s="33"/>
      <c r="ACT449" s="33"/>
      <c r="ACU449" s="33"/>
      <c r="ACV449" s="33"/>
      <c r="ACW449" s="33"/>
      <c r="ACX449" s="33"/>
      <c r="ACY449" s="33"/>
      <c r="ACZ449" s="33"/>
      <c r="ADA449" s="33"/>
      <c r="ADB449" s="33"/>
      <c r="ADC449" s="33"/>
      <c r="ADD449" s="33"/>
      <c r="ADE449" s="33"/>
      <c r="ADF449" s="33"/>
      <c r="ADG449" s="33"/>
      <c r="ADH449" s="33"/>
      <c r="ADI449" s="33"/>
      <c r="ADJ449" s="33"/>
      <c r="ADK449" s="33"/>
      <c r="ADL449" s="33"/>
      <c r="ADM449" s="33"/>
      <c r="ADN449" s="33"/>
      <c r="ADO449" s="33"/>
      <c r="ADP449" s="33"/>
      <c r="ADQ449" s="33"/>
      <c r="ADR449" s="33"/>
      <c r="ADS449" s="33"/>
      <c r="ADT449" s="33"/>
      <c r="ADU449" s="33"/>
      <c r="ADV449" s="33"/>
      <c r="ADW449" s="33"/>
      <c r="ADX449" s="33"/>
      <c r="ADY449" s="33"/>
      <c r="ADZ449" s="33"/>
      <c r="AEA449" s="33"/>
      <c r="AEB449" s="33"/>
      <c r="AEC449" s="33"/>
      <c r="AED449" s="33"/>
      <c r="AEE449" s="33"/>
      <c r="AEF449" s="33"/>
      <c r="AEG449" s="33"/>
      <c r="AEH449" s="33"/>
      <c r="AEI449" s="33"/>
      <c r="AEJ449" s="33"/>
      <c r="AEK449" s="33"/>
      <c r="AEL449" s="33"/>
      <c r="AEM449" s="33"/>
      <c r="AEN449" s="33"/>
      <c r="AEO449" s="33"/>
      <c r="AEP449" s="33"/>
      <c r="AEQ449" s="33"/>
      <c r="AER449" s="33"/>
      <c r="AES449" s="33"/>
      <c r="AET449" s="33"/>
      <c r="AEU449" s="33"/>
      <c r="AEV449" s="33"/>
      <c r="AEW449" s="33"/>
      <c r="AEX449" s="33"/>
      <c r="AEY449" s="33"/>
      <c r="AEZ449" s="33"/>
      <c r="AFA449" s="33"/>
      <c r="AFB449" s="33"/>
      <c r="AFC449" s="33"/>
      <c r="AFD449" s="33"/>
      <c r="AFE449" s="33"/>
      <c r="AFF449" s="33"/>
      <c r="AFG449" s="33"/>
      <c r="AFH449" s="33"/>
      <c r="AFI449" s="33"/>
      <c r="AFJ449" s="33"/>
      <c r="AFK449" s="33"/>
      <c r="AFL449" s="33"/>
      <c r="AFM449" s="33"/>
      <c r="AFN449" s="33"/>
      <c r="AFO449" s="33"/>
      <c r="AFP449" s="33"/>
      <c r="AFQ449" s="33"/>
      <c r="AFR449" s="33"/>
      <c r="AFS449" s="33"/>
      <c r="AFT449" s="33"/>
      <c r="AFU449" s="33"/>
      <c r="AFV449" s="33"/>
      <c r="AFW449" s="33"/>
      <c r="AFX449" s="33"/>
      <c r="AFY449" s="33"/>
      <c r="AFZ449" s="33"/>
      <c r="AGA449" s="33"/>
      <c r="AGB449" s="33"/>
      <c r="AGC449" s="33"/>
      <c r="AGD449" s="33"/>
      <c r="AGE449" s="33"/>
      <c r="AGF449" s="33"/>
      <c r="AGG449" s="33"/>
      <c r="AGH449" s="33"/>
      <c r="AGI449" s="33"/>
      <c r="AGJ449" s="33"/>
      <c r="AGK449" s="33"/>
      <c r="AGL449" s="33"/>
      <c r="AGM449" s="33"/>
      <c r="AGN449" s="33"/>
      <c r="AGO449" s="33"/>
      <c r="AGP449" s="33"/>
      <c r="AGQ449" s="33"/>
      <c r="AGR449" s="33"/>
      <c r="AGS449" s="33"/>
      <c r="AGT449" s="33"/>
      <c r="AGU449" s="33"/>
      <c r="AGV449" s="33"/>
      <c r="AGW449" s="33"/>
      <c r="AGX449" s="33"/>
      <c r="AGY449" s="33"/>
      <c r="AGZ449" s="33"/>
      <c r="AHA449" s="33"/>
      <c r="AHB449" s="33"/>
      <c r="AHC449" s="33"/>
      <c r="AHD449" s="33"/>
      <c r="AHE449" s="33"/>
      <c r="AHF449" s="33"/>
      <c r="AHG449" s="33"/>
      <c r="AHH449" s="33"/>
      <c r="AHI449" s="33"/>
      <c r="AHJ449" s="33"/>
      <c r="AHK449" s="33"/>
      <c r="AHL449" s="33"/>
      <c r="AHM449" s="33"/>
      <c r="AHN449" s="33"/>
      <c r="AHO449" s="33"/>
      <c r="AHP449" s="33"/>
      <c r="AHQ449" s="33"/>
      <c r="AHR449" s="33"/>
      <c r="AHS449" s="33"/>
      <c r="AHT449" s="33"/>
      <c r="AHU449" s="33"/>
      <c r="AHV449" s="33"/>
      <c r="AHW449" s="33"/>
      <c r="AHX449" s="33"/>
      <c r="AHY449" s="33"/>
      <c r="AHZ449" s="33"/>
      <c r="AIA449" s="33"/>
      <c r="AIB449" s="33"/>
      <c r="AIC449" s="33"/>
      <c r="AID449" s="33"/>
      <c r="AIE449" s="33"/>
      <c r="AIF449" s="33"/>
      <c r="AIG449" s="33"/>
      <c r="AIH449" s="33"/>
      <c r="AII449" s="33"/>
      <c r="AIJ449" s="33"/>
      <c r="AIK449" s="33"/>
      <c r="AIL449" s="33"/>
      <c r="AIM449" s="33"/>
      <c r="AIN449" s="33"/>
      <c r="AIO449" s="33"/>
      <c r="AIP449" s="33"/>
      <c r="AIQ449" s="33"/>
      <c r="AIR449" s="33"/>
      <c r="AIS449" s="33"/>
      <c r="AIT449" s="33"/>
      <c r="AIU449" s="33"/>
      <c r="AIV449" s="33"/>
      <c r="AIW449" s="33"/>
      <c r="AIX449" s="33"/>
      <c r="AIY449" s="33"/>
      <c r="AIZ449" s="33"/>
      <c r="AJA449" s="33"/>
      <c r="AJB449" s="33"/>
      <c r="AJC449" s="33"/>
      <c r="AJD449" s="33"/>
      <c r="AJE449" s="33"/>
      <c r="AJF449" s="33"/>
      <c r="AJG449" s="33"/>
      <c r="AJH449" s="33"/>
      <c r="AJI449" s="33"/>
      <c r="AJJ449" s="33"/>
      <c r="AJK449" s="33"/>
      <c r="AJL449" s="33"/>
      <c r="AJM449" s="33"/>
      <c r="AJN449" s="33"/>
      <c r="AJO449" s="33"/>
      <c r="AJP449" s="33"/>
      <c r="AJQ449" s="33"/>
      <c r="AJR449" s="33"/>
      <c r="AJS449" s="33"/>
      <c r="AJT449" s="33"/>
      <c r="AJU449" s="33"/>
      <c r="AJV449" s="33"/>
      <c r="AJW449" s="33"/>
      <c r="AJX449" s="33"/>
      <c r="AJY449" s="33"/>
      <c r="AJZ449" s="33"/>
      <c r="AKA449" s="33"/>
      <c r="AKB449" s="33"/>
      <c r="AKC449" s="33"/>
      <c r="AKD449" s="33"/>
      <c r="AKE449" s="33"/>
      <c r="AKF449" s="33"/>
      <c r="AKG449" s="33"/>
      <c r="AKH449" s="33"/>
      <c r="AKI449" s="33"/>
      <c r="AKJ449" s="33"/>
      <c r="AKK449" s="33"/>
      <c r="AKL449" s="33"/>
      <c r="AKM449" s="33"/>
      <c r="AKN449" s="33"/>
      <c r="AKO449" s="33"/>
      <c r="AKP449" s="33"/>
      <c r="AKQ449" s="33"/>
      <c r="AKR449" s="33"/>
      <c r="AKS449" s="33"/>
      <c r="AKT449" s="33"/>
      <c r="AKU449" s="33"/>
      <c r="AKV449" s="33"/>
      <c r="AKW449" s="33"/>
      <c r="AKX449" s="33"/>
      <c r="AKY449" s="33"/>
      <c r="AKZ449" s="33"/>
      <c r="ALA449" s="33"/>
      <c r="ALB449" s="33"/>
      <c r="ALC449" s="33"/>
      <c r="ALD449" s="33"/>
      <c r="ALE449" s="33"/>
      <c r="ALF449" s="33"/>
      <c r="ALG449" s="33"/>
      <c r="ALH449" s="33"/>
      <c r="ALI449" s="33"/>
      <c r="ALJ449" s="33"/>
      <c r="ALK449" s="33"/>
      <c r="ALL449" s="33"/>
      <c r="ALM449" s="33"/>
      <c r="ALN449" s="33"/>
      <c r="ALO449" s="33"/>
      <c r="ALP449" s="33"/>
      <c r="ALQ449" s="33"/>
      <c r="ALR449" s="33"/>
      <c r="ALS449" s="33"/>
      <c r="ALT449" s="33"/>
      <c r="ALU449" s="33"/>
      <c r="ALV449" s="33"/>
      <c r="ALW449" s="33"/>
      <c r="ALX449" s="33"/>
      <c r="ALY449" s="33"/>
    </row>
    <row r="450" spans="1:1013" s="58" customFormat="1" ht="15.75" customHeight="1" x14ac:dyDescent="0.2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3"/>
      <c r="Q450" s="33"/>
      <c r="R450" s="33"/>
      <c r="S450" s="33"/>
      <c r="T450" s="34"/>
      <c r="U450" s="34"/>
      <c r="V450" s="34"/>
      <c r="W450" s="34"/>
      <c r="X450" s="34"/>
      <c r="Y450" s="34"/>
      <c r="Z450" s="34"/>
      <c r="AA450" s="34"/>
    </row>
    <row r="451" spans="1:1013" ht="16.5" customHeight="1" x14ac:dyDescent="0.2"/>
    <row r="452" spans="1:1013" ht="16.5" customHeight="1" x14ac:dyDescent="0.2"/>
    <row r="453" spans="1:1013" ht="16.5" customHeight="1" x14ac:dyDescent="0.2"/>
    <row r="454" spans="1:1013" ht="15.75" customHeight="1" x14ac:dyDescent="0.2"/>
    <row r="455" spans="1:1013" ht="15.75" customHeight="1" x14ac:dyDescent="0.2"/>
    <row r="456" spans="1:1013" ht="15.75" customHeight="1" x14ac:dyDescent="0.2"/>
    <row r="457" spans="1:1013" ht="30" customHeight="1" x14ac:dyDescent="0.2"/>
    <row r="458" spans="1:1013" ht="15.75" customHeight="1" x14ac:dyDescent="0.2"/>
    <row r="459" spans="1:1013" ht="17.25" customHeight="1" x14ac:dyDescent="0.2"/>
    <row r="460" spans="1:1013" ht="13.5" customHeight="1" x14ac:dyDescent="0.2"/>
    <row r="461" spans="1:1013" ht="26.25" customHeight="1" x14ac:dyDescent="0.2"/>
    <row r="462" spans="1:1013" ht="21.75" customHeight="1" x14ac:dyDescent="0.2"/>
    <row r="463" spans="1:1013" ht="21.75" customHeight="1" x14ac:dyDescent="0.2"/>
    <row r="464" spans="1:1013" ht="27.75" customHeight="1" x14ac:dyDescent="0.2"/>
    <row r="465" ht="21" customHeight="1" x14ac:dyDescent="0.2"/>
    <row r="466" ht="21" customHeight="1" x14ac:dyDescent="0.2"/>
    <row r="467" ht="19.5" customHeight="1" x14ac:dyDescent="0.2"/>
    <row r="468" ht="15" customHeight="1" x14ac:dyDescent="0.2"/>
    <row r="469" ht="15" customHeight="1" x14ac:dyDescent="0.2"/>
    <row r="470" ht="15.75" customHeight="1" x14ac:dyDescent="0.2"/>
    <row r="471" ht="30" customHeight="1" x14ac:dyDescent="0.2"/>
    <row r="472" ht="15.75" customHeight="1" x14ac:dyDescent="0.2"/>
    <row r="473" ht="30.75" customHeight="1" x14ac:dyDescent="0.2"/>
    <row r="474" ht="15.75" customHeight="1" x14ac:dyDescent="0.2"/>
    <row r="475" ht="15.75" customHeight="1" x14ac:dyDescent="0.2"/>
    <row r="476" ht="15.75" customHeight="1" x14ac:dyDescent="0.2"/>
    <row r="477" ht="34.5" customHeight="1" x14ac:dyDescent="0.2"/>
    <row r="478" ht="24.75" customHeight="1" x14ac:dyDescent="0.2"/>
    <row r="479" ht="21" customHeight="1" x14ac:dyDescent="0.2"/>
    <row r="480" ht="21" customHeight="1" x14ac:dyDescent="0.2"/>
    <row r="481" ht="27.75" customHeight="1" x14ac:dyDescent="0.2"/>
    <row r="483" ht="12" customHeight="1" x14ac:dyDescent="0.2"/>
    <row r="484" ht="21" customHeight="1" x14ac:dyDescent="0.2"/>
    <row r="485" ht="27" customHeight="1" x14ac:dyDescent="0.2"/>
    <row r="486" ht="12.6" customHeight="1" x14ac:dyDescent="0.2"/>
    <row r="488" ht="12.6" customHeight="1" x14ac:dyDescent="0.2"/>
    <row r="490" ht="12.6" customHeight="1" x14ac:dyDescent="0.2"/>
    <row r="493" ht="12" customHeight="1" x14ac:dyDescent="0.2"/>
    <row r="494" ht="10.9" customHeight="1" x14ac:dyDescent="0.2"/>
    <row r="497" ht="12" customHeight="1" x14ac:dyDescent="0.2"/>
  </sheetData>
  <mergeCells count="974">
    <mergeCell ref="A236:A238"/>
    <mergeCell ref="B236:B238"/>
    <mergeCell ref="C236:C238"/>
    <mergeCell ref="D236:D238"/>
    <mergeCell ref="E236:E238"/>
    <mergeCell ref="F236:F238"/>
    <mergeCell ref="G236:G238"/>
    <mergeCell ref="H236:H238"/>
    <mergeCell ref="I236:I238"/>
    <mergeCell ref="J92:J96"/>
    <mergeCell ref="C278:C281"/>
    <mergeCell ref="B272:B274"/>
    <mergeCell ref="E269:E271"/>
    <mergeCell ref="D264:D266"/>
    <mergeCell ref="A92:A96"/>
    <mergeCell ref="B92:B96"/>
    <mergeCell ref="C92:C96"/>
    <mergeCell ref="D92:D96"/>
    <mergeCell ref="E92:E96"/>
    <mergeCell ref="C182:C184"/>
    <mergeCell ref="D182:D184"/>
    <mergeCell ref="E182:E184"/>
    <mergeCell ref="F182:F184"/>
    <mergeCell ref="G182:G184"/>
    <mergeCell ref="H182:H184"/>
    <mergeCell ref="I182:I184"/>
    <mergeCell ref="J254:J256"/>
    <mergeCell ref="I150:I154"/>
    <mergeCell ref="I127:I131"/>
    <mergeCell ref="F142:F146"/>
    <mergeCell ref="G142:G146"/>
    <mergeCell ref="H142:H146"/>
    <mergeCell ref="A254:A256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I306:I307"/>
    <mergeCell ref="B254:B256"/>
    <mergeCell ref="C254:C256"/>
    <mergeCell ref="D254:D256"/>
    <mergeCell ref="E254:E256"/>
    <mergeCell ref="F254:F256"/>
    <mergeCell ref="V4:AA4"/>
    <mergeCell ref="V5:AA5"/>
    <mergeCell ref="A53:A58"/>
    <mergeCell ref="B53:B58"/>
    <mergeCell ref="C53:C58"/>
    <mergeCell ref="D53:D58"/>
    <mergeCell ref="E53:E58"/>
    <mergeCell ref="F53:F58"/>
    <mergeCell ref="G53:G58"/>
    <mergeCell ref="H53:H58"/>
    <mergeCell ref="I53:I58"/>
    <mergeCell ref="J53:J58"/>
    <mergeCell ref="D32:D35"/>
    <mergeCell ref="C42:C47"/>
    <mergeCell ref="D42:D47"/>
    <mergeCell ref="B32:B35"/>
    <mergeCell ref="B36:B38"/>
    <mergeCell ref="I92:I96"/>
    <mergeCell ref="G117:G121"/>
    <mergeCell ref="H112:H116"/>
    <mergeCell ref="F112:F116"/>
    <mergeCell ref="H59:H64"/>
    <mergeCell ref="F39:F41"/>
    <mergeCell ref="E65:E69"/>
    <mergeCell ref="V1:AA1"/>
    <mergeCell ref="V2:AA2"/>
    <mergeCell ref="V3:AA3"/>
    <mergeCell ref="J10:J12"/>
    <mergeCell ref="J17:J19"/>
    <mergeCell ref="Y11:Z11"/>
    <mergeCell ref="U11:V11"/>
    <mergeCell ref="W11:W12"/>
    <mergeCell ref="C15:AA15"/>
    <mergeCell ref="D16:AA16"/>
    <mergeCell ref="D28:D31"/>
    <mergeCell ref="E28:E31"/>
    <mergeCell ref="F28:F31"/>
    <mergeCell ref="A13:AA13"/>
    <mergeCell ref="Q11:R11"/>
    <mergeCell ref="S11:S12"/>
    <mergeCell ref="T11:T12"/>
    <mergeCell ref="A14:AA14"/>
    <mergeCell ref="I17:I19"/>
    <mergeCell ref="I97:I101"/>
    <mergeCell ref="A36:A38"/>
    <mergeCell ref="A39:A41"/>
    <mergeCell ref="B39:B41"/>
    <mergeCell ref="B42:B47"/>
    <mergeCell ref="A42:A47"/>
    <mergeCell ref="A32:A35"/>
    <mergeCell ref="C32:C35"/>
    <mergeCell ref="I48:I52"/>
    <mergeCell ref="H32:H35"/>
    <mergeCell ref="I32:I35"/>
    <mergeCell ref="G32:G35"/>
    <mergeCell ref="H81:H86"/>
    <mergeCell ref="I81:I86"/>
    <mergeCell ref="H87:H91"/>
    <mergeCell ref="I87:I91"/>
    <mergeCell ref="E32:E35"/>
    <mergeCell ref="F32:F35"/>
    <mergeCell ref="C39:C41"/>
    <mergeCell ref="D39:D41"/>
    <mergeCell ref="C36:C38"/>
    <mergeCell ref="H175:H178"/>
    <mergeCell ref="I175:I178"/>
    <mergeCell ref="H170:H174"/>
    <mergeCell ref="G190:G192"/>
    <mergeCell ref="H185:H187"/>
    <mergeCell ref="G185:G187"/>
    <mergeCell ref="E185:E187"/>
    <mergeCell ref="F170:F174"/>
    <mergeCell ref="C190:C192"/>
    <mergeCell ref="D188:D189"/>
    <mergeCell ref="F188:F189"/>
    <mergeCell ref="I188:I189"/>
    <mergeCell ref="H190:H192"/>
    <mergeCell ref="I190:I192"/>
    <mergeCell ref="F185:F187"/>
    <mergeCell ref="C233:C235"/>
    <mergeCell ref="D233:D235"/>
    <mergeCell ref="A230:A232"/>
    <mergeCell ref="B230:B232"/>
    <mergeCell ref="C230:C232"/>
    <mergeCell ref="D230:D232"/>
    <mergeCell ref="A196:A198"/>
    <mergeCell ref="H188:H189"/>
    <mergeCell ref="I185:I187"/>
    <mergeCell ref="G196:G198"/>
    <mergeCell ref="H196:H198"/>
    <mergeCell ref="I196:I198"/>
    <mergeCell ref="A190:A192"/>
    <mergeCell ref="A193:A195"/>
    <mergeCell ref="B190:B192"/>
    <mergeCell ref="A185:A187"/>
    <mergeCell ref="B196:B198"/>
    <mergeCell ref="A224:A226"/>
    <mergeCell ref="B257:B260"/>
    <mergeCell ref="C269:C271"/>
    <mergeCell ref="D261:D263"/>
    <mergeCell ref="A257:A260"/>
    <mergeCell ref="B264:B266"/>
    <mergeCell ref="E261:E263"/>
    <mergeCell ref="E264:E266"/>
    <mergeCell ref="E239:E241"/>
    <mergeCell ref="B193:B195"/>
    <mergeCell ref="E209:E211"/>
    <mergeCell ref="A199:A202"/>
    <mergeCell ref="B199:B202"/>
    <mergeCell ref="C199:C202"/>
    <mergeCell ref="D199:D202"/>
    <mergeCell ref="B239:B241"/>
    <mergeCell ref="A218:A220"/>
    <mergeCell ref="B218:B220"/>
    <mergeCell ref="C221:C223"/>
    <mergeCell ref="D221:D223"/>
    <mergeCell ref="A233:A235"/>
    <mergeCell ref="B233:B235"/>
    <mergeCell ref="A272:A274"/>
    <mergeCell ref="A275:A277"/>
    <mergeCell ref="C257:C260"/>
    <mergeCell ref="B267:B268"/>
    <mergeCell ref="A269:A271"/>
    <mergeCell ref="H215:H217"/>
    <mergeCell ref="I215:I217"/>
    <mergeCell ref="D224:D226"/>
    <mergeCell ref="I193:I195"/>
    <mergeCell ref="D203:D205"/>
    <mergeCell ref="E203:E205"/>
    <mergeCell ref="F203:F205"/>
    <mergeCell ref="G203:G205"/>
    <mergeCell ref="G206:G208"/>
    <mergeCell ref="H206:H208"/>
    <mergeCell ref="I206:I208"/>
    <mergeCell ref="F196:F198"/>
    <mergeCell ref="H203:H205"/>
    <mergeCell ref="I203:I205"/>
    <mergeCell ref="D193:D195"/>
    <mergeCell ref="H193:H195"/>
    <mergeCell ref="E196:E198"/>
    <mergeCell ref="B244:B247"/>
    <mergeCell ref="C244:C247"/>
    <mergeCell ref="C248:C251"/>
    <mergeCell ref="G239:G241"/>
    <mergeCell ref="G252:G253"/>
    <mergeCell ref="A244:A247"/>
    <mergeCell ref="E248:E251"/>
    <mergeCell ref="A252:A253"/>
    <mergeCell ref="B248:B251"/>
    <mergeCell ref="A248:A251"/>
    <mergeCell ref="E244:E247"/>
    <mergeCell ref="D242:K242"/>
    <mergeCell ref="I248:I251"/>
    <mergeCell ref="F248:F251"/>
    <mergeCell ref="D248:D251"/>
    <mergeCell ref="J233:J235"/>
    <mergeCell ref="J239:J241"/>
    <mergeCell ref="J244:J247"/>
    <mergeCell ref="J248:J251"/>
    <mergeCell ref="H248:H251"/>
    <mergeCell ref="H239:H241"/>
    <mergeCell ref="E230:E232"/>
    <mergeCell ref="J252:J253"/>
    <mergeCell ref="E221:E223"/>
    <mergeCell ref="E233:E235"/>
    <mergeCell ref="I239:I241"/>
    <mergeCell ref="F230:F232"/>
    <mergeCell ref="G230:G232"/>
    <mergeCell ref="H230:H232"/>
    <mergeCell ref="I230:I232"/>
    <mergeCell ref="F239:F241"/>
    <mergeCell ref="G244:G247"/>
    <mergeCell ref="F252:F253"/>
    <mergeCell ref="E252:E253"/>
    <mergeCell ref="J236:J238"/>
    <mergeCell ref="H218:H220"/>
    <mergeCell ref="D218:D220"/>
    <mergeCell ref="E218:E220"/>
    <mergeCell ref="F218:F220"/>
    <mergeCell ref="E224:E226"/>
    <mergeCell ref="F224:F226"/>
    <mergeCell ref="G224:G226"/>
    <mergeCell ref="H224:H226"/>
    <mergeCell ref="I224:I226"/>
    <mergeCell ref="F244:F247"/>
    <mergeCell ref="H252:H253"/>
    <mergeCell ref="D243:AA243"/>
    <mergeCell ref="H267:H268"/>
    <mergeCell ref="J306:J307"/>
    <mergeCell ref="D321:D323"/>
    <mergeCell ref="J333:J334"/>
    <mergeCell ref="J335:J337"/>
    <mergeCell ref="H314:H317"/>
    <mergeCell ref="J299:J300"/>
    <mergeCell ref="J301:J302"/>
    <mergeCell ref="J303:J305"/>
    <mergeCell ref="J308:J309"/>
    <mergeCell ref="G301:G302"/>
    <mergeCell ref="F296:F298"/>
    <mergeCell ref="G296:G298"/>
    <mergeCell ref="H296:H298"/>
    <mergeCell ref="I296:I298"/>
    <mergeCell ref="D252:D253"/>
    <mergeCell ref="B321:B323"/>
    <mergeCell ref="G328:G330"/>
    <mergeCell ref="D327:AA327"/>
    <mergeCell ref="D331:D332"/>
    <mergeCell ref="J314:J317"/>
    <mergeCell ref="D310:D311"/>
    <mergeCell ref="I335:I337"/>
    <mergeCell ref="D338:K338"/>
    <mergeCell ref="B361:K361"/>
    <mergeCell ref="D359:K359"/>
    <mergeCell ref="D335:D337"/>
    <mergeCell ref="E335:E337"/>
    <mergeCell ref="F335:F337"/>
    <mergeCell ref="G335:G337"/>
    <mergeCell ref="H335:H337"/>
    <mergeCell ref="E360:K360"/>
    <mergeCell ref="D356:D358"/>
    <mergeCell ref="E356:E358"/>
    <mergeCell ref="F356:F358"/>
    <mergeCell ref="H356:H358"/>
    <mergeCell ref="D355:AA355"/>
    <mergeCell ref="I356:I358"/>
    <mergeCell ref="F340:F343"/>
    <mergeCell ref="G340:G343"/>
    <mergeCell ref="B318:B320"/>
    <mergeCell ref="C299:C300"/>
    <mergeCell ref="B296:B298"/>
    <mergeCell ref="C282:C284"/>
    <mergeCell ref="D282:D284"/>
    <mergeCell ref="D296:D298"/>
    <mergeCell ref="G299:G300"/>
    <mergeCell ref="C301:C302"/>
    <mergeCell ref="D301:D302"/>
    <mergeCell ref="C310:C311"/>
    <mergeCell ref="B282:B284"/>
    <mergeCell ref="C285:C288"/>
    <mergeCell ref="D314:D317"/>
    <mergeCell ref="F314:F317"/>
    <mergeCell ref="G318:G320"/>
    <mergeCell ref="E301:E302"/>
    <mergeCell ref="E299:E300"/>
    <mergeCell ref="D318:D320"/>
    <mergeCell ref="E310:E311"/>
    <mergeCell ref="G314:G317"/>
    <mergeCell ref="D313:AA313"/>
    <mergeCell ref="J310:J311"/>
    <mergeCell ref="J293:J295"/>
    <mergeCell ref="J296:J298"/>
    <mergeCell ref="J318:J320"/>
    <mergeCell ref="J321:J323"/>
    <mergeCell ref="I299:I300"/>
    <mergeCell ref="F328:F330"/>
    <mergeCell ref="G356:G358"/>
    <mergeCell ref="I324:I325"/>
    <mergeCell ref="F310:F311"/>
    <mergeCell ref="G310:G311"/>
    <mergeCell ref="H310:H311"/>
    <mergeCell ref="I310:I311"/>
    <mergeCell ref="E312:K312"/>
    <mergeCell ref="H340:H343"/>
    <mergeCell ref="I340:I343"/>
    <mergeCell ref="J340:J343"/>
    <mergeCell ref="J344:J347"/>
    <mergeCell ref="J348:J349"/>
    <mergeCell ref="D354:K354"/>
    <mergeCell ref="G321:G323"/>
    <mergeCell ref="H321:H323"/>
    <mergeCell ref="I282:I284"/>
    <mergeCell ref="H333:H334"/>
    <mergeCell ref="I333:I334"/>
    <mergeCell ref="F318:F320"/>
    <mergeCell ref="I318:I320"/>
    <mergeCell ref="I314:I317"/>
    <mergeCell ref="I328:I330"/>
    <mergeCell ref="F321:F323"/>
    <mergeCell ref="I321:I323"/>
    <mergeCell ref="H318:H320"/>
    <mergeCell ref="B328:B330"/>
    <mergeCell ref="D326:K326"/>
    <mergeCell ref="H324:H325"/>
    <mergeCell ref="I331:I332"/>
    <mergeCell ref="J324:J325"/>
    <mergeCell ref="J328:J330"/>
    <mergeCell ref="J331:J332"/>
    <mergeCell ref="B331:B332"/>
    <mergeCell ref="B324:B325"/>
    <mergeCell ref="C324:C325"/>
    <mergeCell ref="D324:D325"/>
    <mergeCell ref="E324:E325"/>
    <mergeCell ref="G324:G325"/>
    <mergeCell ref="H328:H330"/>
    <mergeCell ref="G331:G332"/>
    <mergeCell ref="H331:H332"/>
    <mergeCell ref="H301:H302"/>
    <mergeCell ref="H303:H305"/>
    <mergeCell ref="I303:I305"/>
    <mergeCell ref="I301:I302"/>
    <mergeCell ref="F303:F305"/>
    <mergeCell ref="G303:G305"/>
    <mergeCell ref="I308:I309"/>
    <mergeCell ref="H308:H309"/>
    <mergeCell ref="I293:I295"/>
    <mergeCell ref="H299:H300"/>
    <mergeCell ref="H293:H295"/>
    <mergeCell ref="J289:J292"/>
    <mergeCell ref="G282:G284"/>
    <mergeCell ref="H282:H284"/>
    <mergeCell ref="H285:H288"/>
    <mergeCell ref="E282:E284"/>
    <mergeCell ref="F282:F284"/>
    <mergeCell ref="H289:H292"/>
    <mergeCell ref="I289:I292"/>
    <mergeCell ref="F269:F271"/>
    <mergeCell ref="I272:I274"/>
    <mergeCell ref="G272:G274"/>
    <mergeCell ref="I269:I271"/>
    <mergeCell ref="J269:J271"/>
    <mergeCell ref="J272:J274"/>
    <mergeCell ref="J275:J277"/>
    <mergeCell ref="J278:J281"/>
    <mergeCell ref="J282:J284"/>
    <mergeCell ref="J285:J288"/>
    <mergeCell ref="A127:A131"/>
    <mergeCell ref="F117:F121"/>
    <mergeCell ref="B142:B146"/>
    <mergeCell ref="F132:F136"/>
    <mergeCell ref="I117:I121"/>
    <mergeCell ref="E127:E131"/>
    <mergeCell ref="F127:F131"/>
    <mergeCell ref="G127:G131"/>
    <mergeCell ref="D127:D131"/>
    <mergeCell ref="I122:I126"/>
    <mergeCell ref="A142:A146"/>
    <mergeCell ref="A132:A136"/>
    <mergeCell ref="B132:B136"/>
    <mergeCell ref="B137:B141"/>
    <mergeCell ref="C137:C141"/>
    <mergeCell ref="C132:C136"/>
    <mergeCell ref="D132:D136"/>
    <mergeCell ref="E132:E136"/>
    <mergeCell ref="D190:D192"/>
    <mergeCell ref="C193:C195"/>
    <mergeCell ref="G160:G164"/>
    <mergeCell ref="H160:H164"/>
    <mergeCell ref="G165:G169"/>
    <mergeCell ref="D165:D169"/>
    <mergeCell ref="C150:C154"/>
    <mergeCell ref="E107:E111"/>
    <mergeCell ref="F107:F111"/>
    <mergeCell ref="H122:H126"/>
    <mergeCell ref="D117:D121"/>
    <mergeCell ref="E117:E121"/>
    <mergeCell ref="D147:D149"/>
    <mergeCell ref="E147:E149"/>
    <mergeCell ref="F147:F149"/>
    <mergeCell ref="H132:H136"/>
    <mergeCell ref="H127:H131"/>
    <mergeCell ref="H137:H141"/>
    <mergeCell ref="D150:D154"/>
    <mergeCell ref="G132:G136"/>
    <mergeCell ref="G107:G111"/>
    <mergeCell ref="H107:H111"/>
    <mergeCell ref="G147:G149"/>
    <mergeCell ref="H147:H149"/>
    <mergeCell ref="C160:C164"/>
    <mergeCell ref="C165:C169"/>
    <mergeCell ref="C155:C159"/>
    <mergeCell ref="C142:C146"/>
    <mergeCell ref="G170:G174"/>
    <mergeCell ref="A179:A181"/>
    <mergeCell ref="B179:B181"/>
    <mergeCell ref="C179:C181"/>
    <mergeCell ref="D179:D181"/>
    <mergeCell ref="E179:E181"/>
    <mergeCell ref="F179:F181"/>
    <mergeCell ref="G179:G181"/>
    <mergeCell ref="A182:A184"/>
    <mergeCell ref="B182:B184"/>
    <mergeCell ref="C170:C174"/>
    <mergeCell ref="F190:F192"/>
    <mergeCell ref="G175:G178"/>
    <mergeCell ref="G193:G195"/>
    <mergeCell ref="F193:F195"/>
    <mergeCell ref="E190:E192"/>
    <mergeCell ref="D137:D141"/>
    <mergeCell ref="E137:E141"/>
    <mergeCell ref="E165:E169"/>
    <mergeCell ref="F165:F169"/>
    <mergeCell ref="E160:E164"/>
    <mergeCell ref="F160:F164"/>
    <mergeCell ref="D170:D174"/>
    <mergeCell ref="D160:D164"/>
    <mergeCell ref="G150:G154"/>
    <mergeCell ref="E150:E154"/>
    <mergeCell ref="F150:F154"/>
    <mergeCell ref="F155:F159"/>
    <mergeCell ref="E155:E159"/>
    <mergeCell ref="D175:D178"/>
    <mergeCell ref="E175:E178"/>
    <mergeCell ref="F175:F178"/>
    <mergeCell ref="G188:G189"/>
    <mergeCell ref="E188:E189"/>
    <mergeCell ref="E170:E174"/>
    <mergeCell ref="E70:E75"/>
    <mergeCell ref="B160:B164"/>
    <mergeCell ref="D142:D146"/>
    <mergeCell ref="E142:E146"/>
    <mergeCell ref="F102:F106"/>
    <mergeCell ref="F48:F52"/>
    <mergeCell ref="I36:I38"/>
    <mergeCell ref="I142:I146"/>
    <mergeCell ref="I147:I149"/>
    <mergeCell ref="I39:I41"/>
    <mergeCell ref="I132:I136"/>
    <mergeCell ref="H70:H75"/>
    <mergeCell ref="G42:G47"/>
    <mergeCell ref="H42:H47"/>
    <mergeCell ref="I42:I47"/>
    <mergeCell ref="I112:I116"/>
    <mergeCell ref="I107:I111"/>
    <mergeCell ref="E97:E101"/>
    <mergeCell ref="F97:F101"/>
    <mergeCell ref="E39:E41"/>
    <mergeCell ref="E112:E116"/>
    <mergeCell ref="G36:G38"/>
    <mergeCell ref="H36:H38"/>
    <mergeCell ref="H97:H101"/>
    <mergeCell ref="A59:A64"/>
    <mergeCell ref="B59:B64"/>
    <mergeCell ref="B65:B69"/>
    <mergeCell ref="C70:C75"/>
    <mergeCell ref="D70:D75"/>
    <mergeCell ref="A76:A80"/>
    <mergeCell ref="A87:A91"/>
    <mergeCell ref="A97:A101"/>
    <mergeCell ref="B70:B75"/>
    <mergeCell ref="B76:B80"/>
    <mergeCell ref="A65:A69"/>
    <mergeCell ref="D76:D80"/>
    <mergeCell ref="C97:C101"/>
    <mergeCell ref="A81:A86"/>
    <mergeCell ref="B81:B86"/>
    <mergeCell ref="B97:B101"/>
    <mergeCell ref="B87:B91"/>
    <mergeCell ref="A48:A52"/>
    <mergeCell ref="B48:B52"/>
    <mergeCell ref="C48:C52"/>
    <mergeCell ref="D48:D52"/>
    <mergeCell ref="G70:G75"/>
    <mergeCell ref="A70:A75"/>
    <mergeCell ref="E48:E52"/>
    <mergeCell ref="C87:C91"/>
    <mergeCell ref="G81:G86"/>
    <mergeCell ref="G65:G69"/>
    <mergeCell ref="G76:G80"/>
    <mergeCell ref="C76:C80"/>
    <mergeCell ref="C65:C69"/>
    <mergeCell ref="D65:D69"/>
    <mergeCell ref="G87:G91"/>
    <mergeCell ref="E81:E86"/>
    <mergeCell ref="E76:E80"/>
    <mergeCell ref="F76:F80"/>
    <mergeCell ref="C59:C64"/>
    <mergeCell ref="G59:G64"/>
    <mergeCell ref="E59:E64"/>
    <mergeCell ref="F59:F64"/>
    <mergeCell ref="C81:C86"/>
    <mergeCell ref="F65:F69"/>
    <mergeCell ref="E36:E38"/>
    <mergeCell ref="F36:F38"/>
    <mergeCell ref="G39:G41"/>
    <mergeCell ref="H39:H41"/>
    <mergeCell ref="D36:D38"/>
    <mergeCell ref="F42:F47"/>
    <mergeCell ref="D59:D64"/>
    <mergeCell ref="G48:G52"/>
    <mergeCell ref="E42:E47"/>
    <mergeCell ref="H48:H52"/>
    <mergeCell ref="E257:E260"/>
    <mergeCell ref="D112:D116"/>
    <mergeCell ref="D97:D101"/>
    <mergeCell ref="A264:A266"/>
    <mergeCell ref="A267:A268"/>
    <mergeCell ref="C196:C198"/>
    <mergeCell ref="D196:D198"/>
    <mergeCell ref="D81:D86"/>
    <mergeCell ref="D87:D91"/>
    <mergeCell ref="D102:D106"/>
    <mergeCell ref="B102:B106"/>
    <mergeCell ref="C102:C106"/>
    <mergeCell ref="A102:A106"/>
    <mergeCell ref="E102:E106"/>
    <mergeCell ref="A175:A178"/>
    <mergeCell ref="B175:B178"/>
    <mergeCell ref="C175:C178"/>
    <mergeCell ref="A170:A174"/>
    <mergeCell ref="B188:B189"/>
    <mergeCell ref="C188:C189"/>
    <mergeCell ref="B170:B174"/>
    <mergeCell ref="A239:A241"/>
    <mergeCell ref="C239:C241"/>
    <mergeCell ref="B252:B253"/>
    <mergeCell ref="B310:B311"/>
    <mergeCell ref="D293:D295"/>
    <mergeCell ref="D275:D277"/>
    <mergeCell ref="C261:C263"/>
    <mergeCell ref="E199:E202"/>
    <mergeCell ref="C112:C116"/>
    <mergeCell ref="E193:E195"/>
    <mergeCell ref="A117:A121"/>
    <mergeCell ref="B117:B121"/>
    <mergeCell ref="C117:C121"/>
    <mergeCell ref="C127:C131"/>
    <mergeCell ref="B112:B116"/>
    <mergeCell ref="A122:A126"/>
    <mergeCell ref="E275:E277"/>
    <mergeCell ref="B122:B126"/>
    <mergeCell ref="B269:B271"/>
    <mergeCell ref="E293:E295"/>
    <mergeCell ref="D299:D300"/>
    <mergeCell ref="A293:A295"/>
    <mergeCell ref="B185:B187"/>
    <mergeCell ref="C185:C187"/>
    <mergeCell ref="D185:D187"/>
    <mergeCell ref="D155:D159"/>
    <mergeCell ref="C122:C126"/>
    <mergeCell ref="C321:C323"/>
    <mergeCell ref="A308:A309"/>
    <mergeCell ref="E278:E281"/>
    <mergeCell ref="F278:F281"/>
    <mergeCell ref="F289:F292"/>
    <mergeCell ref="C318:C320"/>
    <mergeCell ref="E321:E323"/>
    <mergeCell ref="A318:A320"/>
    <mergeCell ref="E318:E320"/>
    <mergeCell ref="B314:B317"/>
    <mergeCell ref="C314:C317"/>
    <mergeCell ref="F301:F302"/>
    <mergeCell ref="B308:B309"/>
    <mergeCell ref="C308:C309"/>
    <mergeCell ref="D308:D309"/>
    <mergeCell ref="D289:D292"/>
    <mergeCell ref="E296:E298"/>
    <mergeCell ref="A310:A311"/>
    <mergeCell ref="B299:B300"/>
    <mergeCell ref="C296:C298"/>
    <mergeCell ref="D303:D305"/>
    <mergeCell ref="E303:E305"/>
    <mergeCell ref="B303:B305"/>
    <mergeCell ref="C303:C305"/>
    <mergeCell ref="A356:A358"/>
    <mergeCell ref="B356:B358"/>
    <mergeCell ref="F324:F325"/>
    <mergeCell ref="A333:A334"/>
    <mergeCell ref="C333:C334"/>
    <mergeCell ref="D333:D334"/>
    <mergeCell ref="E333:E334"/>
    <mergeCell ref="E331:E332"/>
    <mergeCell ref="F331:F332"/>
    <mergeCell ref="B333:B334"/>
    <mergeCell ref="A331:A332"/>
    <mergeCell ref="C331:C332"/>
    <mergeCell ref="A324:A325"/>
    <mergeCell ref="A328:A330"/>
    <mergeCell ref="C328:C330"/>
    <mergeCell ref="D328:D330"/>
    <mergeCell ref="E328:E330"/>
    <mergeCell ref="A335:A337"/>
    <mergeCell ref="A340:A343"/>
    <mergeCell ref="B340:B343"/>
    <mergeCell ref="C340:C343"/>
    <mergeCell ref="D340:D343"/>
    <mergeCell ref="E340:E343"/>
    <mergeCell ref="A348:A349"/>
    <mergeCell ref="A344:A347"/>
    <mergeCell ref="B344:B347"/>
    <mergeCell ref="C344:C347"/>
    <mergeCell ref="D344:D347"/>
    <mergeCell ref="H257:H260"/>
    <mergeCell ref="A314:A317"/>
    <mergeCell ref="E314:E317"/>
    <mergeCell ref="G264:G266"/>
    <mergeCell ref="H264:H266"/>
    <mergeCell ref="H275:H277"/>
    <mergeCell ref="A282:A284"/>
    <mergeCell ref="A278:A281"/>
    <mergeCell ref="A285:A288"/>
    <mergeCell ref="G261:G263"/>
    <mergeCell ref="H261:H263"/>
    <mergeCell ref="E308:E309"/>
    <mergeCell ref="F308:F309"/>
    <mergeCell ref="F257:F260"/>
    <mergeCell ref="B293:B295"/>
    <mergeCell ref="A289:A292"/>
    <mergeCell ref="A321:A323"/>
    <mergeCell ref="A261:A263"/>
    <mergeCell ref="A301:A302"/>
    <mergeCell ref="B301:B302"/>
    <mergeCell ref="F261:F263"/>
    <mergeCell ref="C293:C295"/>
    <mergeCell ref="E289:E292"/>
    <mergeCell ref="C264:C266"/>
    <mergeCell ref="D278:D281"/>
    <mergeCell ref="F275:F277"/>
    <mergeCell ref="E272:E274"/>
    <mergeCell ref="G289:G292"/>
    <mergeCell ref="G308:G309"/>
    <mergeCell ref="G293:G295"/>
    <mergeCell ref="F299:F300"/>
    <mergeCell ref="E267:E268"/>
    <mergeCell ref="F267:F268"/>
    <mergeCell ref="F293:F295"/>
    <mergeCell ref="D285:D288"/>
    <mergeCell ref="D272:D274"/>
    <mergeCell ref="F285:F288"/>
    <mergeCell ref="F272:F274"/>
    <mergeCell ref="G285:G288"/>
    <mergeCell ref="G269:G271"/>
    <mergeCell ref="G267:G268"/>
    <mergeCell ref="G333:G334"/>
    <mergeCell ref="C356:C358"/>
    <mergeCell ref="F333:F334"/>
    <mergeCell ref="C335:C337"/>
    <mergeCell ref="B335:B337"/>
    <mergeCell ref="D339:AA339"/>
    <mergeCell ref="F348:F349"/>
    <mergeCell ref="G348:G349"/>
    <mergeCell ref="H348:H349"/>
    <mergeCell ref="I348:I349"/>
    <mergeCell ref="B348:B349"/>
    <mergeCell ref="C348:C349"/>
    <mergeCell ref="D348:D349"/>
    <mergeCell ref="E348:E349"/>
    <mergeCell ref="J356:J358"/>
    <mergeCell ref="I275:I277"/>
    <mergeCell ref="H269:H271"/>
    <mergeCell ref="I267:I268"/>
    <mergeCell ref="I264:I266"/>
    <mergeCell ref="G275:G277"/>
    <mergeCell ref="I285:I288"/>
    <mergeCell ref="C267:C268"/>
    <mergeCell ref="D267:D268"/>
    <mergeCell ref="B285:B288"/>
    <mergeCell ref="B278:B281"/>
    <mergeCell ref="B275:B277"/>
    <mergeCell ref="C275:C277"/>
    <mergeCell ref="G278:G281"/>
    <mergeCell ref="E285:E288"/>
    <mergeCell ref="I278:I281"/>
    <mergeCell ref="H272:H274"/>
    <mergeCell ref="F264:F266"/>
    <mergeCell ref="C272:C274"/>
    <mergeCell ref="H278:H281"/>
    <mergeCell ref="I155:I159"/>
    <mergeCell ref="B165:B169"/>
    <mergeCell ref="A160:A164"/>
    <mergeCell ref="H209:H211"/>
    <mergeCell ref="I209:I211"/>
    <mergeCell ref="E212:E214"/>
    <mergeCell ref="F212:F214"/>
    <mergeCell ref="D239:D241"/>
    <mergeCell ref="F233:F235"/>
    <mergeCell ref="A203:A205"/>
    <mergeCell ref="B203:B205"/>
    <mergeCell ref="C203:C205"/>
    <mergeCell ref="A212:A214"/>
    <mergeCell ref="B212:B214"/>
    <mergeCell ref="C212:C214"/>
    <mergeCell ref="D212:D214"/>
    <mergeCell ref="H212:H214"/>
    <mergeCell ref="A206:A208"/>
    <mergeCell ref="B206:B208"/>
    <mergeCell ref="C206:C208"/>
    <mergeCell ref="D206:D208"/>
    <mergeCell ref="E206:E208"/>
    <mergeCell ref="F206:F208"/>
    <mergeCell ref="G212:G214"/>
    <mergeCell ref="G215:G217"/>
    <mergeCell ref="G209:G211"/>
    <mergeCell ref="G218:G220"/>
    <mergeCell ref="G28:G31"/>
    <mergeCell ref="H28:H31"/>
    <mergeCell ref="A28:A31"/>
    <mergeCell ref="B28:B31"/>
    <mergeCell ref="C28:C31"/>
    <mergeCell ref="G20:G23"/>
    <mergeCell ref="H20:H23"/>
    <mergeCell ref="D20:D23"/>
    <mergeCell ref="E20:E23"/>
    <mergeCell ref="F20:F23"/>
    <mergeCell ref="A24:A27"/>
    <mergeCell ref="B24:B27"/>
    <mergeCell ref="B107:B111"/>
    <mergeCell ref="D107:D111"/>
    <mergeCell ref="A107:A111"/>
    <mergeCell ref="C107:C111"/>
    <mergeCell ref="E87:E91"/>
    <mergeCell ref="F87:F91"/>
    <mergeCell ref="F137:F141"/>
    <mergeCell ref="D122:D126"/>
    <mergeCell ref="E122:E126"/>
    <mergeCell ref="I261:I263"/>
    <mergeCell ref="G227:G229"/>
    <mergeCell ref="H227:H229"/>
    <mergeCell ref="I227:I229"/>
    <mergeCell ref="G221:G223"/>
    <mergeCell ref="H221:H223"/>
    <mergeCell ref="I221:I223"/>
    <mergeCell ref="H244:H247"/>
    <mergeCell ref="I244:I247"/>
    <mergeCell ref="G233:G235"/>
    <mergeCell ref="H233:H235"/>
    <mergeCell ref="I233:I235"/>
    <mergeCell ref="G248:G251"/>
    <mergeCell ref="I252:I253"/>
    <mergeCell ref="G257:G260"/>
    <mergeCell ref="I257:I260"/>
    <mergeCell ref="G254:G256"/>
    <mergeCell ref="H254:H256"/>
    <mergeCell ref="I254:I256"/>
    <mergeCell ref="C24:C27"/>
    <mergeCell ref="D24:D27"/>
    <mergeCell ref="E24:E27"/>
    <mergeCell ref="F24:F27"/>
    <mergeCell ref="A6:AA6"/>
    <mergeCell ref="A7:AA7"/>
    <mergeCell ref="A8:AA8"/>
    <mergeCell ref="A10:A12"/>
    <mergeCell ref="B10:B12"/>
    <mergeCell ref="C10:C12"/>
    <mergeCell ref="D10:D12"/>
    <mergeCell ref="E10:E12"/>
    <mergeCell ref="F10:F12"/>
    <mergeCell ref="G10:G12"/>
    <mergeCell ref="H10:H12"/>
    <mergeCell ref="A9:AA9"/>
    <mergeCell ref="AA11:AA12"/>
    <mergeCell ref="X10:AA10"/>
    <mergeCell ref="X11:X12"/>
    <mergeCell ref="I10:I12"/>
    <mergeCell ref="K10:K12"/>
    <mergeCell ref="L10:O10"/>
    <mergeCell ref="P10:S10"/>
    <mergeCell ref="T10:W10"/>
    <mergeCell ref="L11:L12"/>
    <mergeCell ref="M11:N11"/>
    <mergeCell ref="O11:O12"/>
    <mergeCell ref="P11:P12"/>
    <mergeCell ref="J20:J23"/>
    <mergeCell ref="A17:A19"/>
    <mergeCell ref="B17:B19"/>
    <mergeCell ref="C17:C19"/>
    <mergeCell ref="D17:D19"/>
    <mergeCell ref="E17:E19"/>
    <mergeCell ref="F17:F19"/>
    <mergeCell ref="A20:A23"/>
    <mergeCell ref="B20:B23"/>
    <mergeCell ref="C20:C23"/>
    <mergeCell ref="I20:I23"/>
    <mergeCell ref="G17:G19"/>
    <mergeCell ref="H17:H19"/>
    <mergeCell ref="C289:C292"/>
    <mergeCell ref="D269:D271"/>
    <mergeCell ref="A303:A305"/>
    <mergeCell ref="A296:A298"/>
    <mergeCell ref="A299:A300"/>
    <mergeCell ref="D244:D247"/>
    <mergeCell ref="B127:B131"/>
    <mergeCell ref="A112:A116"/>
    <mergeCell ref="A137:A141"/>
    <mergeCell ref="A165:A169"/>
    <mergeCell ref="A155:A159"/>
    <mergeCell ref="A147:A149"/>
    <mergeCell ref="B147:B149"/>
    <mergeCell ref="C147:C149"/>
    <mergeCell ref="B155:B159"/>
    <mergeCell ref="B150:B154"/>
    <mergeCell ref="B224:B226"/>
    <mergeCell ref="C224:C226"/>
    <mergeCell ref="B289:B292"/>
    <mergeCell ref="D257:D260"/>
    <mergeCell ref="A150:A154"/>
    <mergeCell ref="A188:A189"/>
    <mergeCell ref="B261:B263"/>
    <mergeCell ref="C252:C253"/>
    <mergeCell ref="J196:J198"/>
    <mergeCell ref="J188:J189"/>
    <mergeCell ref="F209:F211"/>
    <mergeCell ref="C218:C220"/>
    <mergeCell ref="A227:A229"/>
    <mergeCell ref="B227:B229"/>
    <mergeCell ref="C227:C229"/>
    <mergeCell ref="D227:D229"/>
    <mergeCell ref="E227:E229"/>
    <mergeCell ref="F227:F229"/>
    <mergeCell ref="A215:A217"/>
    <mergeCell ref="B215:B217"/>
    <mergeCell ref="C215:C217"/>
    <mergeCell ref="D215:D217"/>
    <mergeCell ref="E215:E217"/>
    <mergeCell ref="F215:F217"/>
    <mergeCell ref="A221:A223"/>
    <mergeCell ref="A209:A211"/>
    <mergeCell ref="B209:B211"/>
    <mergeCell ref="C209:C211"/>
    <mergeCell ref="D209:D211"/>
    <mergeCell ref="B221:B223"/>
    <mergeCell ref="I218:I220"/>
    <mergeCell ref="I212:I214"/>
    <mergeCell ref="J185:J187"/>
    <mergeCell ref="J190:J192"/>
    <mergeCell ref="J257:J260"/>
    <mergeCell ref="J261:J263"/>
    <mergeCell ref="J264:J266"/>
    <mergeCell ref="J267:J268"/>
    <mergeCell ref="J117:J121"/>
    <mergeCell ref="J122:J126"/>
    <mergeCell ref="J127:J131"/>
    <mergeCell ref="J132:J136"/>
    <mergeCell ref="J137:J141"/>
    <mergeCell ref="J142:J146"/>
    <mergeCell ref="J147:J149"/>
    <mergeCell ref="J150:J154"/>
    <mergeCell ref="J209:J211"/>
    <mergeCell ref="J212:J214"/>
    <mergeCell ref="J215:J217"/>
    <mergeCell ref="J218:J220"/>
    <mergeCell ref="J221:J223"/>
    <mergeCell ref="J224:J226"/>
    <mergeCell ref="J227:J229"/>
    <mergeCell ref="J230:J232"/>
    <mergeCell ref="J193:J195"/>
    <mergeCell ref="J206:J208"/>
    <mergeCell ref="H102:H106"/>
    <mergeCell ref="G112:G116"/>
    <mergeCell ref="F122:F126"/>
    <mergeCell ref="J65:J69"/>
    <mergeCell ref="J70:J75"/>
    <mergeCell ref="J76:J80"/>
    <mergeCell ref="J81:J86"/>
    <mergeCell ref="J87:J91"/>
    <mergeCell ref="J97:J101"/>
    <mergeCell ref="J102:J106"/>
    <mergeCell ref="J107:J111"/>
    <mergeCell ref="J112:J116"/>
    <mergeCell ref="G102:G106"/>
    <mergeCell ref="G97:G101"/>
    <mergeCell ref="I70:I75"/>
    <mergeCell ref="I65:I69"/>
    <mergeCell ref="H65:H69"/>
    <mergeCell ref="H76:H80"/>
    <mergeCell ref="I76:I80"/>
    <mergeCell ref="F92:F96"/>
    <mergeCell ref="G92:G96"/>
    <mergeCell ref="H92:H96"/>
    <mergeCell ref="F81:F86"/>
    <mergeCell ref="H117:H121"/>
    <mergeCell ref="A362:AA362"/>
    <mergeCell ref="F221:F223"/>
    <mergeCell ref="J24:J27"/>
    <mergeCell ref="J28:J31"/>
    <mergeCell ref="J32:J35"/>
    <mergeCell ref="J36:J38"/>
    <mergeCell ref="J39:J41"/>
    <mergeCell ref="J42:J47"/>
    <mergeCell ref="J48:J52"/>
    <mergeCell ref="J59:J64"/>
    <mergeCell ref="J203:J205"/>
    <mergeCell ref="J199:J202"/>
    <mergeCell ref="H155:H159"/>
    <mergeCell ref="G24:G27"/>
    <mergeCell ref="H24:H27"/>
    <mergeCell ref="I24:I27"/>
    <mergeCell ref="I28:I31"/>
    <mergeCell ref="I59:I64"/>
    <mergeCell ref="F70:F75"/>
    <mergeCell ref="J155:J159"/>
    <mergeCell ref="J160:J164"/>
    <mergeCell ref="J165:J169"/>
    <mergeCell ref="J170:J174"/>
    <mergeCell ref="G122:G126"/>
    <mergeCell ref="I102:I106"/>
    <mergeCell ref="F199:F202"/>
    <mergeCell ref="J175:J178"/>
    <mergeCell ref="J350:J351"/>
    <mergeCell ref="E344:E347"/>
    <mergeCell ref="F344:F347"/>
    <mergeCell ref="G344:G347"/>
    <mergeCell ref="H344:H347"/>
    <mergeCell ref="I344:I347"/>
    <mergeCell ref="J179:J181"/>
    <mergeCell ref="J182:J184"/>
    <mergeCell ref="H179:H181"/>
    <mergeCell ref="I179:I181"/>
    <mergeCell ref="G155:G159"/>
    <mergeCell ref="G137:G141"/>
    <mergeCell ref="I165:I169"/>
    <mergeCell ref="I160:I164"/>
    <mergeCell ref="I170:I174"/>
    <mergeCell ref="H150:H154"/>
    <mergeCell ref="H165:H169"/>
    <mergeCell ref="I137:I141"/>
    <mergeCell ref="I199:I202"/>
    <mergeCell ref="G199:G202"/>
    <mergeCell ref="H199:H202"/>
    <mergeCell ref="J352:J353"/>
    <mergeCell ref="A350:A351"/>
    <mergeCell ref="B350:B351"/>
    <mergeCell ref="C350:C351"/>
    <mergeCell ref="D350:D351"/>
    <mergeCell ref="E350:E351"/>
    <mergeCell ref="F350:F351"/>
    <mergeCell ref="G350:G351"/>
    <mergeCell ref="H350:H351"/>
    <mergeCell ref="I350:I351"/>
    <mergeCell ref="A352:A353"/>
    <mergeCell ref="B352:B353"/>
    <mergeCell ref="C352:C353"/>
    <mergeCell ref="D352:D353"/>
    <mergeCell ref="E352:E353"/>
    <mergeCell ref="F352:F353"/>
    <mergeCell ref="G352:G353"/>
    <mergeCell ref="H352:H353"/>
    <mergeCell ref="I352:I353"/>
  </mergeCells>
  <printOptions horizontalCentered="1" verticalCentered="1"/>
  <pageMargins left="0.39370078740157483" right="0.39370078740157483" top="0.78740157480314965" bottom="0.39370078740157483" header="0.11811023622047245" footer="0"/>
  <pageSetup paperSize="9" scale="65" firstPageNumber="0" fitToHeight="0" orientation="landscape" r:id="rId1"/>
  <headerFooter>
    <oddFooter>&amp;R&amp;P</oddFooter>
  </headerFooter>
  <rowBreaks count="10" manualBreakCount="10">
    <brk id="38" max="16383" man="1"/>
    <brk id="69" max="16383" man="1"/>
    <brk id="106" max="16383" man="1"/>
    <brk id="141" max="16383" man="1"/>
    <brk id="174" max="16383" man="1"/>
    <brk id="211" max="16383" man="1"/>
    <brk id="242" max="16383" man="1"/>
    <brk id="274" max="16383" man="1"/>
    <brk id="302" max="16383" man="1"/>
    <brk id="3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"/>
  <sheetViews>
    <sheetView zoomScaleNormal="100" zoomScaleSheetLayoutView="100" workbookViewId="0">
      <selection activeCell="X6" sqref="X6"/>
    </sheetView>
  </sheetViews>
  <sheetFormatPr defaultRowHeight="12.75" x14ac:dyDescent="0.2"/>
  <cols>
    <col min="1" max="1" width="3.28515625" style="33" customWidth="1"/>
    <col min="2" max="2" width="2.85546875" style="33" customWidth="1"/>
    <col min="3" max="3" width="10.85546875" style="33" customWidth="1"/>
    <col min="4" max="4" width="15.85546875" style="33" customWidth="1"/>
    <col min="5" max="5" width="5.5703125" style="33" customWidth="1"/>
    <col min="6" max="6" width="7.28515625" style="33" customWidth="1"/>
    <col min="7" max="7" width="7.42578125" style="33" customWidth="1"/>
    <col min="8" max="8" width="6.5703125" style="33" customWidth="1"/>
    <col min="9" max="9" width="8.140625" style="33" customWidth="1"/>
    <col min="10" max="10" width="7.28515625" style="33" customWidth="1"/>
    <col min="11" max="11" width="7.42578125" style="33" customWidth="1"/>
    <col min="12" max="12" width="6.7109375" style="33" customWidth="1"/>
    <col min="13" max="13" width="10.140625" style="33" customWidth="1"/>
    <col min="14" max="14" width="9" style="33" customWidth="1"/>
    <col min="15" max="15" width="7" style="33" customWidth="1"/>
    <col min="16" max="16" width="6.5703125" style="33" customWidth="1"/>
    <col min="17" max="18" width="7.140625" style="33" customWidth="1"/>
    <col min="19" max="19" width="7.42578125" style="33" customWidth="1"/>
    <col min="20" max="20" width="7.28515625" style="33" customWidth="1"/>
    <col min="21" max="21" width="7.5703125" style="33" customWidth="1"/>
    <col min="22" max="254" width="9.140625" style="33"/>
    <col min="255" max="255" width="3.28515625" style="33" customWidth="1"/>
    <col min="256" max="256" width="2.85546875" style="33" customWidth="1"/>
    <col min="257" max="257" width="10.85546875" style="33" customWidth="1"/>
    <col min="258" max="258" width="13.28515625" style="33" customWidth="1"/>
    <col min="259" max="259" width="5.5703125" style="33" customWidth="1"/>
    <col min="260" max="260" width="7.28515625" style="33" customWidth="1"/>
    <col min="261" max="261" width="7.42578125" style="33" customWidth="1"/>
    <col min="262" max="262" width="6.5703125" style="33" customWidth="1"/>
    <col min="263" max="263" width="5.7109375" style="33" customWidth="1"/>
    <col min="264" max="264" width="7.28515625" style="33" customWidth="1"/>
    <col min="265" max="265" width="7.42578125" style="33" customWidth="1"/>
    <col min="266" max="266" width="6.7109375" style="33" customWidth="1"/>
    <col min="267" max="268" width="6.42578125" style="33" customWidth="1"/>
    <col min="269" max="269" width="7" style="33" customWidth="1"/>
    <col min="270" max="270" width="6.5703125" style="33" customWidth="1"/>
    <col min="271" max="271" width="5.7109375" style="33" customWidth="1"/>
    <col min="272" max="272" width="7.140625" style="33" customWidth="1"/>
    <col min="273" max="273" width="7.42578125" style="33" customWidth="1"/>
    <col min="274" max="274" width="7.28515625" style="33" customWidth="1"/>
    <col min="275" max="275" width="6.140625" style="33" customWidth="1"/>
    <col min="276" max="510" width="9.140625" style="33"/>
    <col min="511" max="511" width="3.28515625" style="33" customWidth="1"/>
    <col min="512" max="512" width="2.85546875" style="33" customWidth="1"/>
    <col min="513" max="513" width="10.85546875" style="33" customWidth="1"/>
    <col min="514" max="514" width="13.28515625" style="33" customWidth="1"/>
    <col min="515" max="515" width="5.5703125" style="33" customWidth="1"/>
    <col min="516" max="516" width="7.28515625" style="33" customWidth="1"/>
    <col min="517" max="517" width="7.42578125" style="33" customWidth="1"/>
    <col min="518" max="518" width="6.5703125" style="33" customWidth="1"/>
    <col min="519" max="519" width="5.7109375" style="33" customWidth="1"/>
    <col min="520" max="520" width="7.28515625" style="33" customWidth="1"/>
    <col min="521" max="521" width="7.42578125" style="33" customWidth="1"/>
    <col min="522" max="522" width="6.7109375" style="33" customWidth="1"/>
    <col min="523" max="524" width="6.42578125" style="33" customWidth="1"/>
    <col min="525" max="525" width="7" style="33" customWidth="1"/>
    <col min="526" max="526" width="6.5703125" style="33" customWidth="1"/>
    <col min="527" max="527" width="5.7109375" style="33" customWidth="1"/>
    <col min="528" max="528" width="7.140625" style="33" customWidth="1"/>
    <col min="529" max="529" width="7.42578125" style="33" customWidth="1"/>
    <col min="530" max="530" width="7.28515625" style="33" customWidth="1"/>
    <col min="531" max="531" width="6.140625" style="33" customWidth="1"/>
    <col min="532" max="766" width="9.140625" style="33"/>
    <col min="767" max="767" width="3.28515625" style="33" customWidth="1"/>
    <col min="768" max="768" width="2.85546875" style="33" customWidth="1"/>
    <col min="769" max="769" width="10.85546875" style="33" customWidth="1"/>
    <col min="770" max="770" width="13.28515625" style="33" customWidth="1"/>
    <col min="771" max="771" width="5.5703125" style="33" customWidth="1"/>
    <col min="772" max="772" width="7.28515625" style="33" customWidth="1"/>
    <col min="773" max="773" width="7.42578125" style="33" customWidth="1"/>
    <col min="774" max="774" width="6.5703125" style="33" customWidth="1"/>
    <col min="775" max="775" width="5.7109375" style="33" customWidth="1"/>
    <col min="776" max="776" width="7.28515625" style="33" customWidth="1"/>
    <col min="777" max="777" width="7.42578125" style="33" customWidth="1"/>
    <col min="778" max="778" width="6.7109375" style="33" customWidth="1"/>
    <col min="779" max="780" width="6.42578125" style="33" customWidth="1"/>
    <col min="781" max="781" width="7" style="33" customWidth="1"/>
    <col min="782" max="782" width="6.5703125" style="33" customWidth="1"/>
    <col min="783" max="783" width="5.7109375" style="33" customWidth="1"/>
    <col min="784" max="784" width="7.140625" style="33" customWidth="1"/>
    <col min="785" max="785" width="7.42578125" style="33" customWidth="1"/>
    <col min="786" max="786" width="7.28515625" style="33" customWidth="1"/>
    <col min="787" max="787" width="6.140625" style="33" customWidth="1"/>
    <col min="788" max="1022" width="9.140625" style="33"/>
    <col min="1023" max="1023" width="3.28515625" style="33" customWidth="1"/>
    <col min="1024" max="1024" width="2.85546875" style="33" customWidth="1"/>
    <col min="1025" max="1025" width="10.85546875" style="33" customWidth="1"/>
    <col min="1026" max="1026" width="13.28515625" style="33" customWidth="1"/>
    <col min="1027" max="1027" width="5.5703125" style="33" customWidth="1"/>
    <col min="1028" max="1028" width="7.28515625" style="33" customWidth="1"/>
    <col min="1029" max="1029" width="7.42578125" style="33" customWidth="1"/>
    <col min="1030" max="1030" width="6.5703125" style="33" customWidth="1"/>
    <col min="1031" max="1031" width="5.7109375" style="33" customWidth="1"/>
    <col min="1032" max="1032" width="7.28515625" style="33" customWidth="1"/>
    <col min="1033" max="1033" width="7.42578125" style="33" customWidth="1"/>
    <col min="1034" max="1034" width="6.7109375" style="33" customWidth="1"/>
    <col min="1035" max="1036" width="6.42578125" style="33" customWidth="1"/>
    <col min="1037" max="1037" width="7" style="33" customWidth="1"/>
    <col min="1038" max="1038" width="6.5703125" style="33" customWidth="1"/>
    <col min="1039" max="1039" width="5.7109375" style="33" customWidth="1"/>
    <col min="1040" max="1040" width="7.140625" style="33" customWidth="1"/>
    <col min="1041" max="1041" width="7.42578125" style="33" customWidth="1"/>
    <col min="1042" max="1042" width="7.28515625" style="33" customWidth="1"/>
    <col min="1043" max="1043" width="6.140625" style="33" customWidth="1"/>
    <col min="1044" max="1278" width="9.140625" style="33"/>
    <col min="1279" max="1279" width="3.28515625" style="33" customWidth="1"/>
    <col min="1280" max="1280" width="2.85546875" style="33" customWidth="1"/>
    <col min="1281" max="1281" width="10.85546875" style="33" customWidth="1"/>
    <col min="1282" max="1282" width="13.28515625" style="33" customWidth="1"/>
    <col min="1283" max="1283" width="5.5703125" style="33" customWidth="1"/>
    <col min="1284" max="1284" width="7.28515625" style="33" customWidth="1"/>
    <col min="1285" max="1285" width="7.42578125" style="33" customWidth="1"/>
    <col min="1286" max="1286" width="6.5703125" style="33" customWidth="1"/>
    <col min="1287" max="1287" width="5.7109375" style="33" customWidth="1"/>
    <col min="1288" max="1288" width="7.28515625" style="33" customWidth="1"/>
    <col min="1289" max="1289" width="7.42578125" style="33" customWidth="1"/>
    <col min="1290" max="1290" width="6.7109375" style="33" customWidth="1"/>
    <col min="1291" max="1292" width="6.42578125" style="33" customWidth="1"/>
    <col min="1293" max="1293" width="7" style="33" customWidth="1"/>
    <col min="1294" max="1294" width="6.5703125" style="33" customWidth="1"/>
    <col min="1295" max="1295" width="5.7109375" style="33" customWidth="1"/>
    <col min="1296" max="1296" width="7.140625" style="33" customWidth="1"/>
    <col min="1297" max="1297" width="7.42578125" style="33" customWidth="1"/>
    <col min="1298" max="1298" width="7.28515625" style="33" customWidth="1"/>
    <col min="1299" max="1299" width="6.140625" style="33" customWidth="1"/>
    <col min="1300" max="1534" width="9.140625" style="33"/>
    <col min="1535" max="1535" width="3.28515625" style="33" customWidth="1"/>
    <col min="1536" max="1536" width="2.85546875" style="33" customWidth="1"/>
    <col min="1537" max="1537" width="10.85546875" style="33" customWidth="1"/>
    <col min="1538" max="1538" width="13.28515625" style="33" customWidth="1"/>
    <col min="1539" max="1539" width="5.5703125" style="33" customWidth="1"/>
    <col min="1540" max="1540" width="7.28515625" style="33" customWidth="1"/>
    <col min="1541" max="1541" width="7.42578125" style="33" customWidth="1"/>
    <col min="1542" max="1542" width="6.5703125" style="33" customWidth="1"/>
    <col min="1543" max="1543" width="5.7109375" style="33" customWidth="1"/>
    <col min="1544" max="1544" width="7.28515625" style="33" customWidth="1"/>
    <col min="1545" max="1545" width="7.42578125" style="33" customWidth="1"/>
    <col min="1546" max="1546" width="6.7109375" style="33" customWidth="1"/>
    <col min="1547" max="1548" width="6.42578125" style="33" customWidth="1"/>
    <col min="1549" max="1549" width="7" style="33" customWidth="1"/>
    <col min="1550" max="1550" width="6.5703125" style="33" customWidth="1"/>
    <col min="1551" max="1551" width="5.7109375" style="33" customWidth="1"/>
    <col min="1552" max="1552" width="7.140625" style="33" customWidth="1"/>
    <col min="1553" max="1553" width="7.42578125" style="33" customWidth="1"/>
    <col min="1554" max="1554" width="7.28515625" style="33" customWidth="1"/>
    <col min="1555" max="1555" width="6.140625" style="33" customWidth="1"/>
    <col min="1556" max="1790" width="9.140625" style="33"/>
    <col min="1791" max="1791" width="3.28515625" style="33" customWidth="1"/>
    <col min="1792" max="1792" width="2.85546875" style="33" customWidth="1"/>
    <col min="1793" max="1793" width="10.85546875" style="33" customWidth="1"/>
    <col min="1794" max="1794" width="13.28515625" style="33" customWidth="1"/>
    <col min="1795" max="1795" width="5.5703125" style="33" customWidth="1"/>
    <col min="1796" max="1796" width="7.28515625" style="33" customWidth="1"/>
    <col min="1797" max="1797" width="7.42578125" style="33" customWidth="1"/>
    <col min="1798" max="1798" width="6.5703125" style="33" customWidth="1"/>
    <col min="1799" max="1799" width="5.7109375" style="33" customWidth="1"/>
    <col min="1800" max="1800" width="7.28515625" style="33" customWidth="1"/>
    <col min="1801" max="1801" width="7.42578125" style="33" customWidth="1"/>
    <col min="1802" max="1802" width="6.7109375" style="33" customWidth="1"/>
    <col min="1803" max="1804" width="6.42578125" style="33" customWidth="1"/>
    <col min="1805" max="1805" width="7" style="33" customWidth="1"/>
    <col min="1806" max="1806" width="6.5703125" style="33" customWidth="1"/>
    <col min="1807" max="1807" width="5.7109375" style="33" customWidth="1"/>
    <col min="1808" max="1808" width="7.140625" style="33" customWidth="1"/>
    <col min="1809" max="1809" width="7.42578125" style="33" customWidth="1"/>
    <col min="1810" max="1810" width="7.28515625" style="33" customWidth="1"/>
    <col min="1811" max="1811" width="6.140625" style="33" customWidth="1"/>
    <col min="1812" max="2046" width="9.140625" style="33"/>
    <col min="2047" max="2047" width="3.28515625" style="33" customWidth="1"/>
    <col min="2048" max="2048" width="2.85546875" style="33" customWidth="1"/>
    <col min="2049" max="2049" width="10.85546875" style="33" customWidth="1"/>
    <col min="2050" max="2050" width="13.28515625" style="33" customWidth="1"/>
    <col min="2051" max="2051" width="5.5703125" style="33" customWidth="1"/>
    <col min="2052" max="2052" width="7.28515625" style="33" customWidth="1"/>
    <col min="2053" max="2053" width="7.42578125" style="33" customWidth="1"/>
    <col min="2054" max="2054" width="6.5703125" style="33" customWidth="1"/>
    <col min="2055" max="2055" width="5.7109375" style="33" customWidth="1"/>
    <col min="2056" max="2056" width="7.28515625" style="33" customWidth="1"/>
    <col min="2057" max="2057" width="7.42578125" style="33" customWidth="1"/>
    <col min="2058" max="2058" width="6.7109375" style="33" customWidth="1"/>
    <col min="2059" max="2060" width="6.42578125" style="33" customWidth="1"/>
    <col min="2061" max="2061" width="7" style="33" customWidth="1"/>
    <col min="2062" max="2062" width="6.5703125" style="33" customWidth="1"/>
    <col min="2063" max="2063" width="5.7109375" style="33" customWidth="1"/>
    <col min="2064" max="2064" width="7.140625" style="33" customWidth="1"/>
    <col min="2065" max="2065" width="7.42578125" style="33" customWidth="1"/>
    <col min="2066" max="2066" width="7.28515625" style="33" customWidth="1"/>
    <col min="2067" max="2067" width="6.140625" style="33" customWidth="1"/>
    <col min="2068" max="2302" width="9.140625" style="33"/>
    <col min="2303" max="2303" width="3.28515625" style="33" customWidth="1"/>
    <col min="2304" max="2304" width="2.85546875" style="33" customWidth="1"/>
    <col min="2305" max="2305" width="10.85546875" style="33" customWidth="1"/>
    <col min="2306" max="2306" width="13.28515625" style="33" customWidth="1"/>
    <col min="2307" max="2307" width="5.5703125" style="33" customWidth="1"/>
    <col min="2308" max="2308" width="7.28515625" style="33" customWidth="1"/>
    <col min="2309" max="2309" width="7.42578125" style="33" customWidth="1"/>
    <col min="2310" max="2310" width="6.5703125" style="33" customWidth="1"/>
    <col min="2311" max="2311" width="5.7109375" style="33" customWidth="1"/>
    <col min="2312" max="2312" width="7.28515625" style="33" customWidth="1"/>
    <col min="2313" max="2313" width="7.42578125" style="33" customWidth="1"/>
    <col min="2314" max="2314" width="6.7109375" style="33" customWidth="1"/>
    <col min="2315" max="2316" width="6.42578125" style="33" customWidth="1"/>
    <col min="2317" max="2317" width="7" style="33" customWidth="1"/>
    <col min="2318" max="2318" width="6.5703125" style="33" customWidth="1"/>
    <col min="2319" max="2319" width="5.7109375" style="33" customWidth="1"/>
    <col min="2320" max="2320" width="7.140625" style="33" customWidth="1"/>
    <col min="2321" max="2321" width="7.42578125" style="33" customWidth="1"/>
    <col min="2322" max="2322" width="7.28515625" style="33" customWidth="1"/>
    <col min="2323" max="2323" width="6.140625" style="33" customWidth="1"/>
    <col min="2324" max="2558" width="9.140625" style="33"/>
    <col min="2559" max="2559" width="3.28515625" style="33" customWidth="1"/>
    <col min="2560" max="2560" width="2.85546875" style="33" customWidth="1"/>
    <col min="2561" max="2561" width="10.85546875" style="33" customWidth="1"/>
    <col min="2562" max="2562" width="13.28515625" style="33" customWidth="1"/>
    <col min="2563" max="2563" width="5.5703125" style="33" customWidth="1"/>
    <col min="2564" max="2564" width="7.28515625" style="33" customWidth="1"/>
    <col min="2565" max="2565" width="7.42578125" style="33" customWidth="1"/>
    <col min="2566" max="2566" width="6.5703125" style="33" customWidth="1"/>
    <col min="2567" max="2567" width="5.7109375" style="33" customWidth="1"/>
    <col min="2568" max="2568" width="7.28515625" style="33" customWidth="1"/>
    <col min="2569" max="2569" width="7.42578125" style="33" customWidth="1"/>
    <col min="2570" max="2570" width="6.7109375" style="33" customWidth="1"/>
    <col min="2571" max="2572" width="6.42578125" style="33" customWidth="1"/>
    <col min="2573" max="2573" width="7" style="33" customWidth="1"/>
    <col min="2574" max="2574" width="6.5703125" style="33" customWidth="1"/>
    <col min="2575" max="2575" width="5.7109375" style="33" customWidth="1"/>
    <col min="2576" max="2576" width="7.140625" style="33" customWidth="1"/>
    <col min="2577" max="2577" width="7.42578125" style="33" customWidth="1"/>
    <col min="2578" max="2578" width="7.28515625" style="33" customWidth="1"/>
    <col min="2579" max="2579" width="6.140625" style="33" customWidth="1"/>
    <col min="2580" max="2814" width="9.140625" style="33"/>
    <col min="2815" max="2815" width="3.28515625" style="33" customWidth="1"/>
    <col min="2816" max="2816" width="2.85546875" style="33" customWidth="1"/>
    <col min="2817" max="2817" width="10.85546875" style="33" customWidth="1"/>
    <col min="2818" max="2818" width="13.28515625" style="33" customWidth="1"/>
    <col min="2819" max="2819" width="5.5703125" style="33" customWidth="1"/>
    <col min="2820" max="2820" width="7.28515625" style="33" customWidth="1"/>
    <col min="2821" max="2821" width="7.42578125" style="33" customWidth="1"/>
    <col min="2822" max="2822" width="6.5703125" style="33" customWidth="1"/>
    <col min="2823" max="2823" width="5.7109375" style="33" customWidth="1"/>
    <col min="2824" max="2824" width="7.28515625" style="33" customWidth="1"/>
    <col min="2825" max="2825" width="7.42578125" style="33" customWidth="1"/>
    <col min="2826" max="2826" width="6.7109375" style="33" customWidth="1"/>
    <col min="2827" max="2828" width="6.42578125" style="33" customWidth="1"/>
    <col min="2829" max="2829" width="7" style="33" customWidth="1"/>
    <col min="2830" max="2830" width="6.5703125" style="33" customWidth="1"/>
    <col min="2831" max="2831" width="5.7109375" style="33" customWidth="1"/>
    <col min="2832" max="2832" width="7.140625" style="33" customWidth="1"/>
    <col min="2833" max="2833" width="7.42578125" style="33" customWidth="1"/>
    <col min="2834" max="2834" width="7.28515625" style="33" customWidth="1"/>
    <col min="2835" max="2835" width="6.140625" style="33" customWidth="1"/>
    <col min="2836" max="3070" width="9.140625" style="33"/>
    <col min="3071" max="3071" width="3.28515625" style="33" customWidth="1"/>
    <col min="3072" max="3072" width="2.85546875" style="33" customWidth="1"/>
    <col min="3073" max="3073" width="10.85546875" style="33" customWidth="1"/>
    <col min="3074" max="3074" width="13.28515625" style="33" customWidth="1"/>
    <col min="3075" max="3075" width="5.5703125" style="33" customWidth="1"/>
    <col min="3076" max="3076" width="7.28515625" style="33" customWidth="1"/>
    <col min="3077" max="3077" width="7.42578125" style="33" customWidth="1"/>
    <col min="3078" max="3078" width="6.5703125" style="33" customWidth="1"/>
    <col min="3079" max="3079" width="5.7109375" style="33" customWidth="1"/>
    <col min="3080" max="3080" width="7.28515625" style="33" customWidth="1"/>
    <col min="3081" max="3081" width="7.42578125" style="33" customWidth="1"/>
    <col min="3082" max="3082" width="6.7109375" style="33" customWidth="1"/>
    <col min="3083" max="3084" width="6.42578125" style="33" customWidth="1"/>
    <col min="3085" max="3085" width="7" style="33" customWidth="1"/>
    <col min="3086" max="3086" width="6.5703125" style="33" customWidth="1"/>
    <col min="3087" max="3087" width="5.7109375" style="33" customWidth="1"/>
    <col min="3088" max="3088" width="7.140625" style="33" customWidth="1"/>
    <col min="3089" max="3089" width="7.42578125" style="33" customWidth="1"/>
    <col min="3090" max="3090" width="7.28515625" style="33" customWidth="1"/>
    <col min="3091" max="3091" width="6.140625" style="33" customWidth="1"/>
    <col min="3092" max="3326" width="9.140625" style="33"/>
    <col min="3327" max="3327" width="3.28515625" style="33" customWidth="1"/>
    <col min="3328" max="3328" width="2.85546875" style="33" customWidth="1"/>
    <col min="3329" max="3329" width="10.85546875" style="33" customWidth="1"/>
    <col min="3330" max="3330" width="13.28515625" style="33" customWidth="1"/>
    <col min="3331" max="3331" width="5.5703125" style="33" customWidth="1"/>
    <col min="3332" max="3332" width="7.28515625" style="33" customWidth="1"/>
    <col min="3333" max="3333" width="7.42578125" style="33" customWidth="1"/>
    <col min="3334" max="3334" width="6.5703125" style="33" customWidth="1"/>
    <col min="3335" max="3335" width="5.7109375" style="33" customWidth="1"/>
    <col min="3336" max="3336" width="7.28515625" style="33" customWidth="1"/>
    <col min="3337" max="3337" width="7.42578125" style="33" customWidth="1"/>
    <col min="3338" max="3338" width="6.7109375" style="33" customWidth="1"/>
    <col min="3339" max="3340" width="6.42578125" style="33" customWidth="1"/>
    <col min="3341" max="3341" width="7" style="33" customWidth="1"/>
    <col min="3342" max="3342" width="6.5703125" style="33" customWidth="1"/>
    <col min="3343" max="3343" width="5.7109375" style="33" customWidth="1"/>
    <col min="3344" max="3344" width="7.140625" style="33" customWidth="1"/>
    <col min="3345" max="3345" width="7.42578125" style="33" customWidth="1"/>
    <col min="3346" max="3346" width="7.28515625" style="33" customWidth="1"/>
    <col min="3347" max="3347" width="6.140625" style="33" customWidth="1"/>
    <col min="3348" max="3582" width="9.140625" style="33"/>
    <col min="3583" max="3583" width="3.28515625" style="33" customWidth="1"/>
    <col min="3584" max="3584" width="2.85546875" style="33" customWidth="1"/>
    <col min="3585" max="3585" width="10.85546875" style="33" customWidth="1"/>
    <col min="3586" max="3586" width="13.28515625" style="33" customWidth="1"/>
    <col min="3587" max="3587" width="5.5703125" style="33" customWidth="1"/>
    <col min="3588" max="3588" width="7.28515625" style="33" customWidth="1"/>
    <col min="3589" max="3589" width="7.42578125" style="33" customWidth="1"/>
    <col min="3590" max="3590" width="6.5703125" style="33" customWidth="1"/>
    <col min="3591" max="3591" width="5.7109375" style="33" customWidth="1"/>
    <col min="3592" max="3592" width="7.28515625" style="33" customWidth="1"/>
    <col min="3593" max="3593" width="7.42578125" style="33" customWidth="1"/>
    <col min="3594" max="3594" width="6.7109375" style="33" customWidth="1"/>
    <col min="3595" max="3596" width="6.42578125" style="33" customWidth="1"/>
    <col min="3597" max="3597" width="7" style="33" customWidth="1"/>
    <col min="3598" max="3598" width="6.5703125" style="33" customWidth="1"/>
    <col min="3599" max="3599" width="5.7109375" style="33" customWidth="1"/>
    <col min="3600" max="3600" width="7.140625" style="33" customWidth="1"/>
    <col min="3601" max="3601" width="7.42578125" style="33" customWidth="1"/>
    <col min="3602" max="3602" width="7.28515625" style="33" customWidth="1"/>
    <col min="3603" max="3603" width="6.140625" style="33" customWidth="1"/>
    <col min="3604" max="3838" width="9.140625" style="33"/>
    <col min="3839" max="3839" width="3.28515625" style="33" customWidth="1"/>
    <col min="3840" max="3840" width="2.85546875" style="33" customWidth="1"/>
    <col min="3841" max="3841" width="10.85546875" style="33" customWidth="1"/>
    <col min="3842" max="3842" width="13.28515625" style="33" customWidth="1"/>
    <col min="3843" max="3843" width="5.5703125" style="33" customWidth="1"/>
    <col min="3844" max="3844" width="7.28515625" style="33" customWidth="1"/>
    <col min="3845" max="3845" width="7.42578125" style="33" customWidth="1"/>
    <col min="3846" max="3846" width="6.5703125" style="33" customWidth="1"/>
    <col min="3847" max="3847" width="5.7109375" style="33" customWidth="1"/>
    <col min="3848" max="3848" width="7.28515625" style="33" customWidth="1"/>
    <col min="3849" max="3849" width="7.42578125" style="33" customWidth="1"/>
    <col min="3850" max="3850" width="6.7109375" style="33" customWidth="1"/>
    <col min="3851" max="3852" width="6.42578125" style="33" customWidth="1"/>
    <col min="3853" max="3853" width="7" style="33" customWidth="1"/>
    <col min="3854" max="3854" width="6.5703125" style="33" customWidth="1"/>
    <col min="3855" max="3855" width="5.7109375" style="33" customWidth="1"/>
    <col min="3856" max="3856" width="7.140625" style="33" customWidth="1"/>
    <col min="3857" max="3857" width="7.42578125" style="33" customWidth="1"/>
    <col min="3858" max="3858" width="7.28515625" style="33" customWidth="1"/>
    <col min="3859" max="3859" width="6.140625" style="33" customWidth="1"/>
    <col min="3860" max="4094" width="9.140625" style="33"/>
    <col min="4095" max="4095" width="3.28515625" style="33" customWidth="1"/>
    <col min="4096" max="4096" width="2.85546875" style="33" customWidth="1"/>
    <col min="4097" max="4097" width="10.85546875" style="33" customWidth="1"/>
    <col min="4098" max="4098" width="13.28515625" style="33" customWidth="1"/>
    <col min="4099" max="4099" width="5.5703125" style="33" customWidth="1"/>
    <col min="4100" max="4100" width="7.28515625" style="33" customWidth="1"/>
    <col min="4101" max="4101" width="7.42578125" style="33" customWidth="1"/>
    <col min="4102" max="4102" width="6.5703125" style="33" customWidth="1"/>
    <col min="4103" max="4103" width="5.7109375" style="33" customWidth="1"/>
    <col min="4104" max="4104" width="7.28515625" style="33" customWidth="1"/>
    <col min="4105" max="4105" width="7.42578125" style="33" customWidth="1"/>
    <col min="4106" max="4106" width="6.7109375" style="33" customWidth="1"/>
    <col min="4107" max="4108" width="6.42578125" style="33" customWidth="1"/>
    <col min="4109" max="4109" width="7" style="33" customWidth="1"/>
    <col min="4110" max="4110" width="6.5703125" style="33" customWidth="1"/>
    <col min="4111" max="4111" width="5.7109375" style="33" customWidth="1"/>
    <col min="4112" max="4112" width="7.140625" style="33" customWidth="1"/>
    <col min="4113" max="4113" width="7.42578125" style="33" customWidth="1"/>
    <col min="4114" max="4114" width="7.28515625" style="33" customWidth="1"/>
    <col min="4115" max="4115" width="6.140625" style="33" customWidth="1"/>
    <col min="4116" max="4350" width="9.140625" style="33"/>
    <col min="4351" max="4351" width="3.28515625" style="33" customWidth="1"/>
    <col min="4352" max="4352" width="2.85546875" style="33" customWidth="1"/>
    <col min="4353" max="4353" width="10.85546875" style="33" customWidth="1"/>
    <col min="4354" max="4354" width="13.28515625" style="33" customWidth="1"/>
    <col min="4355" max="4355" width="5.5703125" style="33" customWidth="1"/>
    <col min="4356" max="4356" width="7.28515625" style="33" customWidth="1"/>
    <col min="4357" max="4357" width="7.42578125" style="33" customWidth="1"/>
    <col min="4358" max="4358" width="6.5703125" style="33" customWidth="1"/>
    <col min="4359" max="4359" width="5.7109375" style="33" customWidth="1"/>
    <col min="4360" max="4360" width="7.28515625" style="33" customWidth="1"/>
    <col min="4361" max="4361" width="7.42578125" style="33" customWidth="1"/>
    <col min="4362" max="4362" width="6.7109375" style="33" customWidth="1"/>
    <col min="4363" max="4364" width="6.42578125" style="33" customWidth="1"/>
    <col min="4365" max="4365" width="7" style="33" customWidth="1"/>
    <col min="4366" max="4366" width="6.5703125" style="33" customWidth="1"/>
    <col min="4367" max="4367" width="5.7109375" style="33" customWidth="1"/>
    <col min="4368" max="4368" width="7.140625" style="33" customWidth="1"/>
    <col min="4369" max="4369" width="7.42578125" style="33" customWidth="1"/>
    <col min="4370" max="4370" width="7.28515625" style="33" customWidth="1"/>
    <col min="4371" max="4371" width="6.140625" style="33" customWidth="1"/>
    <col min="4372" max="4606" width="9.140625" style="33"/>
    <col min="4607" max="4607" width="3.28515625" style="33" customWidth="1"/>
    <col min="4608" max="4608" width="2.85546875" style="33" customWidth="1"/>
    <col min="4609" max="4609" width="10.85546875" style="33" customWidth="1"/>
    <col min="4610" max="4610" width="13.28515625" style="33" customWidth="1"/>
    <col min="4611" max="4611" width="5.5703125" style="33" customWidth="1"/>
    <col min="4612" max="4612" width="7.28515625" style="33" customWidth="1"/>
    <col min="4613" max="4613" width="7.42578125" style="33" customWidth="1"/>
    <col min="4614" max="4614" width="6.5703125" style="33" customWidth="1"/>
    <col min="4615" max="4615" width="5.7109375" style="33" customWidth="1"/>
    <col min="4616" max="4616" width="7.28515625" style="33" customWidth="1"/>
    <col min="4617" max="4617" width="7.42578125" style="33" customWidth="1"/>
    <col min="4618" max="4618" width="6.7109375" style="33" customWidth="1"/>
    <col min="4619" max="4620" width="6.42578125" style="33" customWidth="1"/>
    <col min="4621" max="4621" width="7" style="33" customWidth="1"/>
    <col min="4622" max="4622" width="6.5703125" style="33" customWidth="1"/>
    <col min="4623" max="4623" width="5.7109375" style="33" customWidth="1"/>
    <col min="4624" max="4624" width="7.140625" style="33" customWidth="1"/>
    <col min="4625" max="4625" width="7.42578125" style="33" customWidth="1"/>
    <col min="4626" max="4626" width="7.28515625" style="33" customWidth="1"/>
    <col min="4627" max="4627" width="6.140625" style="33" customWidth="1"/>
    <col min="4628" max="4862" width="9.140625" style="33"/>
    <col min="4863" max="4863" width="3.28515625" style="33" customWidth="1"/>
    <col min="4864" max="4864" width="2.85546875" style="33" customWidth="1"/>
    <col min="4865" max="4865" width="10.85546875" style="33" customWidth="1"/>
    <col min="4866" max="4866" width="13.28515625" style="33" customWidth="1"/>
    <col min="4867" max="4867" width="5.5703125" style="33" customWidth="1"/>
    <col min="4868" max="4868" width="7.28515625" style="33" customWidth="1"/>
    <col min="4869" max="4869" width="7.42578125" style="33" customWidth="1"/>
    <col min="4870" max="4870" width="6.5703125" style="33" customWidth="1"/>
    <col min="4871" max="4871" width="5.7109375" style="33" customWidth="1"/>
    <col min="4872" max="4872" width="7.28515625" style="33" customWidth="1"/>
    <col min="4873" max="4873" width="7.42578125" style="33" customWidth="1"/>
    <col min="4874" max="4874" width="6.7109375" style="33" customWidth="1"/>
    <col min="4875" max="4876" width="6.42578125" style="33" customWidth="1"/>
    <col min="4877" max="4877" width="7" style="33" customWidth="1"/>
    <col min="4878" max="4878" width="6.5703125" style="33" customWidth="1"/>
    <col min="4879" max="4879" width="5.7109375" style="33" customWidth="1"/>
    <col min="4880" max="4880" width="7.140625" style="33" customWidth="1"/>
    <col min="4881" max="4881" width="7.42578125" style="33" customWidth="1"/>
    <col min="4882" max="4882" width="7.28515625" style="33" customWidth="1"/>
    <col min="4883" max="4883" width="6.140625" style="33" customWidth="1"/>
    <col min="4884" max="5118" width="9.140625" style="33"/>
    <col min="5119" max="5119" width="3.28515625" style="33" customWidth="1"/>
    <col min="5120" max="5120" width="2.85546875" style="33" customWidth="1"/>
    <col min="5121" max="5121" width="10.85546875" style="33" customWidth="1"/>
    <col min="5122" max="5122" width="13.28515625" style="33" customWidth="1"/>
    <col min="5123" max="5123" width="5.5703125" style="33" customWidth="1"/>
    <col min="5124" max="5124" width="7.28515625" style="33" customWidth="1"/>
    <col min="5125" max="5125" width="7.42578125" style="33" customWidth="1"/>
    <col min="5126" max="5126" width="6.5703125" style="33" customWidth="1"/>
    <col min="5127" max="5127" width="5.7109375" style="33" customWidth="1"/>
    <col min="5128" max="5128" width="7.28515625" style="33" customWidth="1"/>
    <col min="5129" max="5129" width="7.42578125" style="33" customWidth="1"/>
    <col min="5130" max="5130" width="6.7109375" style="33" customWidth="1"/>
    <col min="5131" max="5132" width="6.42578125" style="33" customWidth="1"/>
    <col min="5133" max="5133" width="7" style="33" customWidth="1"/>
    <col min="5134" max="5134" width="6.5703125" style="33" customWidth="1"/>
    <col min="5135" max="5135" width="5.7109375" style="33" customWidth="1"/>
    <col min="5136" max="5136" width="7.140625" style="33" customWidth="1"/>
    <col min="5137" max="5137" width="7.42578125" style="33" customWidth="1"/>
    <col min="5138" max="5138" width="7.28515625" style="33" customWidth="1"/>
    <col min="5139" max="5139" width="6.140625" style="33" customWidth="1"/>
    <col min="5140" max="5374" width="9.140625" style="33"/>
    <col min="5375" max="5375" width="3.28515625" style="33" customWidth="1"/>
    <col min="5376" max="5376" width="2.85546875" style="33" customWidth="1"/>
    <col min="5377" max="5377" width="10.85546875" style="33" customWidth="1"/>
    <col min="5378" max="5378" width="13.28515625" style="33" customWidth="1"/>
    <col min="5379" max="5379" width="5.5703125" style="33" customWidth="1"/>
    <col min="5380" max="5380" width="7.28515625" style="33" customWidth="1"/>
    <col min="5381" max="5381" width="7.42578125" style="33" customWidth="1"/>
    <col min="5382" max="5382" width="6.5703125" style="33" customWidth="1"/>
    <col min="5383" max="5383" width="5.7109375" style="33" customWidth="1"/>
    <col min="5384" max="5384" width="7.28515625" style="33" customWidth="1"/>
    <col min="5385" max="5385" width="7.42578125" style="33" customWidth="1"/>
    <col min="5386" max="5386" width="6.7109375" style="33" customWidth="1"/>
    <col min="5387" max="5388" width="6.42578125" style="33" customWidth="1"/>
    <col min="5389" max="5389" width="7" style="33" customWidth="1"/>
    <col min="5390" max="5390" width="6.5703125" style="33" customWidth="1"/>
    <col min="5391" max="5391" width="5.7109375" style="33" customWidth="1"/>
    <col min="5392" max="5392" width="7.140625" style="33" customWidth="1"/>
    <col min="5393" max="5393" width="7.42578125" style="33" customWidth="1"/>
    <col min="5394" max="5394" width="7.28515625" style="33" customWidth="1"/>
    <col min="5395" max="5395" width="6.140625" style="33" customWidth="1"/>
    <col min="5396" max="5630" width="9.140625" style="33"/>
    <col min="5631" max="5631" width="3.28515625" style="33" customWidth="1"/>
    <col min="5632" max="5632" width="2.85546875" style="33" customWidth="1"/>
    <col min="5633" max="5633" width="10.85546875" style="33" customWidth="1"/>
    <col min="5634" max="5634" width="13.28515625" style="33" customWidth="1"/>
    <col min="5635" max="5635" width="5.5703125" style="33" customWidth="1"/>
    <col min="5636" max="5636" width="7.28515625" style="33" customWidth="1"/>
    <col min="5637" max="5637" width="7.42578125" style="33" customWidth="1"/>
    <col min="5638" max="5638" width="6.5703125" style="33" customWidth="1"/>
    <col min="5639" max="5639" width="5.7109375" style="33" customWidth="1"/>
    <col min="5640" max="5640" width="7.28515625" style="33" customWidth="1"/>
    <col min="5641" max="5641" width="7.42578125" style="33" customWidth="1"/>
    <col min="5642" max="5642" width="6.7109375" style="33" customWidth="1"/>
    <col min="5643" max="5644" width="6.42578125" style="33" customWidth="1"/>
    <col min="5645" max="5645" width="7" style="33" customWidth="1"/>
    <col min="5646" max="5646" width="6.5703125" style="33" customWidth="1"/>
    <col min="5647" max="5647" width="5.7109375" style="33" customWidth="1"/>
    <col min="5648" max="5648" width="7.140625" style="33" customWidth="1"/>
    <col min="5649" max="5649" width="7.42578125" style="33" customWidth="1"/>
    <col min="5650" max="5650" width="7.28515625" style="33" customWidth="1"/>
    <col min="5651" max="5651" width="6.140625" style="33" customWidth="1"/>
    <col min="5652" max="5886" width="9.140625" style="33"/>
    <col min="5887" max="5887" width="3.28515625" style="33" customWidth="1"/>
    <col min="5888" max="5888" width="2.85546875" style="33" customWidth="1"/>
    <col min="5889" max="5889" width="10.85546875" style="33" customWidth="1"/>
    <col min="5890" max="5890" width="13.28515625" style="33" customWidth="1"/>
    <col min="5891" max="5891" width="5.5703125" style="33" customWidth="1"/>
    <col min="5892" max="5892" width="7.28515625" style="33" customWidth="1"/>
    <col min="5893" max="5893" width="7.42578125" style="33" customWidth="1"/>
    <col min="5894" max="5894" width="6.5703125" style="33" customWidth="1"/>
    <col min="5895" max="5895" width="5.7109375" style="33" customWidth="1"/>
    <col min="5896" max="5896" width="7.28515625" style="33" customWidth="1"/>
    <col min="5897" max="5897" width="7.42578125" style="33" customWidth="1"/>
    <col min="5898" max="5898" width="6.7109375" style="33" customWidth="1"/>
    <col min="5899" max="5900" width="6.42578125" style="33" customWidth="1"/>
    <col min="5901" max="5901" width="7" style="33" customWidth="1"/>
    <col min="5902" max="5902" width="6.5703125" style="33" customWidth="1"/>
    <col min="5903" max="5903" width="5.7109375" style="33" customWidth="1"/>
    <col min="5904" max="5904" width="7.140625" style="33" customWidth="1"/>
    <col min="5905" max="5905" width="7.42578125" style="33" customWidth="1"/>
    <col min="5906" max="5906" width="7.28515625" style="33" customWidth="1"/>
    <col min="5907" max="5907" width="6.140625" style="33" customWidth="1"/>
    <col min="5908" max="6142" width="9.140625" style="33"/>
    <col min="6143" max="6143" width="3.28515625" style="33" customWidth="1"/>
    <col min="6144" max="6144" width="2.85546875" style="33" customWidth="1"/>
    <col min="6145" max="6145" width="10.85546875" style="33" customWidth="1"/>
    <col min="6146" max="6146" width="13.28515625" style="33" customWidth="1"/>
    <col min="6147" max="6147" width="5.5703125" style="33" customWidth="1"/>
    <col min="6148" max="6148" width="7.28515625" style="33" customWidth="1"/>
    <col min="6149" max="6149" width="7.42578125" style="33" customWidth="1"/>
    <col min="6150" max="6150" width="6.5703125" style="33" customWidth="1"/>
    <col min="6151" max="6151" width="5.7109375" style="33" customWidth="1"/>
    <col min="6152" max="6152" width="7.28515625" style="33" customWidth="1"/>
    <col min="6153" max="6153" width="7.42578125" style="33" customWidth="1"/>
    <col min="6154" max="6154" width="6.7109375" style="33" customWidth="1"/>
    <col min="6155" max="6156" width="6.42578125" style="33" customWidth="1"/>
    <col min="6157" max="6157" width="7" style="33" customWidth="1"/>
    <col min="6158" max="6158" width="6.5703125" style="33" customWidth="1"/>
    <col min="6159" max="6159" width="5.7109375" style="33" customWidth="1"/>
    <col min="6160" max="6160" width="7.140625" style="33" customWidth="1"/>
    <col min="6161" max="6161" width="7.42578125" style="33" customWidth="1"/>
    <col min="6162" max="6162" width="7.28515625" style="33" customWidth="1"/>
    <col min="6163" max="6163" width="6.140625" style="33" customWidth="1"/>
    <col min="6164" max="6398" width="9.140625" style="33"/>
    <col min="6399" max="6399" width="3.28515625" style="33" customWidth="1"/>
    <col min="6400" max="6400" width="2.85546875" style="33" customWidth="1"/>
    <col min="6401" max="6401" width="10.85546875" style="33" customWidth="1"/>
    <col min="6402" max="6402" width="13.28515625" style="33" customWidth="1"/>
    <col min="6403" max="6403" width="5.5703125" style="33" customWidth="1"/>
    <col min="6404" max="6404" width="7.28515625" style="33" customWidth="1"/>
    <col min="6405" max="6405" width="7.42578125" style="33" customWidth="1"/>
    <col min="6406" max="6406" width="6.5703125" style="33" customWidth="1"/>
    <col min="6407" max="6407" width="5.7109375" style="33" customWidth="1"/>
    <col min="6408" max="6408" width="7.28515625" style="33" customWidth="1"/>
    <col min="6409" max="6409" width="7.42578125" style="33" customWidth="1"/>
    <col min="6410" max="6410" width="6.7109375" style="33" customWidth="1"/>
    <col min="6411" max="6412" width="6.42578125" style="33" customWidth="1"/>
    <col min="6413" max="6413" width="7" style="33" customWidth="1"/>
    <col min="6414" max="6414" width="6.5703125" style="33" customWidth="1"/>
    <col min="6415" max="6415" width="5.7109375" style="33" customWidth="1"/>
    <col min="6416" max="6416" width="7.140625" style="33" customWidth="1"/>
    <col min="6417" max="6417" width="7.42578125" style="33" customWidth="1"/>
    <col min="6418" max="6418" width="7.28515625" style="33" customWidth="1"/>
    <col min="6419" max="6419" width="6.140625" style="33" customWidth="1"/>
    <col min="6420" max="6654" width="9.140625" style="33"/>
    <col min="6655" max="6655" width="3.28515625" style="33" customWidth="1"/>
    <col min="6656" max="6656" width="2.85546875" style="33" customWidth="1"/>
    <col min="6657" max="6657" width="10.85546875" style="33" customWidth="1"/>
    <col min="6658" max="6658" width="13.28515625" style="33" customWidth="1"/>
    <col min="6659" max="6659" width="5.5703125" style="33" customWidth="1"/>
    <col min="6660" max="6660" width="7.28515625" style="33" customWidth="1"/>
    <col min="6661" max="6661" width="7.42578125" style="33" customWidth="1"/>
    <col min="6662" max="6662" width="6.5703125" style="33" customWidth="1"/>
    <col min="6663" max="6663" width="5.7109375" style="33" customWidth="1"/>
    <col min="6664" max="6664" width="7.28515625" style="33" customWidth="1"/>
    <col min="6665" max="6665" width="7.42578125" style="33" customWidth="1"/>
    <col min="6666" max="6666" width="6.7109375" style="33" customWidth="1"/>
    <col min="6667" max="6668" width="6.42578125" style="33" customWidth="1"/>
    <col min="6669" max="6669" width="7" style="33" customWidth="1"/>
    <col min="6670" max="6670" width="6.5703125" style="33" customWidth="1"/>
    <col min="6671" max="6671" width="5.7109375" style="33" customWidth="1"/>
    <col min="6672" max="6672" width="7.140625" style="33" customWidth="1"/>
    <col min="6673" max="6673" width="7.42578125" style="33" customWidth="1"/>
    <col min="6674" max="6674" width="7.28515625" style="33" customWidth="1"/>
    <col min="6675" max="6675" width="6.140625" style="33" customWidth="1"/>
    <col min="6676" max="6910" width="9.140625" style="33"/>
    <col min="6911" max="6911" width="3.28515625" style="33" customWidth="1"/>
    <col min="6912" max="6912" width="2.85546875" style="33" customWidth="1"/>
    <col min="6913" max="6913" width="10.85546875" style="33" customWidth="1"/>
    <col min="6914" max="6914" width="13.28515625" style="33" customWidth="1"/>
    <col min="6915" max="6915" width="5.5703125" style="33" customWidth="1"/>
    <col min="6916" max="6916" width="7.28515625" style="33" customWidth="1"/>
    <col min="6917" max="6917" width="7.42578125" style="33" customWidth="1"/>
    <col min="6918" max="6918" width="6.5703125" style="33" customWidth="1"/>
    <col min="6919" max="6919" width="5.7109375" style="33" customWidth="1"/>
    <col min="6920" max="6920" width="7.28515625" style="33" customWidth="1"/>
    <col min="6921" max="6921" width="7.42578125" style="33" customWidth="1"/>
    <col min="6922" max="6922" width="6.7109375" style="33" customWidth="1"/>
    <col min="6923" max="6924" width="6.42578125" style="33" customWidth="1"/>
    <col min="6925" max="6925" width="7" style="33" customWidth="1"/>
    <col min="6926" max="6926" width="6.5703125" style="33" customWidth="1"/>
    <col min="6927" max="6927" width="5.7109375" style="33" customWidth="1"/>
    <col min="6928" max="6928" width="7.140625" style="33" customWidth="1"/>
    <col min="6929" max="6929" width="7.42578125" style="33" customWidth="1"/>
    <col min="6930" max="6930" width="7.28515625" style="33" customWidth="1"/>
    <col min="6931" max="6931" width="6.140625" style="33" customWidth="1"/>
    <col min="6932" max="7166" width="9.140625" style="33"/>
    <col min="7167" max="7167" width="3.28515625" style="33" customWidth="1"/>
    <col min="7168" max="7168" width="2.85546875" style="33" customWidth="1"/>
    <col min="7169" max="7169" width="10.85546875" style="33" customWidth="1"/>
    <col min="7170" max="7170" width="13.28515625" style="33" customWidth="1"/>
    <col min="7171" max="7171" width="5.5703125" style="33" customWidth="1"/>
    <col min="7172" max="7172" width="7.28515625" style="33" customWidth="1"/>
    <col min="7173" max="7173" width="7.42578125" style="33" customWidth="1"/>
    <col min="7174" max="7174" width="6.5703125" style="33" customWidth="1"/>
    <col min="7175" max="7175" width="5.7109375" style="33" customWidth="1"/>
    <col min="7176" max="7176" width="7.28515625" style="33" customWidth="1"/>
    <col min="7177" max="7177" width="7.42578125" style="33" customWidth="1"/>
    <col min="7178" max="7178" width="6.7109375" style="33" customWidth="1"/>
    <col min="7179" max="7180" width="6.42578125" style="33" customWidth="1"/>
    <col min="7181" max="7181" width="7" style="33" customWidth="1"/>
    <col min="7182" max="7182" width="6.5703125" style="33" customWidth="1"/>
    <col min="7183" max="7183" width="5.7109375" style="33" customWidth="1"/>
    <col min="7184" max="7184" width="7.140625" style="33" customWidth="1"/>
    <col min="7185" max="7185" width="7.42578125" style="33" customWidth="1"/>
    <col min="7186" max="7186" width="7.28515625" style="33" customWidth="1"/>
    <col min="7187" max="7187" width="6.140625" style="33" customWidth="1"/>
    <col min="7188" max="7422" width="9.140625" style="33"/>
    <col min="7423" max="7423" width="3.28515625" style="33" customWidth="1"/>
    <col min="7424" max="7424" width="2.85546875" style="33" customWidth="1"/>
    <col min="7425" max="7425" width="10.85546875" style="33" customWidth="1"/>
    <col min="7426" max="7426" width="13.28515625" style="33" customWidth="1"/>
    <col min="7427" max="7427" width="5.5703125" style="33" customWidth="1"/>
    <col min="7428" max="7428" width="7.28515625" style="33" customWidth="1"/>
    <col min="7429" max="7429" width="7.42578125" style="33" customWidth="1"/>
    <col min="7430" max="7430" width="6.5703125" style="33" customWidth="1"/>
    <col min="7431" max="7431" width="5.7109375" style="33" customWidth="1"/>
    <col min="7432" max="7432" width="7.28515625" style="33" customWidth="1"/>
    <col min="7433" max="7433" width="7.42578125" style="33" customWidth="1"/>
    <col min="7434" max="7434" width="6.7109375" style="33" customWidth="1"/>
    <col min="7435" max="7436" width="6.42578125" style="33" customWidth="1"/>
    <col min="7437" max="7437" width="7" style="33" customWidth="1"/>
    <col min="7438" max="7438" width="6.5703125" style="33" customWidth="1"/>
    <col min="7439" max="7439" width="5.7109375" style="33" customWidth="1"/>
    <col min="7440" max="7440" width="7.140625" style="33" customWidth="1"/>
    <col min="7441" max="7441" width="7.42578125" style="33" customWidth="1"/>
    <col min="7442" max="7442" width="7.28515625" style="33" customWidth="1"/>
    <col min="7443" max="7443" width="6.140625" style="33" customWidth="1"/>
    <col min="7444" max="7678" width="9.140625" style="33"/>
    <col min="7679" max="7679" width="3.28515625" style="33" customWidth="1"/>
    <col min="7680" max="7680" width="2.85546875" style="33" customWidth="1"/>
    <col min="7681" max="7681" width="10.85546875" style="33" customWidth="1"/>
    <col min="7682" max="7682" width="13.28515625" style="33" customWidth="1"/>
    <col min="7683" max="7683" width="5.5703125" style="33" customWidth="1"/>
    <col min="7684" max="7684" width="7.28515625" style="33" customWidth="1"/>
    <col min="7685" max="7685" width="7.42578125" style="33" customWidth="1"/>
    <col min="7686" max="7686" width="6.5703125" style="33" customWidth="1"/>
    <col min="7687" max="7687" width="5.7109375" style="33" customWidth="1"/>
    <col min="7688" max="7688" width="7.28515625" style="33" customWidth="1"/>
    <col min="7689" max="7689" width="7.42578125" style="33" customWidth="1"/>
    <col min="7690" max="7690" width="6.7109375" style="33" customWidth="1"/>
    <col min="7691" max="7692" width="6.42578125" style="33" customWidth="1"/>
    <col min="7693" max="7693" width="7" style="33" customWidth="1"/>
    <col min="7694" max="7694" width="6.5703125" style="33" customWidth="1"/>
    <col min="7695" max="7695" width="5.7109375" style="33" customWidth="1"/>
    <col min="7696" max="7696" width="7.140625" style="33" customWidth="1"/>
    <col min="7697" max="7697" width="7.42578125" style="33" customWidth="1"/>
    <col min="7698" max="7698" width="7.28515625" style="33" customWidth="1"/>
    <col min="7699" max="7699" width="6.140625" style="33" customWidth="1"/>
    <col min="7700" max="7934" width="9.140625" style="33"/>
    <col min="7935" max="7935" width="3.28515625" style="33" customWidth="1"/>
    <col min="7936" max="7936" width="2.85546875" style="33" customWidth="1"/>
    <col min="7937" max="7937" width="10.85546875" style="33" customWidth="1"/>
    <col min="7938" max="7938" width="13.28515625" style="33" customWidth="1"/>
    <col min="7939" max="7939" width="5.5703125" style="33" customWidth="1"/>
    <col min="7940" max="7940" width="7.28515625" style="33" customWidth="1"/>
    <col min="7941" max="7941" width="7.42578125" style="33" customWidth="1"/>
    <col min="7942" max="7942" width="6.5703125" style="33" customWidth="1"/>
    <col min="7943" max="7943" width="5.7109375" style="33" customWidth="1"/>
    <col min="7944" max="7944" width="7.28515625" style="33" customWidth="1"/>
    <col min="7945" max="7945" width="7.42578125" style="33" customWidth="1"/>
    <col min="7946" max="7946" width="6.7109375" style="33" customWidth="1"/>
    <col min="7947" max="7948" width="6.42578125" style="33" customWidth="1"/>
    <col min="7949" max="7949" width="7" style="33" customWidth="1"/>
    <col min="7950" max="7950" width="6.5703125" style="33" customWidth="1"/>
    <col min="7951" max="7951" width="5.7109375" style="33" customWidth="1"/>
    <col min="7952" max="7952" width="7.140625" style="33" customWidth="1"/>
    <col min="7953" max="7953" width="7.42578125" style="33" customWidth="1"/>
    <col min="7954" max="7954" width="7.28515625" style="33" customWidth="1"/>
    <col min="7955" max="7955" width="6.140625" style="33" customWidth="1"/>
    <col min="7956" max="8190" width="9.140625" style="33"/>
    <col min="8191" max="8191" width="3.28515625" style="33" customWidth="1"/>
    <col min="8192" max="8192" width="2.85546875" style="33" customWidth="1"/>
    <col min="8193" max="8193" width="10.85546875" style="33" customWidth="1"/>
    <col min="8194" max="8194" width="13.28515625" style="33" customWidth="1"/>
    <col min="8195" max="8195" width="5.5703125" style="33" customWidth="1"/>
    <col min="8196" max="8196" width="7.28515625" style="33" customWidth="1"/>
    <col min="8197" max="8197" width="7.42578125" style="33" customWidth="1"/>
    <col min="8198" max="8198" width="6.5703125" style="33" customWidth="1"/>
    <col min="8199" max="8199" width="5.7109375" style="33" customWidth="1"/>
    <col min="8200" max="8200" width="7.28515625" style="33" customWidth="1"/>
    <col min="8201" max="8201" width="7.42578125" style="33" customWidth="1"/>
    <col min="8202" max="8202" width="6.7109375" style="33" customWidth="1"/>
    <col min="8203" max="8204" width="6.42578125" style="33" customWidth="1"/>
    <col min="8205" max="8205" width="7" style="33" customWidth="1"/>
    <col min="8206" max="8206" width="6.5703125" style="33" customWidth="1"/>
    <col min="8207" max="8207" width="5.7109375" style="33" customWidth="1"/>
    <col min="8208" max="8208" width="7.140625" style="33" customWidth="1"/>
    <col min="8209" max="8209" width="7.42578125" style="33" customWidth="1"/>
    <col min="8210" max="8210" width="7.28515625" style="33" customWidth="1"/>
    <col min="8211" max="8211" width="6.140625" style="33" customWidth="1"/>
    <col min="8212" max="8446" width="9.140625" style="33"/>
    <col min="8447" max="8447" width="3.28515625" style="33" customWidth="1"/>
    <col min="8448" max="8448" width="2.85546875" style="33" customWidth="1"/>
    <col min="8449" max="8449" width="10.85546875" style="33" customWidth="1"/>
    <col min="8450" max="8450" width="13.28515625" style="33" customWidth="1"/>
    <col min="8451" max="8451" width="5.5703125" style="33" customWidth="1"/>
    <col min="8452" max="8452" width="7.28515625" style="33" customWidth="1"/>
    <col min="8453" max="8453" width="7.42578125" style="33" customWidth="1"/>
    <col min="8454" max="8454" width="6.5703125" style="33" customWidth="1"/>
    <col min="8455" max="8455" width="5.7109375" style="33" customWidth="1"/>
    <col min="8456" max="8456" width="7.28515625" style="33" customWidth="1"/>
    <col min="8457" max="8457" width="7.42578125" style="33" customWidth="1"/>
    <col min="8458" max="8458" width="6.7109375" style="33" customWidth="1"/>
    <col min="8459" max="8460" width="6.42578125" style="33" customWidth="1"/>
    <col min="8461" max="8461" width="7" style="33" customWidth="1"/>
    <col min="8462" max="8462" width="6.5703125" style="33" customWidth="1"/>
    <col min="8463" max="8463" width="5.7109375" style="33" customWidth="1"/>
    <col min="8464" max="8464" width="7.140625" style="33" customWidth="1"/>
    <col min="8465" max="8465" width="7.42578125" style="33" customWidth="1"/>
    <col min="8466" max="8466" width="7.28515625" style="33" customWidth="1"/>
    <col min="8467" max="8467" width="6.140625" style="33" customWidth="1"/>
    <col min="8468" max="8702" width="9.140625" style="33"/>
    <col min="8703" max="8703" width="3.28515625" style="33" customWidth="1"/>
    <col min="8704" max="8704" width="2.85546875" style="33" customWidth="1"/>
    <col min="8705" max="8705" width="10.85546875" style="33" customWidth="1"/>
    <col min="8706" max="8706" width="13.28515625" style="33" customWidth="1"/>
    <col min="8707" max="8707" width="5.5703125" style="33" customWidth="1"/>
    <col min="8708" max="8708" width="7.28515625" style="33" customWidth="1"/>
    <col min="8709" max="8709" width="7.42578125" style="33" customWidth="1"/>
    <col min="8710" max="8710" width="6.5703125" style="33" customWidth="1"/>
    <col min="8711" max="8711" width="5.7109375" style="33" customWidth="1"/>
    <col min="8712" max="8712" width="7.28515625" style="33" customWidth="1"/>
    <col min="8713" max="8713" width="7.42578125" style="33" customWidth="1"/>
    <col min="8714" max="8714" width="6.7109375" style="33" customWidth="1"/>
    <col min="8715" max="8716" width="6.42578125" style="33" customWidth="1"/>
    <col min="8717" max="8717" width="7" style="33" customWidth="1"/>
    <col min="8718" max="8718" width="6.5703125" style="33" customWidth="1"/>
    <col min="8719" max="8719" width="5.7109375" style="33" customWidth="1"/>
    <col min="8720" max="8720" width="7.140625" style="33" customWidth="1"/>
    <col min="8721" max="8721" width="7.42578125" style="33" customWidth="1"/>
    <col min="8722" max="8722" width="7.28515625" style="33" customWidth="1"/>
    <col min="8723" max="8723" width="6.140625" style="33" customWidth="1"/>
    <col min="8724" max="8958" width="9.140625" style="33"/>
    <col min="8959" max="8959" width="3.28515625" style="33" customWidth="1"/>
    <col min="8960" max="8960" width="2.85546875" style="33" customWidth="1"/>
    <col min="8961" max="8961" width="10.85546875" style="33" customWidth="1"/>
    <col min="8962" max="8962" width="13.28515625" style="33" customWidth="1"/>
    <col min="8963" max="8963" width="5.5703125" style="33" customWidth="1"/>
    <col min="8964" max="8964" width="7.28515625" style="33" customWidth="1"/>
    <col min="8965" max="8965" width="7.42578125" style="33" customWidth="1"/>
    <col min="8966" max="8966" width="6.5703125" style="33" customWidth="1"/>
    <col min="8967" max="8967" width="5.7109375" style="33" customWidth="1"/>
    <col min="8968" max="8968" width="7.28515625" style="33" customWidth="1"/>
    <col min="8969" max="8969" width="7.42578125" style="33" customWidth="1"/>
    <col min="8970" max="8970" width="6.7109375" style="33" customWidth="1"/>
    <col min="8971" max="8972" width="6.42578125" style="33" customWidth="1"/>
    <col min="8973" max="8973" width="7" style="33" customWidth="1"/>
    <col min="8974" max="8974" width="6.5703125" style="33" customWidth="1"/>
    <col min="8975" max="8975" width="5.7109375" style="33" customWidth="1"/>
    <col min="8976" max="8976" width="7.140625" style="33" customWidth="1"/>
    <col min="8977" max="8977" width="7.42578125" style="33" customWidth="1"/>
    <col min="8978" max="8978" width="7.28515625" style="33" customWidth="1"/>
    <col min="8979" max="8979" width="6.140625" style="33" customWidth="1"/>
    <col min="8980" max="9214" width="9.140625" style="33"/>
    <col min="9215" max="9215" width="3.28515625" style="33" customWidth="1"/>
    <col min="9216" max="9216" width="2.85546875" style="33" customWidth="1"/>
    <col min="9217" max="9217" width="10.85546875" style="33" customWidth="1"/>
    <col min="9218" max="9218" width="13.28515625" style="33" customWidth="1"/>
    <col min="9219" max="9219" width="5.5703125" style="33" customWidth="1"/>
    <col min="9220" max="9220" width="7.28515625" style="33" customWidth="1"/>
    <col min="9221" max="9221" width="7.42578125" style="33" customWidth="1"/>
    <col min="9222" max="9222" width="6.5703125" style="33" customWidth="1"/>
    <col min="9223" max="9223" width="5.7109375" style="33" customWidth="1"/>
    <col min="9224" max="9224" width="7.28515625" style="33" customWidth="1"/>
    <col min="9225" max="9225" width="7.42578125" style="33" customWidth="1"/>
    <col min="9226" max="9226" width="6.7109375" style="33" customWidth="1"/>
    <col min="9227" max="9228" width="6.42578125" style="33" customWidth="1"/>
    <col min="9229" max="9229" width="7" style="33" customWidth="1"/>
    <col min="9230" max="9230" width="6.5703125" style="33" customWidth="1"/>
    <col min="9231" max="9231" width="5.7109375" style="33" customWidth="1"/>
    <col min="9232" max="9232" width="7.140625" style="33" customWidth="1"/>
    <col min="9233" max="9233" width="7.42578125" style="33" customWidth="1"/>
    <col min="9234" max="9234" width="7.28515625" style="33" customWidth="1"/>
    <col min="9235" max="9235" width="6.140625" style="33" customWidth="1"/>
    <col min="9236" max="9470" width="9.140625" style="33"/>
    <col min="9471" max="9471" width="3.28515625" style="33" customWidth="1"/>
    <col min="9472" max="9472" width="2.85546875" style="33" customWidth="1"/>
    <col min="9473" max="9473" width="10.85546875" style="33" customWidth="1"/>
    <col min="9474" max="9474" width="13.28515625" style="33" customWidth="1"/>
    <col min="9475" max="9475" width="5.5703125" style="33" customWidth="1"/>
    <col min="9476" max="9476" width="7.28515625" style="33" customWidth="1"/>
    <col min="9477" max="9477" width="7.42578125" style="33" customWidth="1"/>
    <col min="9478" max="9478" width="6.5703125" style="33" customWidth="1"/>
    <col min="9479" max="9479" width="5.7109375" style="33" customWidth="1"/>
    <col min="9480" max="9480" width="7.28515625" style="33" customWidth="1"/>
    <col min="9481" max="9481" width="7.42578125" style="33" customWidth="1"/>
    <col min="9482" max="9482" width="6.7109375" style="33" customWidth="1"/>
    <col min="9483" max="9484" width="6.42578125" style="33" customWidth="1"/>
    <col min="9485" max="9485" width="7" style="33" customWidth="1"/>
    <col min="9486" max="9486" width="6.5703125" style="33" customWidth="1"/>
    <col min="9487" max="9487" width="5.7109375" style="33" customWidth="1"/>
    <col min="9488" max="9488" width="7.140625" style="33" customWidth="1"/>
    <col min="9489" max="9489" width="7.42578125" style="33" customWidth="1"/>
    <col min="9490" max="9490" width="7.28515625" style="33" customWidth="1"/>
    <col min="9491" max="9491" width="6.140625" style="33" customWidth="1"/>
    <col min="9492" max="9726" width="9.140625" style="33"/>
    <col min="9727" max="9727" width="3.28515625" style="33" customWidth="1"/>
    <col min="9728" max="9728" width="2.85546875" style="33" customWidth="1"/>
    <col min="9729" max="9729" width="10.85546875" style="33" customWidth="1"/>
    <col min="9730" max="9730" width="13.28515625" style="33" customWidth="1"/>
    <col min="9731" max="9731" width="5.5703125" style="33" customWidth="1"/>
    <col min="9732" max="9732" width="7.28515625" style="33" customWidth="1"/>
    <col min="9733" max="9733" width="7.42578125" style="33" customWidth="1"/>
    <col min="9734" max="9734" width="6.5703125" style="33" customWidth="1"/>
    <col min="9735" max="9735" width="5.7109375" style="33" customWidth="1"/>
    <col min="9736" max="9736" width="7.28515625" style="33" customWidth="1"/>
    <col min="9737" max="9737" width="7.42578125" style="33" customWidth="1"/>
    <col min="9738" max="9738" width="6.7109375" style="33" customWidth="1"/>
    <col min="9739" max="9740" width="6.42578125" style="33" customWidth="1"/>
    <col min="9741" max="9741" width="7" style="33" customWidth="1"/>
    <col min="9742" max="9742" width="6.5703125" style="33" customWidth="1"/>
    <col min="9743" max="9743" width="5.7109375" style="33" customWidth="1"/>
    <col min="9744" max="9744" width="7.140625" style="33" customWidth="1"/>
    <col min="9745" max="9745" width="7.42578125" style="33" customWidth="1"/>
    <col min="9746" max="9746" width="7.28515625" style="33" customWidth="1"/>
    <col min="9747" max="9747" width="6.140625" style="33" customWidth="1"/>
    <col min="9748" max="9982" width="9.140625" style="33"/>
    <col min="9983" max="9983" width="3.28515625" style="33" customWidth="1"/>
    <col min="9984" max="9984" width="2.85546875" style="33" customWidth="1"/>
    <col min="9985" max="9985" width="10.85546875" style="33" customWidth="1"/>
    <col min="9986" max="9986" width="13.28515625" style="33" customWidth="1"/>
    <col min="9987" max="9987" width="5.5703125" style="33" customWidth="1"/>
    <col min="9988" max="9988" width="7.28515625" style="33" customWidth="1"/>
    <col min="9989" max="9989" width="7.42578125" style="33" customWidth="1"/>
    <col min="9990" max="9990" width="6.5703125" style="33" customWidth="1"/>
    <col min="9991" max="9991" width="5.7109375" style="33" customWidth="1"/>
    <col min="9992" max="9992" width="7.28515625" style="33" customWidth="1"/>
    <col min="9993" max="9993" width="7.42578125" style="33" customWidth="1"/>
    <col min="9994" max="9994" width="6.7109375" style="33" customWidth="1"/>
    <col min="9995" max="9996" width="6.42578125" style="33" customWidth="1"/>
    <col min="9997" max="9997" width="7" style="33" customWidth="1"/>
    <col min="9998" max="9998" width="6.5703125" style="33" customWidth="1"/>
    <col min="9999" max="9999" width="5.7109375" style="33" customWidth="1"/>
    <col min="10000" max="10000" width="7.140625" style="33" customWidth="1"/>
    <col min="10001" max="10001" width="7.42578125" style="33" customWidth="1"/>
    <col min="10002" max="10002" width="7.28515625" style="33" customWidth="1"/>
    <col min="10003" max="10003" width="6.140625" style="33" customWidth="1"/>
    <col min="10004" max="10238" width="9.140625" style="33"/>
    <col min="10239" max="10239" width="3.28515625" style="33" customWidth="1"/>
    <col min="10240" max="10240" width="2.85546875" style="33" customWidth="1"/>
    <col min="10241" max="10241" width="10.85546875" style="33" customWidth="1"/>
    <col min="10242" max="10242" width="13.28515625" style="33" customWidth="1"/>
    <col min="10243" max="10243" width="5.5703125" style="33" customWidth="1"/>
    <col min="10244" max="10244" width="7.28515625" style="33" customWidth="1"/>
    <col min="10245" max="10245" width="7.42578125" style="33" customWidth="1"/>
    <col min="10246" max="10246" width="6.5703125" style="33" customWidth="1"/>
    <col min="10247" max="10247" width="5.7109375" style="33" customWidth="1"/>
    <col min="10248" max="10248" width="7.28515625" style="33" customWidth="1"/>
    <col min="10249" max="10249" width="7.42578125" style="33" customWidth="1"/>
    <col min="10250" max="10250" width="6.7109375" style="33" customWidth="1"/>
    <col min="10251" max="10252" width="6.42578125" style="33" customWidth="1"/>
    <col min="10253" max="10253" width="7" style="33" customWidth="1"/>
    <col min="10254" max="10254" width="6.5703125" style="33" customWidth="1"/>
    <col min="10255" max="10255" width="5.7109375" style="33" customWidth="1"/>
    <col min="10256" max="10256" width="7.140625" style="33" customWidth="1"/>
    <col min="10257" max="10257" width="7.42578125" style="33" customWidth="1"/>
    <col min="10258" max="10258" width="7.28515625" style="33" customWidth="1"/>
    <col min="10259" max="10259" width="6.140625" style="33" customWidth="1"/>
    <col min="10260" max="10494" width="9.140625" style="33"/>
    <col min="10495" max="10495" width="3.28515625" style="33" customWidth="1"/>
    <col min="10496" max="10496" width="2.85546875" style="33" customWidth="1"/>
    <col min="10497" max="10497" width="10.85546875" style="33" customWidth="1"/>
    <col min="10498" max="10498" width="13.28515625" style="33" customWidth="1"/>
    <col min="10499" max="10499" width="5.5703125" style="33" customWidth="1"/>
    <col min="10500" max="10500" width="7.28515625" style="33" customWidth="1"/>
    <col min="10501" max="10501" width="7.42578125" style="33" customWidth="1"/>
    <col min="10502" max="10502" width="6.5703125" style="33" customWidth="1"/>
    <col min="10503" max="10503" width="5.7109375" style="33" customWidth="1"/>
    <col min="10504" max="10504" width="7.28515625" style="33" customWidth="1"/>
    <col min="10505" max="10505" width="7.42578125" style="33" customWidth="1"/>
    <col min="10506" max="10506" width="6.7109375" style="33" customWidth="1"/>
    <col min="10507" max="10508" width="6.42578125" style="33" customWidth="1"/>
    <col min="10509" max="10509" width="7" style="33" customWidth="1"/>
    <col min="10510" max="10510" width="6.5703125" style="33" customWidth="1"/>
    <col min="10511" max="10511" width="5.7109375" style="33" customWidth="1"/>
    <col min="10512" max="10512" width="7.140625" style="33" customWidth="1"/>
    <col min="10513" max="10513" width="7.42578125" style="33" customWidth="1"/>
    <col min="10514" max="10514" width="7.28515625" style="33" customWidth="1"/>
    <col min="10515" max="10515" width="6.140625" style="33" customWidth="1"/>
    <col min="10516" max="10750" width="9.140625" style="33"/>
    <col min="10751" max="10751" width="3.28515625" style="33" customWidth="1"/>
    <col min="10752" max="10752" width="2.85546875" style="33" customWidth="1"/>
    <col min="10753" max="10753" width="10.85546875" style="33" customWidth="1"/>
    <col min="10754" max="10754" width="13.28515625" style="33" customWidth="1"/>
    <col min="10755" max="10755" width="5.5703125" style="33" customWidth="1"/>
    <col min="10756" max="10756" width="7.28515625" style="33" customWidth="1"/>
    <col min="10757" max="10757" width="7.42578125" style="33" customWidth="1"/>
    <col min="10758" max="10758" width="6.5703125" style="33" customWidth="1"/>
    <col min="10759" max="10759" width="5.7109375" style="33" customWidth="1"/>
    <col min="10760" max="10760" width="7.28515625" style="33" customWidth="1"/>
    <col min="10761" max="10761" width="7.42578125" style="33" customWidth="1"/>
    <col min="10762" max="10762" width="6.7109375" style="33" customWidth="1"/>
    <col min="10763" max="10764" width="6.42578125" style="33" customWidth="1"/>
    <col min="10765" max="10765" width="7" style="33" customWidth="1"/>
    <col min="10766" max="10766" width="6.5703125" style="33" customWidth="1"/>
    <col min="10767" max="10767" width="5.7109375" style="33" customWidth="1"/>
    <col min="10768" max="10768" width="7.140625" style="33" customWidth="1"/>
    <col min="10769" max="10769" width="7.42578125" style="33" customWidth="1"/>
    <col min="10770" max="10770" width="7.28515625" style="33" customWidth="1"/>
    <col min="10771" max="10771" width="6.140625" style="33" customWidth="1"/>
    <col min="10772" max="11006" width="9.140625" style="33"/>
    <col min="11007" max="11007" width="3.28515625" style="33" customWidth="1"/>
    <col min="11008" max="11008" width="2.85546875" style="33" customWidth="1"/>
    <col min="11009" max="11009" width="10.85546875" style="33" customWidth="1"/>
    <col min="11010" max="11010" width="13.28515625" style="33" customWidth="1"/>
    <col min="11011" max="11011" width="5.5703125" style="33" customWidth="1"/>
    <col min="11012" max="11012" width="7.28515625" style="33" customWidth="1"/>
    <col min="11013" max="11013" width="7.42578125" style="33" customWidth="1"/>
    <col min="11014" max="11014" width="6.5703125" style="33" customWidth="1"/>
    <col min="11015" max="11015" width="5.7109375" style="33" customWidth="1"/>
    <col min="11016" max="11016" width="7.28515625" style="33" customWidth="1"/>
    <col min="11017" max="11017" width="7.42578125" style="33" customWidth="1"/>
    <col min="11018" max="11018" width="6.7109375" style="33" customWidth="1"/>
    <col min="11019" max="11020" width="6.42578125" style="33" customWidth="1"/>
    <col min="11021" max="11021" width="7" style="33" customWidth="1"/>
    <col min="11022" max="11022" width="6.5703125" style="33" customWidth="1"/>
    <col min="11023" max="11023" width="5.7109375" style="33" customWidth="1"/>
    <col min="11024" max="11024" width="7.140625" style="33" customWidth="1"/>
    <col min="11025" max="11025" width="7.42578125" style="33" customWidth="1"/>
    <col min="11026" max="11026" width="7.28515625" style="33" customWidth="1"/>
    <col min="11027" max="11027" width="6.140625" style="33" customWidth="1"/>
    <col min="11028" max="11262" width="9.140625" style="33"/>
    <col min="11263" max="11263" width="3.28515625" style="33" customWidth="1"/>
    <col min="11264" max="11264" width="2.85546875" style="33" customWidth="1"/>
    <col min="11265" max="11265" width="10.85546875" style="33" customWidth="1"/>
    <col min="11266" max="11266" width="13.28515625" style="33" customWidth="1"/>
    <col min="11267" max="11267" width="5.5703125" style="33" customWidth="1"/>
    <col min="11268" max="11268" width="7.28515625" style="33" customWidth="1"/>
    <col min="11269" max="11269" width="7.42578125" style="33" customWidth="1"/>
    <col min="11270" max="11270" width="6.5703125" style="33" customWidth="1"/>
    <col min="11271" max="11271" width="5.7109375" style="33" customWidth="1"/>
    <col min="11272" max="11272" width="7.28515625" style="33" customWidth="1"/>
    <col min="11273" max="11273" width="7.42578125" style="33" customWidth="1"/>
    <col min="11274" max="11274" width="6.7109375" style="33" customWidth="1"/>
    <col min="11275" max="11276" width="6.42578125" style="33" customWidth="1"/>
    <col min="11277" max="11277" width="7" style="33" customWidth="1"/>
    <col min="11278" max="11278" width="6.5703125" style="33" customWidth="1"/>
    <col min="11279" max="11279" width="5.7109375" style="33" customWidth="1"/>
    <col min="11280" max="11280" width="7.140625" style="33" customWidth="1"/>
    <col min="11281" max="11281" width="7.42578125" style="33" customWidth="1"/>
    <col min="11282" max="11282" width="7.28515625" style="33" customWidth="1"/>
    <col min="11283" max="11283" width="6.140625" style="33" customWidth="1"/>
    <col min="11284" max="11518" width="9.140625" style="33"/>
    <col min="11519" max="11519" width="3.28515625" style="33" customWidth="1"/>
    <col min="11520" max="11520" width="2.85546875" style="33" customWidth="1"/>
    <col min="11521" max="11521" width="10.85546875" style="33" customWidth="1"/>
    <col min="11522" max="11522" width="13.28515625" style="33" customWidth="1"/>
    <col min="11523" max="11523" width="5.5703125" style="33" customWidth="1"/>
    <col min="11524" max="11524" width="7.28515625" style="33" customWidth="1"/>
    <col min="11525" max="11525" width="7.42578125" style="33" customWidth="1"/>
    <col min="11526" max="11526" width="6.5703125" style="33" customWidth="1"/>
    <col min="11527" max="11527" width="5.7109375" style="33" customWidth="1"/>
    <col min="11528" max="11528" width="7.28515625" style="33" customWidth="1"/>
    <col min="11529" max="11529" width="7.42578125" style="33" customWidth="1"/>
    <col min="11530" max="11530" width="6.7109375" style="33" customWidth="1"/>
    <col min="11531" max="11532" width="6.42578125" style="33" customWidth="1"/>
    <col min="11533" max="11533" width="7" style="33" customWidth="1"/>
    <col min="11534" max="11534" width="6.5703125" style="33" customWidth="1"/>
    <col min="11535" max="11535" width="5.7109375" style="33" customWidth="1"/>
    <col min="11536" max="11536" width="7.140625" style="33" customWidth="1"/>
    <col min="11537" max="11537" width="7.42578125" style="33" customWidth="1"/>
    <col min="11538" max="11538" width="7.28515625" style="33" customWidth="1"/>
    <col min="11539" max="11539" width="6.140625" style="33" customWidth="1"/>
    <col min="11540" max="11774" width="9.140625" style="33"/>
    <col min="11775" max="11775" width="3.28515625" style="33" customWidth="1"/>
    <col min="11776" max="11776" width="2.85546875" style="33" customWidth="1"/>
    <col min="11777" max="11777" width="10.85546875" style="33" customWidth="1"/>
    <col min="11778" max="11778" width="13.28515625" style="33" customWidth="1"/>
    <col min="11779" max="11779" width="5.5703125" style="33" customWidth="1"/>
    <col min="11780" max="11780" width="7.28515625" style="33" customWidth="1"/>
    <col min="11781" max="11781" width="7.42578125" style="33" customWidth="1"/>
    <col min="11782" max="11782" width="6.5703125" style="33" customWidth="1"/>
    <col min="11783" max="11783" width="5.7109375" style="33" customWidth="1"/>
    <col min="11784" max="11784" width="7.28515625" style="33" customWidth="1"/>
    <col min="11785" max="11785" width="7.42578125" style="33" customWidth="1"/>
    <col min="11786" max="11786" width="6.7109375" style="33" customWidth="1"/>
    <col min="11787" max="11788" width="6.42578125" style="33" customWidth="1"/>
    <col min="11789" max="11789" width="7" style="33" customWidth="1"/>
    <col min="11790" max="11790" width="6.5703125" style="33" customWidth="1"/>
    <col min="11791" max="11791" width="5.7109375" style="33" customWidth="1"/>
    <col min="11792" max="11792" width="7.140625" style="33" customWidth="1"/>
    <col min="11793" max="11793" width="7.42578125" style="33" customWidth="1"/>
    <col min="11794" max="11794" width="7.28515625" style="33" customWidth="1"/>
    <col min="11795" max="11795" width="6.140625" style="33" customWidth="1"/>
    <col min="11796" max="12030" width="9.140625" style="33"/>
    <col min="12031" max="12031" width="3.28515625" style="33" customWidth="1"/>
    <col min="12032" max="12032" width="2.85546875" style="33" customWidth="1"/>
    <col min="12033" max="12033" width="10.85546875" style="33" customWidth="1"/>
    <col min="12034" max="12034" width="13.28515625" style="33" customWidth="1"/>
    <col min="12035" max="12035" width="5.5703125" style="33" customWidth="1"/>
    <col min="12036" max="12036" width="7.28515625" style="33" customWidth="1"/>
    <col min="12037" max="12037" width="7.42578125" style="33" customWidth="1"/>
    <col min="12038" max="12038" width="6.5703125" style="33" customWidth="1"/>
    <col min="12039" max="12039" width="5.7109375" style="33" customWidth="1"/>
    <col min="12040" max="12040" width="7.28515625" style="33" customWidth="1"/>
    <col min="12041" max="12041" width="7.42578125" style="33" customWidth="1"/>
    <col min="12042" max="12042" width="6.7109375" style="33" customWidth="1"/>
    <col min="12043" max="12044" width="6.42578125" style="33" customWidth="1"/>
    <col min="12045" max="12045" width="7" style="33" customWidth="1"/>
    <col min="12046" max="12046" width="6.5703125" style="33" customWidth="1"/>
    <col min="12047" max="12047" width="5.7109375" style="33" customWidth="1"/>
    <col min="12048" max="12048" width="7.140625" style="33" customWidth="1"/>
    <col min="12049" max="12049" width="7.42578125" style="33" customWidth="1"/>
    <col min="12050" max="12050" width="7.28515625" style="33" customWidth="1"/>
    <col min="12051" max="12051" width="6.140625" style="33" customWidth="1"/>
    <col min="12052" max="12286" width="9.140625" style="33"/>
    <col min="12287" max="12287" width="3.28515625" style="33" customWidth="1"/>
    <col min="12288" max="12288" width="2.85546875" style="33" customWidth="1"/>
    <col min="12289" max="12289" width="10.85546875" style="33" customWidth="1"/>
    <col min="12290" max="12290" width="13.28515625" style="33" customWidth="1"/>
    <col min="12291" max="12291" width="5.5703125" style="33" customWidth="1"/>
    <col min="12292" max="12292" width="7.28515625" style="33" customWidth="1"/>
    <col min="12293" max="12293" width="7.42578125" style="33" customWidth="1"/>
    <col min="12294" max="12294" width="6.5703125" style="33" customWidth="1"/>
    <col min="12295" max="12295" width="5.7109375" style="33" customWidth="1"/>
    <col min="12296" max="12296" width="7.28515625" style="33" customWidth="1"/>
    <col min="12297" max="12297" width="7.42578125" style="33" customWidth="1"/>
    <col min="12298" max="12298" width="6.7109375" style="33" customWidth="1"/>
    <col min="12299" max="12300" width="6.42578125" style="33" customWidth="1"/>
    <col min="12301" max="12301" width="7" style="33" customWidth="1"/>
    <col min="12302" max="12302" width="6.5703125" style="33" customWidth="1"/>
    <col min="12303" max="12303" width="5.7109375" style="33" customWidth="1"/>
    <col min="12304" max="12304" width="7.140625" style="33" customWidth="1"/>
    <col min="12305" max="12305" width="7.42578125" style="33" customWidth="1"/>
    <col min="12306" max="12306" width="7.28515625" style="33" customWidth="1"/>
    <col min="12307" max="12307" width="6.140625" style="33" customWidth="1"/>
    <col min="12308" max="12542" width="9.140625" style="33"/>
    <col min="12543" max="12543" width="3.28515625" style="33" customWidth="1"/>
    <col min="12544" max="12544" width="2.85546875" style="33" customWidth="1"/>
    <col min="12545" max="12545" width="10.85546875" style="33" customWidth="1"/>
    <col min="12546" max="12546" width="13.28515625" style="33" customWidth="1"/>
    <col min="12547" max="12547" width="5.5703125" style="33" customWidth="1"/>
    <col min="12548" max="12548" width="7.28515625" style="33" customWidth="1"/>
    <col min="12549" max="12549" width="7.42578125" style="33" customWidth="1"/>
    <col min="12550" max="12550" width="6.5703125" style="33" customWidth="1"/>
    <col min="12551" max="12551" width="5.7109375" style="33" customWidth="1"/>
    <col min="12552" max="12552" width="7.28515625" style="33" customWidth="1"/>
    <col min="12553" max="12553" width="7.42578125" style="33" customWidth="1"/>
    <col min="12554" max="12554" width="6.7109375" style="33" customWidth="1"/>
    <col min="12555" max="12556" width="6.42578125" style="33" customWidth="1"/>
    <col min="12557" max="12557" width="7" style="33" customWidth="1"/>
    <col min="12558" max="12558" width="6.5703125" style="33" customWidth="1"/>
    <col min="12559" max="12559" width="5.7109375" style="33" customWidth="1"/>
    <col min="12560" max="12560" width="7.140625" style="33" customWidth="1"/>
    <col min="12561" max="12561" width="7.42578125" style="33" customWidth="1"/>
    <col min="12562" max="12562" width="7.28515625" style="33" customWidth="1"/>
    <col min="12563" max="12563" width="6.140625" style="33" customWidth="1"/>
    <col min="12564" max="12798" width="9.140625" style="33"/>
    <col min="12799" max="12799" width="3.28515625" style="33" customWidth="1"/>
    <col min="12800" max="12800" width="2.85546875" style="33" customWidth="1"/>
    <col min="12801" max="12801" width="10.85546875" style="33" customWidth="1"/>
    <col min="12802" max="12802" width="13.28515625" style="33" customWidth="1"/>
    <col min="12803" max="12803" width="5.5703125" style="33" customWidth="1"/>
    <col min="12804" max="12804" width="7.28515625" style="33" customWidth="1"/>
    <col min="12805" max="12805" width="7.42578125" style="33" customWidth="1"/>
    <col min="12806" max="12806" width="6.5703125" style="33" customWidth="1"/>
    <col min="12807" max="12807" width="5.7109375" style="33" customWidth="1"/>
    <col min="12808" max="12808" width="7.28515625" style="33" customWidth="1"/>
    <col min="12809" max="12809" width="7.42578125" style="33" customWidth="1"/>
    <col min="12810" max="12810" width="6.7109375" style="33" customWidth="1"/>
    <col min="12811" max="12812" width="6.42578125" style="33" customWidth="1"/>
    <col min="12813" max="12813" width="7" style="33" customWidth="1"/>
    <col min="12814" max="12814" width="6.5703125" style="33" customWidth="1"/>
    <col min="12815" max="12815" width="5.7109375" style="33" customWidth="1"/>
    <col min="12816" max="12816" width="7.140625" style="33" customWidth="1"/>
    <col min="12817" max="12817" width="7.42578125" style="33" customWidth="1"/>
    <col min="12818" max="12818" width="7.28515625" style="33" customWidth="1"/>
    <col min="12819" max="12819" width="6.140625" style="33" customWidth="1"/>
    <col min="12820" max="13054" width="9.140625" style="33"/>
    <col min="13055" max="13055" width="3.28515625" style="33" customWidth="1"/>
    <col min="13056" max="13056" width="2.85546875" style="33" customWidth="1"/>
    <col min="13057" max="13057" width="10.85546875" style="33" customWidth="1"/>
    <col min="13058" max="13058" width="13.28515625" style="33" customWidth="1"/>
    <col min="13059" max="13059" width="5.5703125" style="33" customWidth="1"/>
    <col min="13060" max="13060" width="7.28515625" style="33" customWidth="1"/>
    <col min="13061" max="13061" width="7.42578125" style="33" customWidth="1"/>
    <col min="13062" max="13062" width="6.5703125" style="33" customWidth="1"/>
    <col min="13063" max="13063" width="5.7109375" style="33" customWidth="1"/>
    <col min="13064" max="13064" width="7.28515625" style="33" customWidth="1"/>
    <col min="13065" max="13065" width="7.42578125" style="33" customWidth="1"/>
    <col min="13066" max="13066" width="6.7109375" style="33" customWidth="1"/>
    <col min="13067" max="13068" width="6.42578125" style="33" customWidth="1"/>
    <col min="13069" max="13069" width="7" style="33" customWidth="1"/>
    <col min="13070" max="13070" width="6.5703125" style="33" customWidth="1"/>
    <col min="13071" max="13071" width="5.7109375" style="33" customWidth="1"/>
    <col min="13072" max="13072" width="7.140625" style="33" customWidth="1"/>
    <col min="13073" max="13073" width="7.42578125" style="33" customWidth="1"/>
    <col min="13074" max="13074" width="7.28515625" style="33" customWidth="1"/>
    <col min="13075" max="13075" width="6.140625" style="33" customWidth="1"/>
    <col min="13076" max="13310" width="9.140625" style="33"/>
    <col min="13311" max="13311" width="3.28515625" style="33" customWidth="1"/>
    <col min="13312" max="13312" width="2.85546875" style="33" customWidth="1"/>
    <col min="13313" max="13313" width="10.85546875" style="33" customWidth="1"/>
    <col min="13314" max="13314" width="13.28515625" style="33" customWidth="1"/>
    <col min="13315" max="13315" width="5.5703125" style="33" customWidth="1"/>
    <col min="13316" max="13316" width="7.28515625" style="33" customWidth="1"/>
    <col min="13317" max="13317" width="7.42578125" style="33" customWidth="1"/>
    <col min="13318" max="13318" width="6.5703125" style="33" customWidth="1"/>
    <col min="13319" max="13319" width="5.7109375" style="33" customWidth="1"/>
    <col min="13320" max="13320" width="7.28515625" style="33" customWidth="1"/>
    <col min="13321" max="13321" width="7.42578125" style="33" customWidth="1"/>
    <col min="13322" max="13322" width="6.7109375" style="33" customWidth="1"/>
    <col min="13323" max="13324" width="6.42578125" style="33" customWidth="1"/>
    <col min="13325" max="13325" width="7" style="33" customWidth="1"/>
    <col min="13326" max="13326" width="6.5703125" style="33" customWidth="1"/>
    <col min="13327" max="13327" width="5.7109375" style="33" customWidth="1"/>
    <col min="13328" max="13328" width="7.140625" style="33" customWidth="1"/>
    <col min="13329" max="13329" width="7.42578125" style="33" customWidth="1"/>
    <col min="13330" max="13330" width="7.28515625" style="33" customWidth="1"/>
    <col min="13331" max="13331" width="6.140625" style="33" customWidth="1"/>
    <col min="13332" max="13566" width="9.140625" style="33"/>
    <col min="13567" max="13567" width="3.28515625" style="33" customWidth="1"/>
    <col min="13568" max="13568" width="2.85546875" style="33" customWidth="1"/>
    <col min="13569" max="13569" width="10.85546875" style="33" customWidth="1"/>
    <col min="13570" max="13570" width="13.28515625" style="33" customWidth="1"/>
    <col min="13571" max="13571" width="5.5703125" style="33" customWidth="1"/>
    <col min="13572" max="13572" width="7.28515625" style="33" customWidth="1"/>
    <col min="13573" max="13573" width="7.42578125" style="33" customWidth="1"/>
    <col min="13574" max="13574" width="6.5703125" style="33" customWidth="1"/>
    <col min="13575" max="13575" width="5.7109375" style="33" customWidth="1"/>
    <col min="13576" max="13576" width="7.28515625" style="33" customWidth="1"/>
    <col min="13577" max="13577" width="7.42578125" style="33" customWidth="1"/>
    <col min="13578" max="13578" width="6.7109375" style="33" customWidth="1"/>
    <col min="13579" max="13580" width="6.42578125" style="33" customWidth="1"/>
    <col min="13581" max="13581" width="7" style="33" customWidth="1"/>
    <col min="13582" max="13582" width="6.5703125" style="33" customWidth="1"/>
    <col min="13583" max="13583" width="5.7109375" style="33" customWidth="1"/>
    <col min="13584" max="13584" width="7.140625" style="33" customWidth="1"/>
    <col min="13585" max="13585" width="7.42578125" style="33" customWidth="1"/>
    <col min="13586" max="13586" width="7.28515625" style="33" customWidth="1"/>
    <col min="13587" max="13587" width="6.140625" style="33" customWidth="1"/>
    <col min="13588" max="13822" width="9.140625" style="33"/>
    <col min="13823" max="13823" width="3.28515625" style="33" customWidth="1"/>
    <col min="13824" max="13824" width="2.85546875" style="33" customWidth="1"/>
    <col min="13825" max="13825" width="10.85546875" style="33" customWidth="1"/>
    <col min="13826" max="13826" width="13.28515625" style="33" customWidth="1"/>
    <col min="13827" max="13827" width="5.5703125" style="33" customWidth="1"/>
    <col min="13828" max="13828" width="7.28515625" style="33" customWidth="1"/>
    <col min="13829" max="13829" width="7.42578125" style="33" customWidth="1"/>
    <col min="13830" max="13830" width="6.5703125" style="33" customWidth="1"/>
    <col min="13831" max="13831" width="5.7109375" style="33" customWidth="1"/>
    <col min="13832" max="13832" width="7.28515625" style="33" customWidth="1"/>
    <col min="13833" max="13833" width="7.42578125" style="33" customWidth="1"/>
    <col min="13834" max="13834" width="6.7109375" style="33" customWidth="1"/>
    <col min="13835" max="13836" width="6.42578125" style="33" customWidth="1"/>
    <col min="13837" max="13837" width="7" style="33" customWidth="1"/>
    <col min="13838" max="13838" width="6.5703125" style="33" customWidth="1"/>
    <col min="13839" max="13839" width="5.7109375" style="33" customWidth="1"/>
    <col min="13840" max="13840" width="7.140625" style="33" customWidth="1"/>
    <col min="13841" max="13841" width="7.42578125" style="33" customWidth="1"/>
    <col min="13842" max="13842" width="7.28515625" style="33" customWidth="1"/>
    <col min="13843" max="13843" width="6.140625" style="33" customWidth="1"/>
    <col min="13844" max="14078" width="9.140625" style="33"/>
    <col min="14079" max="14079" width="3.28515625" style="33" customWidth="1"/>
    <col min="14080" max="14080" width="2.85546875" style="33" customWidth="1"/>
    <col min="14081" max="14081" width="10.85546875" style="33" customWidth="1"/>
    <col min="14082" max="14082" width="13.28515625" style="33" customWidth="1"/>
    <col min="14083" max="14083" width="5.5703125" style="33" customWidth="1"/>
    <col min="14084" max="14084" width="7.28515625" style="33" customWidth="1"/>
    <col min="14085" max="14085" width="7.42578125" style="33" customWidth="1"/>
    <col min="14086" max="14086" width="6.5703125" style="33" customWidth="1"/>
    <col min="14087" max="14087" width="5.7109375" style="33" customWidth="1"/>
    <col min="14088" max="14088" width="7.28515625" style="33" customWidth="1"/>
    <col min="14089" max="14089" width="7.42578125" style="33" customWidth="1"/>
    <col min="14090" max="14090" width="6.7109375" style="33" customWidth="1"/>
    <col min="14091" max="14092" width="6.42578125" style="33" customWidth="1"/>
    <col min="14093" max="14093" width="7" style="33" customWidth="1"/>
    <col min="14094" max="14094" width="6.5703125" style="33" customWidth="1"/>
    <col min="14095" max="14095" width="5.7109375" style="33" customWidth="1"/>
    <col min="14096" max="14096" width="7.140625" style="33" customWidth="1"/>
    <col min="14097" max="14097" width="7.42578125" style="33" customWidth="1"/>
    <col min="14098" max="14098" width="7.28515625" style="33" customWidth="1"/>
    <col min="14099" max="14099" width="6.140625" style="33" customWidth="1"/>
    <col min="14100" max="14334" width="9.140625" style="33"/>
    <col min="14335" max="14335" width="3.28515625" style="33" customWidth="1"/>
    <col min="14336" max="14336" width="2.85546875" style="33" customWidth="1"/>
    <col min="14337" max="14337" width="10.85546875" style="33" customWidth="1"/>
    <col min="14338" max="14338" width="13.28515625" style="33" customWidth="1"/>
    <col min="14339" max="14339" width="5.5703125" style="33" customWidth="1"/>
    <col min="14340" max="14340" width="7.28515625" style="33" customWidth="1"/>
    <col min="14341" max="14341" width="7.42578125" style="33" customWidth="1"/>
    <col min="14342" max="14342" width="6.5703125" style="33" customWidth="1"/>
    <col min="14343" max="14343" width="5.7109375" style="33" customWidth="1"/>
    <col min="14344" max="14344" width="7.28515625" style="33" customWidth="1"/>
    <col min="14345" max="14345" width="7.42578125" style="33" customWidth="1"/>
    <col min="14346" max="14346" width="6.7109375" style="33" customWidth="1"/>
    <col min="14347" max="14348" width="6.42578125" style="33" customWidth="1"/>
    <col min="14349" max="14349" width="7" style="33" customWidth="1"/>
    <col min="14350" max="14350" width="6.5703125" style="33" customWidth="1"/>
    <col min="14351" max="14351" width="5.7109375" style="33" customWidth="1"/>
    <col min="14352" max="14352" width="7.140625" style="33" customWidth="1"/>
    <col min="14353" max="14353" width="7.42578125" style="33" customWidth="1"/>
    <col min="14354" max="14354" width="7.28515625" style="33" customWidth="1"/>
    <col min="14355" max="14355" width="6.140625" style="33" customWidth="1"/>
    <col min="14356" max="14590" width="9.140625" style="33"/>
    <col min="14591" max="14591" width="3.28515625" style="33" customWidth="1"/>
    <col min="14592" max="14592" width="2.85546875" style="33" customWidth="1"/>
    <col min="14593" max="14593" width="10.85546875" style="33" customWidth="1"/>
    <col min="14594" max="14594" width="13.28515625" style="33" customWidth="1"/>
    <col min="14595" max="14595" width="5.5703125" style="33" customWidth="1"/>
    <col min="14596" max="14596" width="7.28515625" style="33" customWidth="1"/>
    <col min="14597" max="14597" width="7.42578125" style="33" customWidth="1"/>
    <col min="14598" max="14598" width="6.5703125" style="33" customWidth="1"/>
    <col min="14599" max="14599" width="5.7109375" style="33" customWidth="1"/>
    <col min="14600" max="14600" width="7.28515625" style="33" customWidth="1"/>
    <col min="14601" max="14601" width="7.42578125" style="33" customWidth="1"/>
    <col min="14602" max="14602" width="6.7109375" style="33" customWidth="1"/>
    <col min="14603" max="14604" width="6.42578125" style="33" customWidth="1"/>
    <col min="14605" max="14605" width="7" style="33" customWidth="1"/>
    <col min="14606" max="14606" width="6.5703125" style="33" customWidth="1"/>
    <col min="14607" max="14607" width="5.7109375" style="33" customWidth="1"/>
    <col min="14608" max="14608" width="7.140625" style="33" customWidth="1"/>
    <col min="14609" max="14609" width="7.42578125" style="33" customWidth="1"/>
    <col min="14610" max="14610" width="7.28515625" style="33" customWidth="1"/>
    <col min="14611" max="14611" width="6.140625" style="33" customWidth="1"/>
    <col min="14612" max="14846" width="9.140625" style="33"/>
    <col min="14847" max="14847" width="3.28515625" style="33" customWidth="1"/>
    <col min="14848" max="14848" width="2.85546875" style="33" customWidth="1"/>
    <col min="14849" max="14849" width="10.85546875" style="33" customWidth="1"/>
    <col min="14850" max="14850" width="13.28515625" style="33" customWidth="1"/>
    <col min="14851" max="14851" width="5.5703125" style="33" customWidth="1"/>
    <col min="14852" max="14852" width="7.28515625" style="33" customWidth="1"/>
    <col min="14853" max="14853" width="7.42578125" style="33" customWidth="1"/>
    <col min="14854" max="14854" width="6.5703125" style="33" customWidth="1"/>
    <col min="14855" max="14855" width="5.7109375" style="33" customWidth="1"/>
    <col min="14856" max="14856" width="7.28515625" style="33" customWidth="1"/>
    <col min="14857" max="14857" width="7.42578125" style="33" customWidth="1"/>
    <col min="14858" max="14858" width="6.7109375" style="33" customWidth="1"/>
    <col min="14859" max="14860" width="6.42578125" style="33" customWidth="1"/>
    <col min="14861" max="14861" width="7" style="33" customWidth="1"/>
    <col min="14862" max="14862" width="6.5703125" style="33" customWidth="1"/>
    <col min="14863" max="14863" width="5.7109375" style="33" customWidth="1"/>
    <col min="14864" max="14864" width="7.140625" style="33" customWidth="1"/>
    <col min="14865" max="14865" width="7.42578125" style="33" customWidth="1"/>
    <col min="14866" max="14866" width="7.28515625" style="33" customWidth="1"/>
    <col min="14867" max="14867" width="6.140625" style="33" customWidth="1"/>
    <col min="14868" max="15102" width="9.140625" style="33"/>
    <col min="15103" max="15103" width="3.28515625" style="33" customWidth="1"/>
    <col min="15104" max="15104" width="2.85546875" style="33" customWidth="1"/>
    <col min="15105" max="15105" width="10.85546875" style="33" customWidth="1"/>
    <col min="15106" max="15106" width="13.28515625" style="33" customWidth="1"/>
    <col min="15107" max="15107" width="5.5703125" style="33" customWidth="1"/>
    <col min="15108" max="15108" width="7.28515625" style="33" customWidth="1"/>
    <col min="15109" max="15109" width="7.42578125" style="33" customWidth="1"/>
    <col min="15110" max="15110" width="6.5703125" style="33" customWidth="1"/>
    <col min="15111" max="15111" width="5.7109375" style="33" customWidth="1"/>
    <col min="15112" max="15112" width="7.28515625" style="33" customWidth="1"/>
    <col min="15113" max="15113" width="7.42578125" style="33" customWidth="1"/>
    <col min="15114" max="15114" width="6.7109375" style="33" customWidth="1"/>
    <col min="15115" max="15116" width="6.42578125" style="33" customWidth="1"/>
    <col min="15117" max="15117" width="7" style="33" customWidth="1"/>
    <col min="15118" max="15118" width="6.5703125" style="33" customWidth="1"/>
    <col min="15119" max="15119" width="5.7109375" style="33" customWidth="1"/>
    <col min="15120" max="15120" width="7.140625" style="33" customWidth="1"/>
    <col min="15121" max="15121" width="7.42578125" style="33" customWidth="1"/>
    <col min="15122" max="15122" width="7.28515625" style="33" customWidth="1"/>
    <col min="15123" max="15123" width="6.140625" style="33" customWidth="1"/>
    <col min="15124" max="15358" width="9.140625" style="33"/>
    <col min="15359" max="15359" width="3.28515625" style="33" customWidth="1"/>
    <col min="15360" max="15360" width="2.85546875" style="33" customWidth="1"/>
    <col min="15361" max="15361" width="10.85546875" style="33" customWidth="1"/>
    <col min="15362" max="15362" width="13.28515625" style="33" customWidth="1"/>
    <col min="15363" max="15363" width="5.5703125" style="33" customWidth="1"/>
    <col min="15364" max="15364" width="7.28515625" style="33" customWidth="1"/>
    <col min="15365" max="15365" width="7.42578125" style="33" customWidth="1"/>
    <col min="15366" max="15366" width="6.5703125" style="33" customWidth="1"/>
    <col min="15367" max="15367" width="5.7109375" style="33" customWidth="1"/>
    <col min="15368" max="15368" width="7.28515625" style="33" customWidth="1"/>
    <col min="15369" max="15369" width="7.42578125" style="33" customWidth="1"/>
    <col min="15370" max="15370" width="6.7109375" style="33" customWidth="1"/>
    <col min="15371" max="15372" width="6.42578125" style="33" customWidth="1"/>
    <col min="15373" max="15373" width="7" style="33" customWidth="1"/>
    <col min="15374" max="15374" width="6.5703125" style="33" customWidth="1"/>
    <col min="15375" max="15375" width="5.7109375" style="33" customWidth="1"/>
    <col min="15376" max="15376" width="7.140625" style="33" customWidth="1"/>
    <col min="15377" max="15377" width="7.42578125" style="33" customWidth="1"/>
    <col min="15378" max="15378" width="7.28515625" style="33" customWidth="1"/>
    <col min="15379" max="15379" width="6.140625" style="33" customWidth="1"/>
    <col min="15380" max="15614" width="9.140625" style="33"/>
    <col min="15615" max="15615" width="3.28515625" style="33" customWidth="1"/>
    <col min="15616" max="15616" width="2.85546875" style="33" customWidth="1"/>
    <col min="15617" max="15617" width="10.85546875" style="33" customWidth="1"/>
    <col min="15618" max="15618" width="13.28515625" style="33" customWidth="1"/>
    <col min="15619" max="15619" width="5.5703125" style="33" customWidth="1"/>
    <col min="15620" max="15620" width="7.28515625" style="33" customWidth="1"/>
    <col min="15621" max="15621" width="7.42578125" style="33" customWidth="1"/>
    <col min="15622" max="15622" width="6.5703125" style="33" customWidth="1"/>
    <col min="15623" max="15623" width="5.7109375" style="33" customWidth="1"/>
    <col min="15624" max="15624" width="7.28515625" style="33" customWidth="1"/>
    <col min="15625" max="15625" width="7.42578125" style="33" customWidth="1"/>
    <col min="15626" max="15626" width="6.7109375" style="33" customWidth="1"/>
    <col min="15627" max="15628" width="6.42578125" style="33" customWidth="1"/>
    <col min="15629" max="15629" width="7" style="33" customWidth="1"/>
    <col min="15630" max="15630" width="6.5703125" style="33" customWidth="1"/>
    <col min="15631" max="15631" width="5.7109375" style="33" customWidth="1"/>
    <col min="15632" max="15632" width="7.140625" style="33" customWidth="1"/>
    <col min="15633" max="15633" width="7.42578125" style="33" customWidth="1"/>
    <col min="15634" max="15634" width="7.28515625" style="33" customWidth="1"/>
    <col min="15635" max="15635" width="6.140625" style="33" customWidth="1"/>
    <col min="15636" max="15870" width="9.140625" style="33"/>
    <col min="15871" max="15871" width="3.28515625" style="33" customWidth="1"/>
    <col min="15872" max="15872" width="2.85546875" style="33" customWidth="1"/>
    <col min="15873" max="15873" width="10.85546875" style="33" customWidth="1"/>
    <col min="15874" max="15874" width="13.28515625" style="33" customWidth="1"/>
    <col min="15875" max="15875" width="5.5703125" style="33" customWidth="1"/>
    <col min="15876" max="15876" width="7.28515625" style="33" customWidth="1"/>
    <col min="15877" max="15877" width="7.42578125" style="33" customWidth="1"/>
    <col min="15878" max="15878" width="6.5703125" style="33" customWidth="1"/>
    <col min="15879" max="15879" width="5.7109375" style="33" customWidth="1"/>
    <col min="15880" max="15880" width="7.28515625" style="33" customWidth="1"/>
    <col min="15881" max="15881" width="7.42578125" style="33" customWidth="1"/>
    <col min="15882" max="15882" width="6.7109375" style="33" customWidth="1"/>
    <col min="15883" max="15884" width="6.42578125" style="33" customWidth="1"/>
    <col min="15885" max="15885" width="7" style="33" customWidth="1"/>
    <col min="15886" max="15886" width="6.5703125" style="33" customWidth="1"/>
    <col min="15887" max="15887" width="5.7109375" style="33" customWidth="1"/>
    <col min="15888" max="15888" width="7.140625" style="33" customWidth="1"/>
    <col min="15889" max="15889" width="7.42578125" style="33" customWidth="1"/>
    <col min="15890" max="15890" width="7.28515625" style="33" customWidth="1"/>
    <col min="15891" max="15891" width="6.140625" style="33" customWidth="1"/>
    <col min="15892" max="16126" width="9.140625" style="33"/>
    <col min="16127" max="16127" width="3.28515625" style="33" customWidth="1"/>
    <col min="16128" max="16128" width="2.85546875" style="33" customWidth="1"/>
    <col min="16129" max="16129" width="10.85546875" style="33" customWidth="1"/>
    <col min="16130" max="16130" width="13.28515625" style="33" customWidth="1"/>
    <col min="16131" max="16131" width="5.5703125" style="33" customWidth="1"/>
    <col min="16132" max="16132" width="7.28515625" style="33" customWidth="1"/>
    <col min="16133" max="16133" width="7.42578125" style="33" customWidth="1"/>
    <col min="16134" max="16134" width="6.5703125" style="33" customWidth="1"/>
    <col min="16135" max="16135" width="5.7109375" style="33" customWidth="1"/>
    <col min="16136" max="16136" width="7.28515625" style="33" customWidth="1"/>
    <col min="16137" max="16137" width="7.42578125" style="33" customWidth="1"/>
    <col min="16138" max="16138" width="6.7109375" style="33" customWidth="1"/>
    <col min="16139" max="16140" width="6.42578125" style="33" customWidth="1"/>
    <col min="16141" max="16141" width="7" style="33" customWidth="1"/>
    <col min="16142" max="16142" width="6.5703125" style="33" customWidth="1"/>
    <col min="16143" max="16143" width="5.7109375" style="33" customWidth="1"/>
    <col min="16144" max="16144" width="7.140625" style="33" customWidth="1"/>
    <col min="16145" max="16145" width="7.42578125" style="33" customWidth="1"/>
    <col min="16146" max="16146" width="7.28515625" style="33" customWidth="1"/>
    <col min="16147" max="16147" width="6.140625" style="33" customWidth="1"/>
    <col min="16148" max="16384" width="9.140625" style="33"/>
  </cols>
  <sheetData>
    <row r="1" spans="1:21" x14ac:dyDescent="0.2">
      <c r="A1" s="40" t="s">
        <v>315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s="263" customFormat="1" ht="13.5" thickBot="1" x14ac:dyDescent="0.25">
      <c r="A2" s="1023" t="s">
        <v>154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  <c r="Q2" s="1023"/>
      <c r="R2" s="1023"/>
      <c r="S2" s="1023"/>
      <c r="T2" s="1023"/>
      <c r="U2" s="1023"/>
    </row>
    <row r="3" spans="1:21" ht="26.25" customHeight="1" x14ac:dyDescent="0.2">
      <c r="A3" s="1038" t="s">
        <v>103</v>
      </c>
      <c r="B3" s="1040" t="s">
        <v>1</v>
      </c>
      <c r="C3" s="1040" t="s">
        <v>104</v>
      </c>
      <c r="D3" s="1040" t="s">
        <v>7</v>
      </c>
      <c r="E3" s="1043" t="s">
        <v>8</v>
      </c>
      <c r="F3" s="1046" t="s">
        <v>255</v>
      </c>
      <c r="G3" s="1047"/>
      <c r="H3" s="1047"/>
      <c r="I3" s="1048"/>
      <c r="J3" s="1046" t="s">
        <v>256</v>
      </c>
      <c r="K3" s="1047"/>
      <c r="L3" s="1047"/>
      <c r="M3" s="1048"/>
      <c r="N3" s="1033" t="s">
        <v>257</v>
      </c>
      <c r="O3" s="1034"/>
      <c r="P3" s="1034"/>
      <c r="Q3" s="1035"/>
      <c r="R3" s="1033" t="s">
        <v>258</v>
      </c>
      <c r="S3" s="1034"/>
      <c r="T3" s="1034"/>
      <c r="U3" s="1035"/>
    </row>
    <row r="4" spans="1:21" x14ac:dyDescent="0.2">
      <c r="A4" s="1039"/>
      <c r="B4" s="1041"/>
      <c r="C4" s="1041"/>
      <c r="D4" s="1041"/>
      <c r="E4" s="1044"/>
      <c r="F4" s="1036" t="s">
        <v>11</v>
      </c>
      <c r="G4" s="1026" t="s">
        <v>12</v>
      </c>
      <c r="H4" s="1027"/>
      <c r="I4" s="1028" t="s">
        <v>153</v>
      </c>
      <c r="J4" s="1024" t="s">
        <v>11</v>
      </c>
      <c r="K4" s="1026" t="s">
        <v>12</v>
      </c>
      <c r="L4" s="1027"/>
      <c r="M4" s="1028" t="s">
        <v>153</v>
      </c>
      <c r="N4" s="1024" t="s">
        <v>11</v>
      </c>
      <c r="O4" s="1026" t="s">
        <v>12</v>
      </c>
      <c r="P4" s="1027"/>
      <c r="Q4" s="1028" t="s">
        <v>153</v>
      </c>
      <c r="R4" s="1024" t="s">
        <v>11</v>
      </c>
      <c r="S4" s="1026" t="s">
        <v>12</v>
      </c>
      <c r="T4" s="1027"/>
      <c r="U4" s="1028" t="s">
        <v>153</v>
      </c>
    </row>
    <row r="5" spans="1:21" ht="119.25" customHeight="1" thickBot="1" x14ac:dyDescent="0.25">
      <c r="A5" s="1037"/>
      <c r="B5" s="1042"/>
      <c r="C5" s="1042"/>
      <c r="D5" s="1042"/>
      <c r="E5" s="1045"/>
      <c r="F5" s="1037"/>
      <c r="G5" s="222" t="s">
        <v>11</v>
      </c>
      <c r="H5" s="223" t="s">
        <v>105</v>
      </c>
      <c r="I5" s="1029"/>
      <c r="J5" s="1025"/>
      <c r="K5" s="222" t="s">
        <v>11</v>
      </c>
      <c r="L5" s="223" t="s">
        <v>105</v>
      </c>
      <c r="M5" s="1029"/>
      <c r="N5" s="1025"/>
      <c r="O5" s="222" t="s">
        <v>11</v>
      </c>
      <c r="P5" s="223" t="s">
        <v>105</v>
      </c>
      <c r="Q5" s="1029"/>
      <c r="R5" s="1025"/>
      <c r="S5" s="222" t="s">
        <v>11</v>
      </c>
      <c r="T5" s="223" t="s">
        <v>105</v>
      </c>
      <c r="U5" s="1029"/>
    </row>
    <row r="6" spans="1:21" ht="363" customHeight="1" thickBot="1" x14ac:dyDescent="0.25">
      <c r="A6" s="224">
        <v>8</v>
      </c>
      <c r="B6" s="155">
        <v>8</v>
      </c>
      <c r="C6" s="225" t="s">
        <v>119</v>
      </c>
      <c r="D6" s="226" t="s">
        <v>210</v>
      </c>
      <c r="E6" s="227">
        <v>188723322</v>
      </c>
      <c r="F6" s="141">
        <f>'08 Programa'!L361</f>
        <v>13934.800000000003</v>
      </c>
      <c r="G6" s="139">
        <f>'08 Programa'!M361</f>
        <v>1547.6</v>
      </c>
      <c r="H6" s="139">
        <f>'08 Programa'!N361</f>
        <v>2.2000000000000002</v>
      </c>
      <c r="I6" s="140">
        <f>'08 Programa'!O361</f>
        <v>12387.2</v>
      </c>
      <c r="J6" s="141">
        <f>'08 Programa'!P361</f>
        <v>16647.5</v>
      </c>
      <c r="K6" s="139">
        <f>'08 Programa'!Q361</f>
        <v>1750.7</v>
      </c>
      <c r="L6" s="139">
        <f>'08 Programa'!R361</f>
        <v>1.5</v>
      </c>
      <c r="M6" s="140">
        <f>'08 Programa'!S361</f>
        <v>14896.8</v>
      </c>
      <c r="N6" s="141">
        <f>'08 Programa'!T361</f>
        <v>14227.4</v>
      </c>
      <c r="O6" s="139">
        <f>'08 Programa'!U361</f>
        <v>1884.9</v>
      </c>
      <c r="P6" s="139">
        <f>'08 Programa'!V361</f>
        <v>0</v>
      </c>
      <c r="Q6" s="140">
        <f>'08 Programa'!W361</f>
        <v>12342.5</v>
      </c>
      <c r="R6" s="230">
        <f>'08 Programa'!X361</f>
        <v>14136.1</v>
      </c>
      <c r="S6" s="154">
        <f>'08 Programa'!Y361</f>
        <v>1725.3</v>
      </c>
      <c r="T6" s="228">
        <f>'08 Programa'!Z361</f>
        <v>0</v>
      </c>
      <c r="U6" s="229">
        <f>'08 Programa'!AA361</f>
        <v>12410.8</v>
      </c>
    </row>
    <row r="7" spans="1:21" ht="18.75" customHeight="1" thickBot="1" x14ac:dyDescent="0.25">
      <c r="A7" s="1030" t="s">
        <v>106</v>
      </c>
      <c r="B7" s="1031"/>
      <c r="C7" s="1031"/>
      <c r="D7" s="1031"/>
      <c r="E7" s="1032"/>
      <c r="F7" s="18">
        <f t="shared" ref="F7:U7" si="0">SUM(F6)</f>
        <v>13934.800000000003</v>
      </c>
      <c r="G7" s="3">
        <f t="shared" si="0"/>
        <v>1547.6</v>
      </c>
      <c r="H7" s="3">
        <f t="shared" si="0"/>
        <v>2.2000000000000002</v>
      </c>
      <c r="I7" s="19">
        <f t="shared" si="0"/>
        <v>12387.2</v>
      </c>
      <c r="J7" s="20">
        <f t="shared" si="0"/>
        <v>16647.5</v>
      </c>
      <c r="K7" s="3">
        <f t="shared" si="0"/>
        <v>1750.7</v>
      </c>
      <c r="L7" s="3">
        <f t="shared" si="0"/>
        <v>1.5</v>
      </c>
      <c r="M7" s="19">
        <f t="shared" si="0"/>
        <v>14896.8</v>
      </c>
      <c r="N7" s="20">
        <f t="shared" si="0"/>
        <v>14227.4</v>
      </c>
      <c r="O7" s="20">
        <f>O6</f>
        <v>1884.9</v>
      </c>
      <c r="P7" s="20">
        <f t="shared" si="0"/>
        <v>0</v>
      </c>
      <c r="Q7" s="76">
        <f t="shared" si="0"/>
        <v>12342.5</v>
      </c>
      <c r="R7" s="18">
        <f t="shared" si="0"/>
        <v>14136.1</v>
      </c>
      <c r="S7" s="20">
        <f t="shared" si="0"/>
        <v>1725.3</v>
      </c>
      <c r="T7" s="20">
        <f t="shared" si="0"/>
        <v>0</v>
      </c>
      <c r="U7" s="21">
        <f t="shared" si="0"/>
        <v>12410.8</v>
      </c>
    </row>
    <row r="10" spans="1:21" ht="12.75" hidden="1" customHeight="1" x14ac:dyDescent="0.2"/>
  </sheetData>
  <mergeCells count="23">
    <mergeCell ref="B3:B5"/>
    <mergeCell ref="N3:Q3"/>
    <mergeCell ref="C3:C5"/>
    <mergeCell ref="D3:D5"/>
    <mergeCell ref="E3:E5"/>
    <mergeCell ref="F3:I3"/>
    <mergeCell ref="J3:M3"/>
    <mergeCell ref="A2:U2"/>
    <mergeCell ref="R4:R5"/>
    <mergeCell ref="S4:T4"/>
    <mergeCell ref="U4:U5"/>
    <mergeCell ref="A7:E7"/>
    <mergeCell ref="R3:U3"/>
    <mergeCell ref="F4:F5"/>
    <mergeCell ref="G4:H4"/>
    <mergeCell ref="I4:I5"/>
    <mergeCell ref="J4:J5"/>
    <mergeCell ref="K4:L4"/>
    <mergeCell ref="M4:M5"/>
    <mergeCell ref="N4:N5"/>
    <mergeCell ref="O4:P4"/>
    <mergeCell ref="Q4:Q5"/>
    <mergeCell ref="A3:A5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firstPageNumber="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D10" sqref="D10"/>
    </sheetView>
  </sheetViews>
  <sheetFormatPr defaultRowHeight="12.75" x14ac:dyDescent="0.2"/>
  <cols>
    <col min="1" max="1" width="68.7109375" style="33" customWidth="1"/>
    <col min="2" max="2" width="18.42578125" style="33" customWidth="1"/>
    <col min="3" max="3" width="17.42578125" style="33"/>
    <col min="4" max="4" width="16.85546875" style="33" customWidth="1"/>
    <col min="5" max="5" width="16.42578125" style="33" customWidth="1"/>
    <col min="6" max="1000" width="8.7109375" style="33"/>
    <col min="1001" max="16384" width="9.140625" style="33"/>
  </cols>
  <sheetData>
    <row r="1" spans="1:5" ht="17.25" customHeight="1" thickBot="1" x14ac:dyDescent="0.25">
      <c r="A1" s="43" t="s">
        <v>316</v>
      </c>
      <c r="E1" s="266" t="s">
        <v>154</v>
      </c>
    </row>
    <row r="2" spans="1:5" ht="41.25" customHeight="1" thickBot="1" x14ac:dyDescent="0.25">
      <c r="A2" s="265" t="s">
        <v>97</v>
      </c>
      <c r="B2" s="231" t="s">
        <v>255</v>
      </c>
      <c r="C2" s="231" t="s">
        <v>256</v>
      </c>
      <c r="D2" s="258" t="s">
        <v>257</v>
      </c>
      <c r="E2" s="259" t="s">
        <v>258</v>
      </c>
    </row>
    <row r="3" spans="1:5" s="45" customFormat="1" x14ac:dyDescent="0.2">
      <c r="A3" s="268" t="s">
        <v>149</v>
      </c>
      <c r="B3" s="269">
        <f>'08 Programa'!L356+'08 Programa'!L352+'08 Programa'!L345+'08 Programa'!L342+'08 Programa'!L335+'08 Programa'!L333+'08 Programa'!L331+'08 Programa'!L328+'08 Programa'!L324+'08 Programa'!L322+'08 Programa'!L319+'08 Programa'!L315+'08 Programa'!L310+'08 Programa'!L308+'08 Programa'!L306+'08 Programa'!L303+'08 Programa'!L301+'08 Programa'!L299+'08 Programa'!L296+'08 Programa'!L293+'08 Programa'!L289+'08 Programa'!L285+'08 Programa'!L282+'08 Programa'!L279+'08 Programa'!L275+'08 Programa'!L272+'08 Programa'!L269+'08 Programa'!L267+'08 Programa'!L264+'08 Programa'!L261+'08 Programa'!L257+'08 Programa'!L254+'08 Programa'!L252+'08 Programa'!L249+'08 Programa'!L245+'08 Programa'!L239+'08 Programa'!L236+'08 Programa'!L233+'08 Programa'!L230+'08 Programa'!L227+'08 Programa'!L224+'08 Programa'!L221+'08 Programa'!L218+'08 Programa'!L215+'08 Programa'!L212+'08 Programa'!L209+'08 Programa'!L206+'08 Programa'!L203+'08 Programa'!L201+'08 Programa'!L197+'08 Programa'!L194+'08 Programa'!L191+'08 Programa'!L188+'08 Programa'!L186+'08 Programa'!L183+'08 Programa'!L180+'08 Programa'!L177+'08 Programa'!L173+'08 Programa'!L168+'08 Programa'!L163+'08 Programa'!L158+'08 Programa'!L153+'08 Programa'!L148+'08 Programa'!L145+'08 Programa'!L140+'08 Programa'!L135+'08 Programa'!L130+'08 Programa'!L125+'08 Programa'!L120+'08 Programa'!L115+'08 Programa'!L110+'08 Programa'!L105+'08 Programa'!L100+'08 Programa'!L95+'08 Programa'!L90+'08 Programa'!L85+'08 Programa'!L79+'08 Programa'!L74+'08 Programa'!L68+'08 Programa'!L63+'08 Programa'!L57+'08 Programa'!L51+'08 Programa'!L46+'08 Programa'!L40+'08 Programa'!L37+'08 Programa'!L33+'08 Programa'!L28+'08 Programa'!L24+'08 Programa'!L20+'08 Programa'!L17</f>
        <v>3640.9</v>
      </c>
      <c r="C3" s="269">
        <f>'08 Programa'!P17+'08 Programa'!P20+'08 Programa'!P24+'08 Programa'!P28+'08 Programa'!P33+'08 Programa'!P37+'08 Programa'!P40+'08 Programa'!P46+'08 Programa'!P51+'08 Programa'!P57+'08 Programa'!P63+'08 Programa'!P68+'08 Programa'!P74+'08 Programa'!P79+'08 Programa'!P85+'08 Programa'!P90+'08 Programa'!P95+'08 Programa'!P100+'08 Programa'!P105+'08 Programa'!P110+'08 Programa'!P115+'08 Programa'!P120+'08 Programa'!P125+'08 Programa'!P130+'08 Programa'!P135+'08 Programa'!P140+'08 Programa'!P145+'08 Programa'!P148+'08 Programa'!P153+'08 Programa'!P158+'08 Programa'!P163+'08 Programa'!P168+'08 Programa'!P173+'08 Programa'!P177+'08 Programa'!P180+'08 Programa'!P183+'08 Programa'!P186+'08 Programa'!P188+'08 Programa'!P191+'08 Programa'!P194+'08 Programa'!P197+'08 Programa'!P201+'08 Programa'!P203+'08 Programa'!P206+'08 Programa'!P209+'08 Programa'!P212+'08 Programa'!P215+'08 Programa'!P218+'08 Programa'!P221+'08 Programa'!P224+'08 Programa'!P227+'08 Programa'!P230+'08 Programa'!P233+'08 Programa'!P239+'08 Programa'!P245+'08 Programa'!P249+'08 Programa'!P252+'08 Programa'!P254+'08 Programa'!P257+'08 Programa'!P261+'08 Programa'!P264+'08 Programa'!P267+'08 Programa'!P269+'08 Programa'!P272+'08 Programa'!P275+'08 Programa'!P279+'08 Programa'!P282+'08 Programa'!P285+'08 Programa'!P289+'08 Programa'!P293+'08 Programa'!P296+'08 Programa'!P299+'08 Programa'!P301+'08 Programa'!P303+'08 Programa'!P306+'08 Programa'!P308+'08 Programa'!P310+'08 Programa'!P315+'08 Programa'!P319+'08 Programa'!P322+'08 Programa'!P324+'08 Programa'!P328+'08 Programa'!P331+'08 Programa'!P333+'08 Programa'!P335+'08 Programa'!P342+'08 Programa'!P345+'08 Programa'!P352+'08 Programa'!P356+'08 Programa'!P236</f>
        <v>7219.9000000000005</v>
      </c>
      <c r="D3" s="270">
        <f>'08 Programa'!T17+'08 Programa'!T20+'08 Programa'!T24+'08 Programa'!T28+'08 Programa'!T33+'08 Programa'!T37+'08 Programa'!T40+'08 Programa'!T46+'08 Programa'!T51+'08 Programa'!T57+'08 Programa'!T63+'08 Programa'!T68+'08 Programa'!T74+'08 Programa'!T79+'08 Programa'!T85+'08 Programa'!T90+'08 Programa'!T95+'08 Programa'!T100+'08 Programa'!T105+'08 Programa'!T110+'08 Programa'!T115+'08 Programa'!T120+'08 Programa'!T125+'08 Programa'!T130+'08 Programa'!T135+'08 Programa'!T140+'08 Programa'!T145+'08 Programa'!T148+'08 Programa'!T153+'08 Programa'!T158+'08 Programa'!T163+'08 Programa'!T168+'08 Programa'!T173+'08 Programa'!T177+'08 Programa'!T180+'08 Programa'!T183+'08 Programa'!T186+'08 Programa'!T188+'08 Programa'!T191+'08 Programa'!T194+'08 Programa'!T197+'08 Programa'!T201+'08 Programa'!T203+'08 Programa'!T206+'08 Programa'!T209+'08 Programa'!T212+'08 Programa'!T215+'08 Programa'!T218+'08 Programa'!T221+'08 Programa'!T224+'08 Programa'!T227+'08 Programa'!T230+'08 Programa'!T233+'08 Programa'!T239+'08 Programa'!T245+'08 Programa'!T249+'08 Programa'!T252+'08 Programa'!T254+'08 Programa'!T257+'08 Programa'!T261+'08 Programa'!T264+'08 Programa'!T267+'08 Programa'!T269+'08 Programa'!T272+'08 Programa'!T275+'08 Programa'!T279+'08 Programa'!T282+'08 Programa'!T285+'08 Programa'!T289+'08 Programa'!T293+'08 Programa'!T296+'08 Programa'!T299+'08 Programa'!T301+'08 Programa'!T303+'08 Programa'!T306+'08 Programa'!T308+'08 Programa'!T310+'08 Programa'!T315+'08 Programa'!T319+'08 Programa'!T322+'08 Programa'!T324+'08 Programa'!T328+'08 Programa'!T331+'08 Programa'!T333+'08 Programa'!T335+'08 Programa'!T342+'08 Programa'!T345+'08 Programa'!T352+'08 Programa'!T356+'08 Programa'!T236</f>
        <v>7035.2</v>
      </c>
      <c r="E3" s="271">
        <f>'08 Programa'!X356+'08 Programa'!X352+'08 Programa'!X345+'08 Programa'!X342+'08 Programa'!X335+'08 Programa'!X333+'08 Programa'!X331+'08 Programa'!X328+'08 Programa'!X324+'08 Programa'!X322+'08 Programa'!X319+'08 Programa'!X315+'08 Programa'!X310+'08 Programa'!X308+'08 Programa'!X306+'08 Programa'!X303+'08 Programa'!X301+'08 Programa'!X299+'08 Programa'!X296+'08 Programa'!X293+'08 Programa'!X289+'08 Programa'!X285+'08 Programa'!X282+'08 Programa'!X279+'08 Programa'!X275+'08 Programa'!X272+'08 Programa'!X269+'08 Programa'!X267+'08 Programa'!X264+'08 Programa'!X261+'08 Programa'!X257+'08 Programa'!X254+'08 Programa'!X252+'08 Programa'!X249+'08 Programa'!X245+'08 Programa'!X239+'08 Programa'!X233+'08 Programa'!X230+'08 Programa'!X227+'08 Programa'!X224+'08 Programa'!X221+'08 Programa'!X218+'08 Programa'!X215+'08 Programa'!X212+'08 Programa'!X209+'08 Programa'!X206+'08 Programa'!X203+'08 Programa'!X201+'08 Programa'!X188+'08 Programa'!X177+'08 Programa'!X173+'08 Programa'!X158+'08 Programa'!X140+'08 Programa'!X115+'08 Programa'!X110+'08 Programa'!X100+'08 Programa'!X40+'08 Programa'!X37</f>
        <v>7636.0999999999995</v>
      </c>
    </row>
    <row r="4" spans="1:5" ht="12.75" customHeight="1" x14ac:dyDescent="0.2">
      <c r="A4" s="272" t="s">
        <v>183</v>
      </c>
      <c r="B4" s="273">
        <f>'08 Programa'!L142+'08 Programa'!L329</f>
        <v>280.39999999999998</v>
      </c>
      <c r="C4" s="267">
        <f>'08 Programa'!P329+'08 Programa'!P142</f>
        <v>110</v>
      </c>
      <c r="D4" s="267">
        <v>0</v>
      </c>
      <c r="E4" s="274">
        <v>0</v>
      </c>
    </row>
    <row r="5" spans="1:5" ht="12.75" customHeight="1" x14ac:dyDescent="0.2">
      <c r="A5" s="272" t="s">
        <v>184</v>
      </c>
      <c r="B5" s="273">
        <v>0</v>
      </c>
      <c r="C5" s="267">
        <v>0</v>
      </c>
      <c r="D5" s="267">
        <v>0</v>
      </c>
      <c r="E5" s="274">
        <v>0</v>
      </c>
    </row>
    <row r="6" spans="1:5" ht="12.75" customHeight="1" x14ac:dyDescent="0.2">
      <c r="A6" s="272" t="s">
        <v>188</v>
      </c>
      <c r="B6" s="273">
        <v>0</v>
      </c>
      <c r="C6" s="267">
        <v>0</v>
      </c>
      <c r="D6" s="267">
        <v>0</v>
      </c>
      <c r="E6" s="274">
        <v>0</v>
      </c>
    </row>
    <row r="7" spans="1:5" ht="12.75" customHeight="1" x14ac:dyDescent="0.2">
      <c r="A7" s="272" t="s">
        <v>185</v>
      </c>
      <c r="B7" s="273">
        <f>'08 Programa'!L246</f>
        <v>0</v>
      </c>
      <c r="C7" s="267">
        <v>0</v>
      </c>
      <c r="D7" s="267">
        <v>0</v>
      </c>
      <c r="E7" s="274">
        <v>0</v>
      </c>
    </row>
    <row r="8" spans="1:5" ht="12.75" customHeight="1" x14ac:dyDescent="0.2">
      <c r="A8" s="264" t="s">
        <v>150</v>
      </c>
      <c r="B8" s="273">
        <f>'08 Programa'!L357+'08 Programa'!L346+'08 Programa'!L341+'08 Programa'!L321+'08 Programa'!L316+'08 Programa'!L297+'08 Programa'!L294+'08 Programa'!L290+'08 Programa'!L286+'08 Programa'!L283+'08 Programa'!L280+'08 Programa'!L276+'08 Programa'!L270+'08 Programa'!L265+'08 Programa'!L262+'08 Programa'!L259+'08 Programa'!L255+'08 Programa'!L248+'08 Programa'!L200+'08 Programa'!L167+'08 Programa'!L162+'08 Programa'!L157+'08 Programa'!L144+'08 Programa'!L134+'08 Programa'!L129+'08 Programa'!L124+'08 Programa'!L104+'08 Programa'!L99+'08 Programa'!L94+'08 Programa'!L89+'08 Programa'!L84+'08 Programa'!L73+'08 Programa'!L67+'08 Programa'!L61+'08 Programa'!L55+'08 Programa'!L50+'08 Programa'!L44+'08 Programa'!L32+'08 Programa'!L29</f>
        <v>2639</v>
      </c>
      <c r="C8" s="273">
        <f>'08 Programa'!P29+'08 Programa'!P32+'08 Programa'!P44+'08 Programa'!P50+'08 Programa'!P55+'08 Programa'!P61+'08 Programa'!P67+'08 Programa'!P73+'08 Programa'!P84+'08 Programa'!P89+'08 Programa'!P94+'08 Programa'!P99+'08 Programa'!P104+'08 Programa'!P124+'08 Programa'!P129+'08 Programa'!P134+'08 Programa'!P144+'08 Programa'!P157+'08 Programa'!P162+'08 Programa'!P167+'08 Programa'!P200+'08 Programa'!P248+'08 Programa'!P255+'08 Programa'!P259+'08 Programa'!P262+'08 Programa'!P265+'08 Programa'!P270+'08 Programa'!P276+'08 Programa'!P280+'08 Programa'!P283+'08 Programa'!P286+'08 Programa'!P290+'08 Programa'!P294+'08 Programa'!P297+'08 Programa'!P316+'08 Programa'!P321+'08 Programa'!P341+'08 Programa'!P346+'08 Programa'!P357</f>
        <v>1967</v>
      </c>
      <c r="D8" s="275">
        <v>0</v>
      </c>
      <c r="E8" s="274">
        <v>0</v>
      </c>
    </row>
    <row r="9" spans="1:5" ht="14.25" customHeight="1" x14ac:dyDescent="0.2">
      <c r="A9" s="276" t="s">
        <v>177</v>
      </c>
      <c r="B9" s="277">
        <f>'08 Programa'!L18+'08 Programa'!L22+'08 Programa'!L26+'08 Programa'!L30+'08 Programa'!L34+'08 Programa'!L39+'08 Programa'!L42+'08 Programa'!L48+'08 Programa'!L53+'08 Programa'!L59+'08 Programa'!L65+'08 Programa'!L70+'08 Programa'!L76+'08 Programa'!L81+'08 Programa'!L87+'08 Programa'!L92+'08 Programa'!L97+'08 Programa'!L102+'08 Programa'!L107+'08 Programa'!L112+'08 Programa'!L117+'08 Programa'!L122+'08 Programa'!L127+'08 Programa'!L132+'08 Programa'!L137+'08 Programa'!L147+'08 Programa'!L150+'08 Programa'!L155+'08 Programa'!L160+'08 Programa'!L165+'08 Programa'!L170+'08 Programa'!L175+'08 Programa'!L179+'08 Programa'!L182+'08 Programa'!L185+'08 Programa'!L190+'08 Programa'!L193+'08 Programa'!L196+'08 Programa'!L199+'08 Programa'!L204+'08 Programa'!L207+'08 Programa'!L210+'08 Programa'!L213+'08 Programa'!L216+'08 Programa'!L219+'08 Programa'!L222+'08 Programa'!L225+'08 Programa'!L228+'08 Programa'!L231+'08 Programa'!L234+'08 Programa'!L240+'08 Programa'!L287+'08 Programa'!L237</f>
        <v>4016.3999999999996</v>
      </c>
      <c r="C9" s="278">
        <f>'08 Programa'!P287+'08 Programa'!P240+'08 Programa'!P234+'08 Programa'!P231+'08 Programa'!P228+'08 Programa'!P225+'08 Programa'!P222+'08 Programa'!P219+'08 Programa'!P216+'08 Programa'!P213+'08 Programa'!P210+'08 Programa'!P207+'08 Programa'!P204+'08 Programa'!P199+'08 Programa'!P196+'08 Programa'!P193+'08 Programa'!P190+'08 Programa'!P185+'08 Programa'!P182+'08 Programa'!P179+'08 Programa'!P175+'08 Programa'!P170+'08 Programa'!P165+'08 Programa'!P160+'08 Programa'!P155+'08 Programa'!P150+'08 Programa'!P147+'08 Programa'!P137+'08 Programa'!P132+'08 Programa'!P127+'08 Programa'!P122+'08 Programa'!P117+'08 Programa'!P112+'08 Programa'!P107+'08 Programa'!P102+'08 Programa'!P97+'08 Programa'!P92+'08 Programa'!P87+'08 Programa'!P81+'08 Programa'!P76+'08 Programa'!P70+'08 Programa'!P65+'08 Programa'!P59+'08 Programa'!P53+'08 Programa'!P48+'08 Programa'!P42+'08 Programa'!P39+'08 Programa'!P36+'08 Programa'!P34+'08 Programa'!P30+'08 Programa'!P26+'08 Programa'!P22+'08 Programa'!P18+'08 Programa'!P237</f>
        <v>4428.4000000000005</v>
      </c>
      <c r="D9" s="278">
        <f>'08 Programa'!T287+'08 Programa'!T240+'08 Programa'!T234+'08 Programa'!T231+'08 Programa'!T228+'08 Programa'!T225+'08 Programa'!T222+'08 Programa'!T219+'08 Programa'!T216+'08 Programa'!T213+'08 Programa'!T210+'08 Programa'!T207+'08 Programa'!T204+'08 Programa'!T199+'08 Programa'!T196+'08 Programa'!T193+'08 Programa'!T190+'08 Programa'!T185+'08 Programa'!T182+'08 Programa'!T179+'08 Programa'!T175+'08 Programa'!T170+'08 Programa'!T165+'08 Programa'!T160+'08 Programa'!T155+'08 Programa'!T150+'08 Programa'!T147+'08 Programa'!T137+'08 Programa'!T132+'08 Programa'!T127+'08 Programa'!T122+'08 Programa'!T117+'08 Programa'!T112+'08 Programa'!T107+'08 Programa'!T102+'08 Programa'!T97+'08 Programa'!T92+'08 Programa'!T87+'08 Programa'!T81+'08 Programa'!T76+'08 Programa'!T70+'08 Programa'!T65+'08 Programa'!T59+'08 Programa'!T53+'08 Programa'!T48+'08 Programa'!T42+'08 Programa'!T39+'08 Programa'!T36+'08 Programa'!T34+'08 Programa'!T30+'08 Programa'!T26+'08 Programa'!T22+'08 Programa'!T18+'08 Programa'!T237</f>
        <v>3992.2</v>
      </c>
      <c r="E9" s="274">
        <f>'08 Programa'!X18+'08 Programa'!X22+'08 Programa'!X26+'08 Programa'!X30+'08 Programa'!X34+'08 Programa'!X36+'08 Programa'!X39+'08 Programa'!X42+'08 Programa'!X48+'08 Programa'!X59+'08 Programa'!X65+'08 Programa'!X70+'08 Programa'!X76+'08 Programa'!X81+'08 Programa'!X87+'08 Programa'!X97+'08 Programa'!X102+'08 Programa'!X107+'08 Programa'!X112+'08 Programa'!X117+'08 Programa'!X122+'08 Programa'!X127+'08 Programa'!X132+'08 Programa'!X137+'08 Programa'!X142+'08 Programa'!X147+'08 Programa'!X150+'08 Programa'!X155+'08 Programa'!X160+'08 Programa'!X165+'08 Programa'!X170+'08 Programa'!X175+'08 Programa'!X185+'08 Programa'!X190+'08 Programa'!X193+'08 Programa'!X196+'08 Programa'!X199+'08 Programa'!X204+'08 Programa'!X207+'08 Programa'!X210+'08 Programa'!X213+'08 Programa'!X216+'08 Programa'!X219+'08 Programa'!X222+'08 Programa'!X225+'08 Programa'!X228+'08 Programa'!X231+'08 Programa'!X234+'08 Programa'!X240+'08 Programa'!X287</f>
        <v>3000</v>
      </c>
    </row>
    <row r="10" spans="1:5" ht="12.75" customHeight="1" x14ac:dyDescent="0.2">
      <c r="A10" s="279" t="s">
        <v>186</v>
      </c>
      <c r="B10" s="267">
        <v>0</v>
      </c>
      <c r="C10" s="267">
        <v>0</v>
      </c>
      <c r="D10" s="267">
        <v>0</v>
      </c>
      <c r="E10" s="280">
        <v>0</v>
      </c>
    </row>
    <row r="11" spans="1:5" x14ac:dyDescent="0.2">
      <c r="A11" s="281" t="s">
        <v>151</v>
      </c>
      <c r="B11" s="267">
        <f>'08 Programa'!L143</f>
        <v>7.9</v>
      </c>
      <c r="C11" s="267">
        <f>'08 Programa'!P60+'08 Programa'!P151</f>
        <v>0</v>
      </c>
      <c r="D11" s="282">
        <f>'08 Programa'!T151+'08 Programa'!T60+'08 Programa'!T25+'08 Programa'!T21</f>
        <v>0</v>
      </c>
      <c r="E11" s="280">
        <v>0</v>
      </c>
    </row>
    <row r="12" spans="1:5" x14ac:dyDescent="0.2">
      <c r="A12" s="283" t="s">
        <v>152</v>
      </c>
      <c r="B12" s="267">
        <v>0</v>
      </c>
      <c r="C12" s="267">
        <v>0</v>
      </c>
      <c r="D12" s="282">
        <v>0</v>
      </c>
      <c r="E12" s="280">
        <v>0</v>
      </c>
    </row>
    <row r="13" spans="1:5" x14ac:dyDescent="0.2">
      <c r="A13" s="281" t="s">
        <v>196</v>
      </c>
      <c r="B13" s="267">
        <f>'08 Programa'!L45+'08 Programa'!L56+'08 Programa'!L62+'08 Programa'!L78+'08 Programa'!L88+'08 Programa'!L109+'08 Programa'!L114+'08 Programa'!L139+'08 Programa'!L152+'08 Programa'!L172+'08 Programa'!L83</f>
        <v>211.39999999999998</v>
      </c>
      <c r="C13" s="267">
        <v>0</v>
      </c>
      <c r="D13" s="267">
        <f>'08 Programa'!T62</f>
        <v>0</v>
      </c>
      <c r="E13" s="280">
        <v>0</v>
      </c>
    </row>
    <row r="14" spans="1:5" x14ac:dyDescent="0.2">
      <c r="A14" s="281" t="s">
        <v>317</v>
      </c>
      <c r="B14" s="267">
        <f>'08 Programa'!L350+'08 Programa'!L348+'08 Programa'!L344+'08 Programa'!L340</f>
        <v>2906.8</v>
      </c>
      <c r="C14" s="267">
        <f>'08 Programa'!P340+'08 Programa'!P344+'08 Programa'!P348+'08 Programa'!P350</f>
        <v>2922.2</v>
      </c>
      <c r="D14" s="267">
        <f>'08 Programa'!T340+'08 Programa'!T344+'08 Programa'!T348+'08 Programa'!T350</f>
        <v>3200</v>
      </c>
      <c r="E14" s="280">
        <f>'08 Programa'!X340+'08 Programa'!X344+'08 Programa'!X348+'08 Programa'!X350</f>
        <v>3500</v>
      </c>
    </row>
    <row r="15" spans="1:5" x14ac:dyDescent="0.2">
      <c r="A15" s="283" t="s">
        <v>187</v>
      </c>
      <c r="B15" s="267">
        <f>'08 Programa'!L314+'08 Programa'!L304+'08 Programa'!L291+'08 Programa'!L278+'08 Programa'!L250+'08 Programa'!L244+'08 Programa'!L72</f>
        <v>232</v>
      </c>
      <c r="C15" s="267">
        <f>'08 Programa'!P314+'08 Programa'!P291</f>
        <v>0</v>
      </c>
      <c r="D15" s="267">
        <f>'08 Programa'!T291+'08 Programa'!T314</f>
        <v>0</v>
      </c>
      <c r="E15" s="280">
        <v>0</v>
      </c>
    </row>
    <row r="16" spans="1:5" ht="18" customHeight="1" thickBot="1" x14ac:dyDescent="0.25">
      <c r="A16" s="284" t="s">
        <v>11</v>
      </c>
      <c r="B16" s="285">
        <f>SUM(B3:B15)</f>
        <v>13934.8</v>
      </c>
      <c r="C16" s="286">
        <f>SUM(C3:C15)</f>
        <v>16647.500000000004</v>
      </c>
      <c r="D16" s="285">
        <f>SUM(D3:D15)</f>
        <v>14227.4</v>
      </c>
      <c r="E16" s="287">
        <f>SUM(E3:E15)</f>
        <v>14136.099999999999</v>
      </c>
    </row>
    <row r="18" spans="1:5" ht="13.5" thickBot="1" x14ac:dyDescent="0.25">
      <c r="E18" s="266" t="s">
        <v>318</v>
      </c>
    </row>
    <row r="19" spans="1:5" ht="13.5" thickBot="1" x14ac:dyDescent="0.25">
      <c r="A19" s="288" t="s">
        <v>97</v>
      </c>
      <c r="B19" s="289" t="s">
        <v>255</v>
      </c>
      <c r="C19" s="289" t="s">
        <v>256</v>
      </c>
      <c r="D19" s="289" t="s">
        <v>257</v>
      </c>
      <c r="E19" s="289" t="s">
        <v>258</v>
      </c>
    </row>
    <row r="20" spans="1:5" x14ac:dyDescent="0.2">
      <c r="A20" s="290" t="s">
        <v>319</v>
      </c>
      <c r="B20" s="291">
        <f>SUM(B21:B26)</f>
        <v>13926.9</v>
      </c>
      <c r="C20" s="291">
        <f t="shared" ref="C20:E20" si="0">SUM(C21:C26)</f>
        <v>16647.5</v>
      </c>
      <c r="D20" s="291">
        <f t="shared" si="0"/>
        <v>14227.400000000001</v>
      </c>
      <c r="E20" s="291">
        <f t="shared" si="0"/>
        <v>14136.099999999999</v>
      </c>
    </row>
    <row r="21" spans="1:5" x14ac:dyDescent="0.2">
      <c r="A21" s="292" t="s">
        <v>320</v>
      </c>
      <c r="B21" s="293">
        <f>B3+B13+B15</f>
        <v>4084.3</v>
      </c>
      <c r="C21" s="293">
        <f>C3+C13+C15</f>
        <v>7219.9000000000005</v>
      </c>
      <c r="D21" s="293">
        <f t="shared" ref="D21:E21" si="1">D3</f>
        <v>7035.2</v>
      </c>
      <c r="E21" s="293">
        <f t="shared" si="1"/>
        <v>7636.0999999999995</v>
      </c>
    </row>
    <row r="22" spans="1:5" x14ac:dyDescent="0.2">
      <c r="A22" s="294" t="s">
        <v>321</v>
      </c>
      <c r="B22" s="295">
        <f>B14+B4</f>
        <v>3187.2000000000003</v>
      </c>
      <c r="C22" s="295">
        <f>C14+C4</f>
        <v>3032.2</v>
      </c>
      <c r="D22" s="295">
        <f>D14</f>
        <v>3200</v>
      </c>
      <c r="E22" s="295">
        <f>E14</f>
        <v>3500</v>
      </c>
    </row>
    <row r="23" spans="1:5" x14ac:dyDescent="0.2">
      <c r="A23" s="294" t="s">
        <v>322</v>
      </c>
      <c r="B23" s="295">
        <f>B6</f>
        <v>0</v>
      </c>
      <c r="C23" s="295">
        <f>C6</f>
        <v>0</v>
      </c>
      <c r="D23" s="295">
        <f>D6</f>
        <v>0</v>
      </c>
      <c r="E23" s="295">
        <f>E6</f>
        <v>0</v>
      </c>
    </row>
    <row r="24" spans="1:5" x14ac:dyDescent="0.2">
      <c r="A24" s="294" t="s">
        <v>323</v>
      </c>
      <c r="B24" s="295">
        <f>B9</f>
        <v>4016.3999999999996</v>
      </c>
      <c r="C24" s="295">
        <f>C9</f>
        <v>4428.4000000000005</v>
      </c>
      <c r="D24" s="295">
        <f>D9</f>
        <v>3992.2</v>
      </c>
      <c r="E24" s="295">
        <f>E9</f>
        <v>3000</v>
      </c>
    </row>
    <row r="25" spans="1:5" x14ac:dyDescent="0.2">
      <c r="A25" s="294" t="s">
        <v>324</v>
      </c>
      <c r="B25" s="295">
        <f>B8</f>
        <v>2639</v>
      </c>
      <c r="C25" s="295">
        <f>C8</f>
        <v>1967</v>
      </c>
      <c r="D25" s="295">
        <v>0</v>
      </c>
      <c r="E25" s="295">
        <v>0</v>
      </c>
    </row>
    <row r="26" spans="1:5" ht="13.5" thickBot="1" x14ac:dyDescent="0.25">
      <c r="A26" s="294" t="s">
        <v>325</v>
      </c>
      <c r="B26" s="295">
        <v>0</v>
      </c>
      <c r="C26" s="295">
        <v>0</v>
      </c>
      <c r="D26" s="295">
        <v>0</v>
      </c>
      <c r="E26" s="295">
        <v>0</v>
      </c>
    </row>
    <row r="27" spans="1:5" ht="13.5" thickBot="1" x14ac:dyDescent="0.25">
      <c r="A27" s="296" t="s">
        <v>326</v>
      </c>
      <c r="B27" s="297">
        <f>SUM(B28)</f>
        <v>7.9</v>
      </c>
      <c r="C27" s="297">
        <f t="shared" ref="C27:E27" si="2">SUM(C28)</f>
        <v>0</v>
      </c>
      <c r="D27" s="297">
        <f t="shared" si="2"/>
        <v>0</v>
      </c>
      <c r="E27" s="297">
        <f t="shared" si="2"/>
        <v>0</v>
      </c>
    </row>
    <row r="28" spans="1:5" ht="26.25" thickBot="1" x14ac:dyDescent="0.25">
      <c r="A28" s="298" t="s">
        <v>327</v>
      </c>
      <c r="B28" s="299">
        <f>B11</f>
        <v>7.9</v>
      </c>
      <c r="C28" s="299">
        <v>0</v>
      </c>
      <c r="D28" s="299">
        <v>0</v>
      </c>
      <c r="E28" s="299">
        <v>0</v>
      </c>
    </row>
    <row r="29" spans="1:5" ht="13.5" thickBot="1" x14ac:dyDescent="0.25">
      <c r="A29" s="296" t="s">
        <v>328</v>
      </c>
      <c r="B29" s="297">
        <f>B20+B27</f>
        <v>13934.8</v>
      </c>
      <c r="C29" s="297">
        <f t="shared" ref="C29:E29" si="3">C20+C27</f>
        <v>16647.5</v>
      </c>
      <c r="D29" s="297">
        <f t="shared" si="3"/>
        <v>14227.400000000001</v>
      </c>
      <c r="E29" s="297">
        <f t="shared" si="3"/>
        <v>14136.099999999999</v>
      </c>
    </row>
    <row r="30" spans="1:5" x14ac:dyDescent="0.2">
      <c r="A30" s="294" t="s">
        <v>329</v>
      </c>
      <c r="B30" s="295">
        <v>0</v>
      </c>
      <c r="C30" s="295">
        <f>'08 Programa'!P210+'08 Programa'!P213+'08 Programa'!P216+'08 Programa'!P219+'08 Programa'!P222+'08 Programa'!P225+'08 Programa'!P228+'08 Programa'!P231</f>
        <v>3230</v>
      </c>
      <c r="D30" s="295">
        <f>'08 Programa'!T231+'08 Programa'!T228+'08 Programa'!T225+'08 Programa'!T222+'08 Programa'!T219+'08 Programa'!T216+'08 Programa'!T213+'08 Programa'!T210</f>
        <v>3780</v>
      </c>
      <c r="E30" s="295">
        <f>'08 Programa'!X210+'08 Programa'!X213+'08 Programa'!X216+'08 Programa'!X219+'08 Programa'!X222+'08 Programa'!X225+'08 Programa'!X228+'08 Programa'!X231</f>
        <v>3000</v>
      </c>
    </row>
    <row r="31" spans="1:5" ht="26.25" thickBot="1" x14ac:dyDescent="0.25">
      <c r="A31" s="294" t="s">
        <v>330</v>
      </c>
      <c r="B31" s="295">
        <f>B29-13289</f>
        <v>645.79999999999927</v>
      </c>
      <c r="C31" s="295">
        <f>C29-B29</f>
        <v>2712.7000000000007</v>
      </c>
      <c r="D31" s="295">
        <f>D29-C29</f>
        <v>-2420.0999999999985</v>
      </c>
      <c r="E31" s="295">
        <f>E29-D29</f>
        <v>-91.30000000000291</v>
      </c>
    </row>
    <row r="32" spans="1:5" ht="13.5" thickBot="1" x14ac:dyDescent="0.25">
      <c r="A32" s="300" t="s">
        <v>331</v>
      </c>
      <c r="B32" s="301">
        <f>B29</f>
        <v>13934.8</v>
      </c>
      <c r="C32" s="301">
        <f t="shared" ref="C32:E32" si="4">C29</f>
        <v>16647.5</v>
      </c>
      <c r="D32" s="301">
        <f t="shared" si="4"/>
        <v>14227.400000000001</v>
      </c>
      <c r="E32" s="301">
        <f t="shared" si="4"/>
        <v>14136.099999999999</v>
      </c>
    </row>
  </sheetData>
  <pageMargins left="0.39370078740157483" right="0.39370078740157483" top="0.98425196850393704" bottom="0.98425196850393704" header="0.51181102362204722" footer="0.11811023622047245"/>
  <pageSetup paperSize="9" scale="92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topLeftCell="A7" zoomScaleNormal="100" zoomScaleSheetLayoutView="100" workbookViewId="0">
      <selection activeCell="B21" sqref="B21"/>
    </sheetView>
  </sheetViews>
  <sheetFormatPr defaultRowHeight="12.75" x14ac:dyDescent="0.2"/>
  <cols>
    <col min="1" max="1" width="40.85546875" style="33" customWidth="1"/>
    <col min="2" max="2" width="11.28515625" style="33" customWidth="1"/>
    <col min="3" max="3" width="10.85546875" style="33" customWidth="1"/>
    <col min="4" max="4" width="12.140625" style="33" customWidth="1"/>
    <col min="5" max="5" width="10.5703125" style="33" customWidth="1"/>
    <col min="6" max="6" width="11.28515625" style="33" customWidth="1"/>
    <col min="7" max="7" width="10" style="33" customWidth="1"/>
    <col min="8" max="239" width="9.140625" style="33"/>
    <col min="240" max="240" width="29.85546875" style="33" customWidth="1"/>
    <col min="241" max="241" width="10.140625" style="33" customWidth="1"/>
    <col min="242" max="495" width="9.140625" style="33"/>
    <col min="496" max="496" width="29.85546875" style="33" customWidth="1"/>
    <col min="497" max="497" width="10.140625" style="33" customWidth="1"/>
    <col min="498" max="751" width="9.140625" style="33"/>
    <col min="752" max="752" width="29.85546875" style="33" customWidth="1"/>
    <col min="753" max="753" width="10.140625" style="33" customWidth="1"/>
    <col min="754" max="1007" width="9.140625" style="33"/>
    <col min="1008" max="1008" width="29.85546875" style="33" customWidth="1"/>
    <col min="1009" max="1009" width="10.140625" style="33" customWidth="1"/>
    <col min="1010" max="1263" width="9.140625" style="33"/>
    <col min="1264" max="1264" width="29.85546875" style="33" customWidth="1"/>
    <col min="1265" max="1265" width="10.140625" style="33" customWidth="1"/>
    <col min="1266" max="1519" width="9.140625" style="33"/>
    <col min="1520" max="1520" width="29.85546875" style="33" customWidth="1"/>
    <col min="1521" max="1521" width="10.140625" style="33" customWidth="1"/>
    <col min="1522" max="1775" width="9.140625" style="33"/>
    <col min="1776" max="1776" width="29.85546875" style="33" customWidth="1"/>
    <col min="1777" max="1777" width="10.140625" style="33" customWidth="1"/>
    <col min="1778" max="2031" width="9.140625" style="33"/>
    <col min="2032" max="2032" width="29.85546875" style="33" customWidth="1"/>
    <col min="2033" max="2033" width="10.140625" style="33" customWidth="1"/>
    <col min="2034" max="2287" width="9.140625" style="33"/>
    <col min="2288" max="2288" width="29.85546875" style="33" customWidth="1"/>
    <col min="2289" max="2289" width="10.140625" style="33" customWidth="1"/>
    <col min="2290" max="2543" width="9.140625" style="33"/>
    <col min="2544" max="2544" width="29.85546875" style="33" customWidth="1"/>
    <col min="2545" max="2545" width="10.140625" style="33" customWidth="1"/>
    <col min="2546" max="2799" width="9.140625" style="33"/>
    <col min="2800" max="2800" width="29.85546875" style="33" customWidth="1"/>
    <col min="2801" max="2801" width="10.140625" style="33" customWidth="1"/>
    <col min="2802" max="3055" width="9.140625" style="33"/>
    <col min="3056" max="3056" width="29.85546875" style="33" customWidth="1"/>
    <col min="3057" max="3057" width="10.140625" style="33" customWidth="1"/>
    <col min="3058" max="3311" width="9.140625" style="33"/>
    <col min="3312" max="3312" width="29.85546875" style="33" customWidth="1"/>
    <col min="3313" max="3313" width="10.140625" style="33" customWidth="1"/>
    <col min="3314" max="3567" width="9.140625" style="33"/>
    <col min="3568" max="3568" width="29.85546875" style="33" customWidth="1"/>
    <col min="3569" max="3569" width="10.140625" style="33" customWidth="1"/>
    <col min="3570" max="3823" width="9.140625" style="33"/>
    <col min="3824" max="3824" width="29.85546875" style="33" customWidth="1"/>
    <col min="3825" max="3825" width="10.140625" style="33" customWidth="1"/>
    <col min="3826" max="4079" width="9.140625" style="33"/>
    <col min="4080" max="4080" width="29.85546875" style="33" customWidth="1"/>
    <col min="4081" max="4081" width="10.140625" style="33" customWidth="1"/>
    <col min="4082" max="4335" width="9.140625" style="33"/>
    <col min="4336" max="4336" width="29.85546875" style="33" customWidth="1"/>
    <col min="4337" max="4337" width="10.140625" style="33" customWidth="1"/>
    <col min="4338" max="4591" width="9.140625" style="33"/>
    <col min="4592" max="4592" width="29.85546875" style="33" customWidth="1"/>
    <col min="4593" max="4593" width="10.140625" style="33" customWidth="1"/>
    <col min="4594" max="4847" width="9.140625" style="33"/>
    <col min="4848" max="4848" width="29.85546875" style="33" customWidth="1"/>
    <col min="4849" max="4849" width="10.140625" style="33" customWidth="1"/>
    <col min="4850" max="5103" width="9.140625" style="33"/>
    <col min="5104" max="5104" width="29.85546875" style="33" customWidth="1"/>
    <col min="5105" max="5105" width="10.140625" style="33" customWidth="1"/>
    <col min="5106" max="5359" width="9.140625" style="33"/>
    <col min="5360" max="5360" width="29.85546875" style="33" customWidth="1"/>
    <col min="5361" max="5361" width="10.140625" style="33" customWidth="1"/>
    <col min="5362" max="5615" width="9.140625" style="33"/>
    <col min="5616" max="5616" width="29.85546875" style="33" customWidth="1"/>
    <col min="5617" max="5617" width="10.140625" style="33" customWidth="1"/>
    <col min="5618" max="5871" width="9.140625" style="33"/>
    <col min="5872" max="5872" width="29.85546875" style="33" customWidth="1"/>
    <col min="5873" max="5873" width="10.140625" style="33" customWidth="1"/>
    <col min="5874" max="6127" width="9.140625" style="33"/>
    <col min="6128" max="6128" width="29.85546875" style="33" customWidth="1"/>
    <col min="6129" max="6129" width="10.140625" style="33" customWidth="1"/>
    <col min="6130" max="6383" width="9.140625" style="33"/>
    <col min="6384" max="6384" width="29.85546875" style="33" customWidth="1"/>
    <col min="6385" max="6385" width="10.140625" style="33" customWidth="1"/>
    <col min="6386" max="6639" width="9.140625" style="33"/>
    <col min="6640" max="6640" width="29.85546875" style="33" customWidth="1"/>
    <col min="6641" max="6641" width="10.140625" style="33" customWidth="1"/>
    <col min="6642" max="6895" width="9.140625" style="33"/>
    <col min="6896" max="6896" width="29.85546875" style="33" customWidth="1"/>
    <col min="6897" max="6897" width="10.140625" style="33" customWidth="1"/>
    <col min="6898" max="7151" width="9.140625" style="33"/>
    <col min="7152" max="7152" width="29.85546875" style="33" customWidth="1"/>
    <col min="7153" max="7153" width="10.140625" style="33" customWidth="1"/>
    <col min="7154" max="7407" width="9.140625" style="33"/>
    <col min="7408" max="7408" width="29.85546875" style="33" customWidth="1"/>
    <col min="7409" max="7409" width="10.140625" style="33" customWidth="1"/>
    <col min="7410" max="7663" width="9.140625" style="33"/>
    <col min="7664" max="7664" width="29.85546875" style="33" customWidth="1"/>
    <col min="7665" max="7665" width="10.140625" style="33" customWidth="1"/>
    <col min="7666" max="7919" width="9.140625" style="33"/>
    <col min="7920" max="7920" width="29.85546875" style="33" customWidth="1"/>
    <col min="7921" max="7921" width="10.140625" style="33" customWidth="1"/>
    <col min="7922" max="8175" width="9.140625" style="33"/>
    <col min="8176" max="8176" width="29.85546875" style="33" customWidth="1"/>
    <col min="8177" max="8177" width="10.140625" style="33" customWidth="1"/>
    <col min="8178" max="8431" width="9.140625" style="33"/>
    <col min="8432" max="8432" width="29.85546875" style="33" customWidth="1"/>
    <col min="8433" max="8433" width="10.140625" style="33" customWidth="1"/>
    <col min="8434" max="8687" width="9.140625" style="33"/>
    <col min="8688" max="8688" width="29.85546875" style="33" customWidth="1"/>
    <col min="8689" max="8689" width="10.140625" style="33" customWidth="1"/>
    <col min="8690" max="8943" width="9.140625" style="33"/>
    <col min="8944" max="8944" width="29.85546875" style="33" customWidth="1"/>
    <col min="8945" max="8945" width="10.140625" style="33" customWidth="1"/>
    <col min="8946" max="9199" width="9.140625" style="33"/>
    <col min="9200" max="9200" width="29.85546875" style="33" customWidth="1"/>
    <col min="9201" max="9201" width="10.140625" style="33" customWidth="1"/>
    <col min="9202" max="9455" width="9.140625" style="33"/>
    <col min="9456" max="9456" width="29.85546875" style="33" customWidth="1"/>
    <col min="9457" max="9457" width="10.140625" style="33" customWidth="1"/>
    <col min="9458" max="9711" width="9.140625" style="33"/>
    <col min="9712" max="9712" width="29.85546875" style="33" customWidth="1"/>
    <col min="9713" max="9713" width="10.140625" style="33" customWidth="1"/>
    <col min="9714" max="9967" width="9.140625" style="33"/>
    <col min="9968" max="9968" width="29.85546875" style="33" customWidth="1"/>
    <col min="9969" max="9969" width="10.140625" style="33" customWidth="1"/>
    <col min="9970" max="10223" width="9.140625" style="33"/>
    <col min="10224" max="10224" width="29.85546875" style="33" customWidth="1"/>
    <col min="10225" max="10225" width="10.140625" style="33" customWidth="1"/>
    <col min="10226" max="10479" width="9.140625" style="33"/>
    <col min="10480" max="10480" width="29.85546875" style="33" customWidth="1"/>
    <col min="10481" max="10481" width="10.140625" style="33" customWidth="1"/>
    <col min="10482" max="10735" width="9.140625" style="33"/>
    <col min="10736" max="10736" width="29.85546875" style="33" customWidth="1"/>
    <col min="10737" max="10737" width="10.140625" style="33" customWidth="1"/>
    <col min="10738" max="10991" width="9.140625" style="33"/>
    <col min="10992" max="10992" width="29.85546875" style="33" customWidth="1"/>
    <col min="10993" max="10993" width="10.140625" style="33" customWidth="1"/>
    <col min="10994" max="11247" width="9.140625" style="33"/>
    <col min="11248" max="11248" width="29.85546875" style="33" customWidth="1"/>
    <col min="11249" max="11249" width="10.140625" style="33" customWidth="1"/>
    <col min="11250" max="11503" width="9.140625" style="33"/>
    <col min="11504" max="11504" width="29.85546875" style="33" customWidth="1"/>
    <col min="11505" max="11505" width="10.140625" style="33" customWidth="1"/>
    <col min="11506" max="11759" width="9.140625" style="33"/>
    <col min="11760" max="11760" width="29.85546875" style="33" customWidth="1"/>
    <col min="11761" max="11761" width="10.140625" style="33" customWidth="1"/>
    <col min="11762" max="12015" width="9.140625" style="33"/>
    <col min="12016" max="12016" width="29.85546875" style="33" customWidth="1"/>
    <col min="12017" max="12017" width="10.140625" style="33" customWidth="1"/>
    <col min="12018" max="12271" width="9.140625" style="33"/>
    <col min="12272" max="12272" width="29.85546875" style="33" customWidth="1"/>
    <col min="12273" max="12273" width="10.140625" style="33" customWidth="1"/>
    <col min="12274" max="12527" width="9.140625" style="33"/>
    <col min="12528" max="12528" width="29.85546875" style="33" customWidth="1"/>
    <col min="12529" max="12529" width="10.140625" style="33" customWidth="1"/>
    <col min="12530" max="12783" width="9.140625" style="33"/>
    <col min="12784" max="12784" width="29.85546875" style="33" customWidth="1"/>
    <col min="12785" max="12785" width="10.140625" style="33" customWidth="1"/>
    <col min="12786" max="13039" width="9.140625" style="33"/>
    <col min="13040" max="13040" width="29.85546875" style="33" customWidth="1"/>
    <col min="13041" max="13041" width="10.140625" style="33" customWidth="1"/>
    <col min="13042" max="13295" width="9.140625" style="33"/>
    <col min="13296" max="13296" width="29.85546875" style="33" customWidth="1"/>
    <col min="13297" max="13297" width="10.140625" style="33" customWidth="1"/>
    <col min="13298" max="13551" width="9.140625" style="33"/>
    <col min="13552" max="13552" width="29.85546875" style="33" customWidth="1"/>
    <col min="13553" max="13553" width="10.140625" style="33" customWidth="1"/>
    <col min="13554" max="13807" width="9.140625" style="33"/>
    <col min="13808" max="13808" width="29.85546875" style="33" customWidth="1"/>
    <col min="13809" max="13809" width="10.140625" style="33" customWidth="1"/>
    <col min="13810" max="14063" width="9.140625" style="33"/>
    <col min="14064" max="14064" width="29.85546875" style="33" customWidth="1"/>
    <col min="14065" max="14065" width="10.140625" style="33" customWidth="1"/>
    <col min="14066" max="14319" width="9.140625" style="33"/>
    <col min="14320" max="14320" width="29.85546875" style="33" customWidth="1"/>
    <col min="14321" max="14321" width="10.140625" style="33" customWidth="1"/>
    <col min="14322" max="14575" width="9.140625" style="33"/>
    <col min="14576" max="14576" width="29.85546875" style="33" customWidth="1"/>
    <col min="14577" max="14577" width="10.140625" style="33" customWidth="1"/>
    <col min="14578" max="14831" width="9.140625" style="33"/>
    <col min="14832" max="14832" width="29.85546875" style="33" customWidth="1"/>
    <col min="14833" max="14833" width="10.140625" style="33" customWidth="1"/>
    <col min="14834" max="15087" width="9.140625" style="33"/>
    <col min="15088" max="15088" width="29.85546875" style="33" customWidth="1"/>
    <col min="15089" max="15089" width="10.140625" style="33" customWidth="1"/>
    <col min="15090" max="15343" width="9.140625" style="33"/>
    <col min="15344" max="15344" width="29.85546875" style="33" customWidth="1"/>
    <col min="15345" max="15345" width="10.140625" style="33" customWidth="1"/>
    <col min="15346" max="15599" width="9.140625" style="33"/>
    <col min="15600" max="15600" width="29.85546875" style="33" customWidth="1"/>
    <col min="15601" max="15601" width="10.140625" style="33" customWidth="1"/>
    <col min="15602" max="15855" width="9.140625" style="33"/>
    <col min="15856" max="15856" width="29.85546875" style="33" customWidth="1"/>
    <col min="15857" max="15857" width="10.140625" style="33" customWidth="1"/>
    <col min="15858" max="16111" width="9.140625" style="33"/>
    <col min="16112" max="16112" width="29.85546875" style="33" customWidth="1"/>
    <col min="16113" max="16113" width="10.140625" style="33" customWidth="1"/>
    <col min="16114" max="16384" width="9.140625" style="33"/>
  </cols>
  <sheetData>
    <row r="1" spans="1:7" ht="18" customHeight="1" x14ac:dyDescent="0.2">
      <c r="A1" s="43" t="s">
        <v>338</v>
      </c>
    </row>
    <row r="2" spans="1:7" ht="13.5" thickBot="1" x14ac:dyDescent="0.25">
      <c r="A2" s="39"/>
      <c r="B2" s="39"/>
      <c r="C2" s="39"/>
      <c r="D2" s="39"/>
      <c r="E2" s="39"/>
      <c r="F2" s="39"/>
      <c r="G2" s="39"/>
    </row>
    <row r="3" spans="1:7" ht="13.5" thickTop="1" x14ac:dyDescent="0.2">
      <c r="A3" s="1049" t="s">
        <v>107</v>
      </c>
      <c r="B3" s="1052" t="s">
        <v>332</v>
      </c>
      <c r="C3" s="1055" t="s">
        <v>330</v>
      </c>
      <c r="D3" s="1056"/>
      <c r="E3" s="1056"/>
      <c r="F3" s="1059" t="s">
        <v>257</v>
      </c>
      <c r="G3" s="1059" t="s">
        <v>258</v>
      </c>
    </row>
    <row r="4" spans="1:7" ht="36" customHeight="1" x14ac:dyDescent="0.2">
      <c r="A4" s="1050"/>
      <c r="B4" s="1053"/>
      <c r="C4" s="1057"/>
      <c r="D4" s="1058"/>
      <c r="E4" s="1058"/>
      <c r="F4" s="1060"/>
      <c r="G4" s="1060"/>
    </row>
    <row r="5" spans="1:7" x14ac:dyDescent="0.2">
      <c r="A5" s="1050"/>
      <c r="B5" s="1053"/>
      <c r="C5" s="1062" t="s">
        <v>255</v>
      </c>
      <c r="D5" s="1065" t="s">
        <v>108</v>
      </c>
      <c r="E5" s="1068" t="s">
        <v>256</v>
      </c>
      <c r="F5" s="1060"/>
      <c r="G5" s="1060"/>
    </row>
    <row r="6" spans="1:7" x14ac:dyDescent="0.2">
      <c r="A6" s="1050"/>
      <c r="B6" s="1053"/>
      <c r="C6" s="1063"/>
      <c r="D6" s="1066"/>
      <c r="E6" s="1069"/>
      <c r="F6" s="1060"/>
      <c r="G6" s="1060"/>
    </row>
    <row r="7" spans="1:7" ht="71.25" customHeight="1" thickBot="1" x14ac:dyDescent="0.25">
      <c r="A7" s="1051"/>
      <c r="B7" s="1054"/>
      <c r="C7" s="1064"/>
      <c r="D7" s="1067"/>
      <c r="E7" s="1070"/>
      <c r="F7" s="1061"/>
      <c r="G7" s="1061"/>
    </row>
    <row r="8" spans="1:7" ht="13.5" thickTop="1" x14ac:dyDescent="0.2">
      <c r="A8" s="302" t="s">
        <v>109</v>
      </c>
      <c r="B8" s="303">
        <f>B9+B11</f>
        <v>13934.800000000001</v>
      </c>
      <c r="C8" s="304">
        <f>+B8</f>
        <v>13934.800000000001</v>
      </c>
      <c r="D8" s="305">
        <f t="shared" ref="D8:D14" si="0">E8-C8</f>
        <v>2712.6999999999989</v>
      </c>
      <c r="E8" s="305">
        <f>E9+E11</f>
        <v>16647.5</v>
      </c>
      <c r="F8" s="306">
        <f>F9+F11</f>
        <v>14227.4</v>
      </c>
      <c r="G8" s="306">
        <f>G9+G11</f>
        <v>14136.099999999999</v>
      </c>
    </row>
    <row r="9" spans="1:7" x14ac:dyDescent="0.2">
      <c r="A9" s="314" t="s">
        <v>110</v>
      </c>
      <c r="B9" s="315">
        <f>'08 Programa'!M361</f>
        <v>1547.6</v>
      </c>
      <c r="C9" s="316">
        <f>+B9</f>
        <v>1547.6</v>
      </c>
      <c r="D9" s="317">
        <f t="shared" si="0"/>
        <v>203.10000000000014</v>
      </c>
      <c r="E9" s="318">
        <f>'08 Programa'!Q361</f>
        <v>1750.7</v>
      </c>
      <c r="F9" s="319">
        <f>'08 Programa'!U361</f>
        <v>1884.9</v>
      </c>
      <c r="G9" s="319">
        <f>'08 Programa'!Y361</f>
        <v>1725.3</v>
      </c>
    </row>
    <row r="10" spans="1:7" x14ac:dyDescent="0.2">
      <c r="A10" s="320" t="s">
        <v>111</v>
      </c>
      <c r="B10" s="321">
        <f>'08 Programa'!N361</f>
        <v>2.2000000000000002</v>
      </c>
      <c r="C10" s="316">
        <f>+B10</f>
        <v>2.2000000000000002</v>
      </c>
      <c r="D10" s="317">
        <f t="shared" si="0"/>
        <v>-0.70000000000000018</v>
      </c>
      <c r="E10" s="322">
        <f>'08 Programa'!R361</f>
        <v>1.5</v>
      </c>
      <c r="F10" s="323">
        <f>'08 Programa'!V361</f>
        <v>0</v>
      </c>
      <c r="G10" s="323">
        <f>'08 Programa'!Z361</f>
        <v>0</v>
      </c>
    </row>
    <row r="11" spans="1:7" ht="26.25" thickBot="1" x14ac:dyDescent="0.25">
      <c r="A11" s="324" t="s">
        <v>112</v>
      </c>
      <c r="B11" s="325">
        <f>'08 Programa'!O361</f>
        <v>12387.2</v>
      </c>
      <c r="C11" s="326">
        <f>+B11</f>
        <v>12387.2</v>
      </c>
      <c r="D11" s="327">
        <f t="shared" si="0"/>
        <v>2509.5999999999985</v>
      </c>
      <c r="E11" s="328">
        <f>'08 Programa'!S361</f>
        <v>14896.8</v>
      </c>
      <c r="F11" s="329">
        <f>'08 Programa'!W361</f>
        <v>12342.5</v>
      </c>
      <c r="G11" s="329">
        <f>'08 Programa'!AA361</f>
        <v>12410.8</v>
      </c>
    </row>
    <row r="12" spans="1:7" ht="13.5" thickTop="1" x14ac:dyDescent="0.2">
      <c r="A12" s="307" t="s">
        <v>113</v>
      </c>
      <c r="B12" s="308">
        <f>B8</f>
        <v>13934.800000000001</v>
      </c>
      <c r="C12" s="309">
        <f>C13+C18</f>
        <v>13934.800000000001</v>
      </c>
      <c r="D12" s="310">
        <f t="shared" si="0"/>
        <v>2712.6999999999989</v>
      </c>
      <c r="E12" s="311">
        <f>E13+E18</f>
        <v>16647.5</v>
      </c>
      <c r="F12" s="312">
        <f t="shared" ref="F12:G12" si="1">F13+F18</f>
        <v>14227.4</v>
      </c>
      <c r="G12" s="312">
        <f t="shared" si="1"/>
        <v>14136.099999999999</v>
      </c>
    </row>
    <row r="13" spans="1:7" x14ac:dyDescent="0.2">
      <c r="A13" s="331" t="s">
        <v>114</v>
      </c>
      <c r="B13" s="332">
        <f>B8-B18</f>
        <v>4153.3000000000011</v>
      </c>
      <c r="C13" s="332">
        <f>B13</f>
        <v>4153.3000000000011</v>
      </c>
      <c r="D13" s="333">
        <f t="shared" ref="D13:E13" si="2">D8-D18</f>
        <v>3176.5999999999985</v>
      </c>
      <c r="E13" s="334">
        <f t="shared" si="2"/>
        <v>7329.9</v>
      </c>
      <c r="F13" s="335">
        <f>+F8-F18</f>
        <v>7035.2</v>
      </c>
      <c r="G13" s="335">
        <f>+G8-G18</f>
        <v>7636.0999999999985</v>
      </c>
    </row>
    <row r="14" spans="1:7" ht="25.5" x14ac:dyDescent="0.2">
      <c r="A14" s="336" t="s">
        <v>115</v>
      </c>
      <c r="B14" s="337">
        <f>'08 Šaltiniai'!B4</f>
        <v>280.39999999999998</v>
      </c>
      <c r="C14" s="338">
        <f>B14</f>
        <v>280.39999999999998</v>
      </c>
      <c r="D14" s="339">
        <f t="shared" si="0"/>
        <v>-170.39999999999998</v>
      </c>
      <c r="E14" s="340">
        <f>'08 Šaltiniai'!C4</f>
        <v>110</v>
      </c>
      <c r="F14" s="323">
        <f>'08 Šaltiniai'!D4</f>
        <v>0</v>
      </c>
      <c r="G14" s="323">
        <f>'08 Šaltiniai'!E4</f>
        <v>0</v>
      </c>
    </row>
    <row r="15" spans="1:7" ht="25.5" x14ac:dyDescent="0.2">
      <c r="A15" s="341" t="s">
        <v>116</v>
      </c>
      <c r="B15" s="342">
        <v>0</v>
      </c>
      <c r="C15" s="343">
        <f>B15</f>
        <v>0</v>
      </c>
      <c r="D15" s="339">
        <v>0</v>
      </c>
      <c r="E15" s="318">
        <v>0</v>
      </c>
      <c r="F15" s="344">
        <v>0</v>
      </c>
      <c r="G15" s="344">
        <f>'[1]01 Šaltiniai'!E5</f>
        <v>0</v>
      </c>
    </row>
    <row r="16" spans="1:7" ht="25.5" x14ac:dyDescent="0.2">
      <c r="A16" s="341" t="s">
        <v>117</v>
      </c>
      <c r="B16" s="345">
        <v>0</v>
      </c>
      <c r="C16" s="346">
        <f>B16</f>
        <v>0</v>
      </c>
      <c r="D16" s="339">
        <v>0</v>
      </c>
      <c r="E16" s="347">
        <v>0</v>
      </c>
      <c r="F16" s="348">
        <v>0</v>
      </c>
      <c r="G16" s="348">
        <f>'[1]01 Šaltiniai'!E10</f>
        <v>0</v>
      </c>
    </row>
    <row r="17" spans="1:7" ht="17.25" customHeight="1" x14ac:dyDescent="0.2">
      <c r="A17" s="341" t="s">
        <v>189</v>
      </c>
      <c r="B17" s="342">
        <f>'08 Šaltiniai'!B6</f>
        <v>0</v>
      </c>
      <c r="C17" s="343">
        <f>B17</f>
        <v>0</v>
      </c>
      <c r="D17" s="317">
        <f>E17-C17</f>
        <v>0</v>
      </c>
      <c r="E17" s="318">
        <f>'08 Šaltiniai'!C6</f>
        <v>0</v>
      </c>
      <c r="F17" s="344">
        <f>'08 Šaltiniai'!D6</f>
        <v>0</v>
      </c>
      <c r="G17" s="344">
        <f>'08 Šaltiniai'!E6</f>
        <v>0</v>
      </c>
    </row>
    <row r="18" spans="1:7" x14ac:dyDescent="0.2">
      <c r="A18" s="330" t="s">
        <v>118</v>
      </c>
      <c r="B18" s="349">
        <f>SUM(B19:B25)</f>
        <v>9781.5</v>
      </c>
      <c r="C18" s="350">
        <f>SUM(C19:C25)</f>
        <v>9781.5</v>
      </c>
      <c r="D18" s="351">
        <f>E18-C18</f>
        <v>-463.89999999999964</v>
      </c>
      <c r="E18" s="313">
        <f>SUM(E19:E25)</f>
        <v>9317.6</v>
      </c>
      <c r="F18" s="352">
        <f>SUM(F19:F25)</f>
        <v>7192.2</v>
      </c>
      <c r="G18" s="352">
        <f>SUM(G19:G25)</f>
        <v>6500</v>
      </c>
    </row>
    <row r="19" spans="1:7" ht="15.75" customHeight="1" x14ac:dyDescent="0.2">
      <c r="A19" s="353" t="s">
        <v>333</v>
      </c>
      <c r="B19" s="342">
        <v>0</v>
      </c>
      <c r="C19" s="338">
        <v>0</v>
      </c>
      <c r="D19" s="317">
        <v>0</v>
      </c>
      <c r="E19" s="318">
        <v>0</v>
      </c>
      <c r="F19" s="344">
        <v>0</v>
      </c>
      <c r="G19" s="344">
        <v>0</v>
      </c>
    </row>
    <row r="20" spans="1:7" x14ac:dyDescent="0.2">
      <c r="A20" s="353" t="s">
        <v>334</v>
      </c>
      <c r="B20" s="354">
        <f>'08 Šaltiniai'!B8</f>
        <v>2639</v>
      </c>
      <c r="C20" s="355">
        <f>+B20</f>
        <v>2639</v>
      </c>
      <c r="D20" s="356">
        <f>E20-C20</f>
        <v>-672</v>
      </c>
      <c r="E20" s="357">
        <f>'08 Šaltiniai'!C8</f>
        <v>1967</v>
      </c>
      <c r="F20" s="358">
        <f>'[1]01 Šaltiniai'!D10</f>
        <v>0</v>
      </c>
      <c r="G20" s="358">
        <v>0</v>
      </c>
    </row>
    <row r="21" spans="1:7" ht="25.5" x14ac:dyDescent="0.2">
      <c r="A21" s="353" t="s">
        <v>337</v>
      </c>
      <c r="B21" s="342">
        <f>'08 Šaltiniai'!B13</f>
        <v>211.39999999999998</v>
      </c>
      <c r="C21" s="343">
        <f>B21</f>
        <v>211.39999999999998</v>
      </c>
      <c r="D21" s="317">
        <f t="shared" ref="D21:D25" si="3">E21-C21</f>
        <v>-211.39999999999998</v>
      </c>
      <c r="E21" s="318">
        <v>0</v>
      </c>
      <c r="F21" s="344">
        <v>0</v>
      </c>
      <c r="G21" s="344">
        <v>0</v>
      </c>
    </row>
    <row r="22" spans="1:7" ht="25.5" x14ac:dyDescent="0.2">
      <c r="A22" s="353" t="s">
        <v>335</v>
      </c>
      <c r="B22" s="342">
        <f>'08 Šaltiniai'!B9</f>
        <v>4016.3999999999996</v>
      </c>
      <c r="C22" s="343">
        <f>B22</f>
        <v>4016.3999999999996</v>
      </c>
      <c r="D22" s="317">
        <f t="shared" si="3"/>
        <v>412.00000000000091</v>
      </c>
      <c r="E22" s="318">
        <f>'08 Šaltiniai'!C9</f>
        <v>4428.4000000000005</v>
      </c>
      <c r="F22" s="344">
        <f>'08 Šaltiniai'!D9</f>
        <v>3992.2</v>
      </c>
      <c r="G22" s="344">
        <f>'08 Šaltiniai'!E9</f>
        <v>3000</v>
      </c>
    </row>
    <row r="23" spans="1:7" x14ac:dyDescent="0.2">
      <c r="A23" s="359" t="s">
        <v>190</v>
      </c>
      <c r="B23" s="337">
        <f>'08 Šaltiniai'!B11</f>
        <v>7.9</v>
      </c>
      <c r="C23" s="343">
        <f t="shared" ref="C23:C25" si="4">B23</f>
        <v>7.9</v>
      </c>
      <c r="D23" s="317">
        <f t="shared" si="3"/>
        <v>-7.9</v>
      </c>
      <c r="E23" s="340">
        <v>0</v>
      </c>
      <c r="F23" s="323">
        <v>0</v>
      </c>
      <c r="G23" s="323">
        <v>0</v>
      </c>
    </row>
    <row r="24" spans="1:7" ht="18" customHeight="1" x14ac:dyDescent="0.2">
      <c r="A24" s="353" t="s">
        <v>191</v>
      </c>
      <c r="B24" s="360">
        <f>'08 Šaltiniai'!B14</f>
        <v>2906.8</v>
      </c>
      <c r="C24" s="343">
        <f t="shared" si="4"/>
        <v>2906.8</v>
      </c>
      <c r="D24" s="317">
        <f t="shared" si="3"/>
        <v>15.399999999999636</v>
      </c>
      <c r="E24" s="361">
        <f>'08 Šaltiniai'!C14</f>
        <v>2922.2</v>
      </c>
      <c r="F24" s="329">
        <f>'08 Šaltiniai'!D14</f>
        <v>3200</v>
      </c>
      <c r="G24" s="329">
        <f>'08 Šaltiniai'!E14</f>
        <v>3500</v>
      </c>
    </row>
    <row r="25" spans="1:7" ht="13.5" thickBot="1" x14ac:dyDescent="0.25">
      <c r="A25" s="362" t="s">
        <v>336</v>
      </c>
      <c r="B25" s="363">
        <v>0</v>
      </c>
      <c r="C25" s="364">
        <f t="shared" si="4"/>
        <v>0</v>
      </c>
      <c r="D25" s="365">
        <f t="shared" si="3"/>
        <v>0</v>
      </c>
      <c r="E25" s="366">
        <f>'[1]01 Šaltiniai'!C15</f>
        <v>0</v>
      </c>
      <c r="F25" s="367">
        <v>0</v>
      </c>
      <c r="G25" s="367">
        <v>0</v>
      </c>
    </row>
  </sheetData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8425196850393704" right="0.39370078740157483" top="0.39370078740157483" bottom="0.39370078740157483" header="0.51181102362204722" footer="0.51181102362204722"/>
  <pageSetup paperSize="9" scale="75" firstPageNumber="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F7B6-85E9-49DC-85CC-527CCFE7E5F4}">
  <dimension ref="A1:F115"/>
  <sheetViews>
    <sheetView topLeftCell="A58" workbookViewId="0">
      <selection activeCell="B69" sqref="B69"/>
    </sheetView>
  </sheetViews>
  <sheetFormatPr defaultRowHeight="12.75" x14ac:dyDescent="0.2"/>
  <cols>
    <col min="1" max="1" width="23.7109375" customWidth="1"/>
    <col min="2" max="2" width="52.28515625" customWidth="1"/>
    <col min="3" max="3" width="14.5703125" customWidth="1"/>
    <col min="4" max="4" width="13.5703125" customWidth="1"/>
    <col min="5" max="5" width="13.28515625" customWidth="1"/>
    <col min="6" max="6" width="24" customWidth="1"/>
  </cols>
  <sheetData>
    <row r="1" spans="1:6" ht="13.5" thickBot="1" x14ac:dyDescent="0.25">
      <c r="A1" s="1077" t="s">
        <v>366</v>
      </c>
      <c r="B1" s="1077"/>
      <c r="C1" s="1077"/>
      <c r="D1" s="1077"/>
      <c r="E1" s="1077"/>
      <c r="F1" s="1077"/>
    </row>
    <row r="2" spans="1:6" x14ac:dyDescent="0.2">
      <c r="A2" s="1078" t="s">
        <v>359</v>
      </c>
      <c r="B2" s="1078" t="s">
        <v>360</v>
      </c>
      <c r="C2" s="1080" t="s">
        <v>361</v>
      </c>
      <c r="D2" s="1081"/>
      <c r="E2" s="1082"/>
      <c r="F2" s="1083" t="s">
        <v>362</v>
      </c>
    </row>
    <row r="3" spans="1:6" x14ac:dyDescent="0.2">
      <c r="A3" s="1079"/>
      <c r="B3" s="1079"/>
      <c r="C3" s="370" t="s">
        <v>363</v>
      </c>
      <c r="D3" s="371" t="s">
        <v>364</v>
      </c>
      <c r="E3" s="372" t="s">
        <v>365</v>
      </c>
      <c r="F3" s="1084"/>
    </row>
    <row r="4" spans="1:6" ht="13.5" thickBot="1" x14ac:dyDescent="0.25">
      <c r="A4" s="373">
        <v>1</v>
      </c>
      <c r="B4" s="373">
        <v>2</v>
      </c>
      <c r="C4" s="374">
        <v>3</v>
      </c>
      <c r="D4" s="375">
        <v>4</v>
      </c>
      <c r="E4" s="376">
        <v>5</v>
      </c>
      <c r="F4" s="373">
        <v>6</v>
      </c>
    </row>
    <row r="5" spans="1:6" ht="13.5" thickBot="1" x14ac:dyDescent="0.25">
      <c r="A5" s="1074" t="s">
        <v>367</v>
      </c>
      <c r="B5" s="1075"/>
      <c r="C5" s="1075"/>
      <c r="D5" s="1075"/>
      <c r="E5" s="1075"/>
      <c r="F5" s="1076"/>
    </row>
    <row r="6" spans="1:6" x14ac:dyDescent="0.2">
      <c r="A6" s="377" t="s">
        <v>368</v>
      </c>
      <c r="B6" s="378" t="s">
        <v>369</v>
      </c>
      <c r="C6" s="379">
        <v>15</v>
      </c>
      <c r="D6" s="380">
        <v>0</v>
      </c>
      <c r="E6" s="381">
        <v>0</v>
      </c>
      <c r="F6" s="377" t="s">
        <v>370</v>
      </c>
    </row>
    <row r="7" spans="1:6" ht="25.5" x14ac:dyDescent="0.2">
      <c r="A7" s="382" t="s">
        <v>371</v>
      </c>
      <c r="B7" s="388" t="s">
        <v>372</v>
      </c>
      <c r="C7" s="383">
        <v>0</v>
      </c>
      <c r="D7" s="384">
        <v>100</v>
      </c>
      <c r="E7" s="385">
        <v>0</v>
      </c>
      <c r="F7" s="382" t="s">
        <v>373</v>
      </c>
    </row>
    <row r="8" spans="1:6" ht="28.5" customHeight="1" x14ac:dyDescent="0.2">
      <c r="A8" s="382" t="s">
        <v>374</v>
      </c>
      <c r="B8" s="388" t="s">
        <v>375</v>
      </c>
      <c r="C8" s="383">
        <v>0</v>
      </c>
      <c r="D8" s="384">
        <v>100</v>
      </c>
      <c r="E8" s="385">
        <v>0</v>
      </c>
      <c r="F8" s="387" t="s">
        <v>376</v>
      </c>
    </row>
    <row r="9" spans="1:6" ht="25.5" x14ac:dyDescent="0.2">
      <c r="A9" s="382" t="s">
        <v>377</v>
      </c>
      <c r="B9" s="389" t="s">
        <v>378</v>
      </c>
      <c r="C9" s="383">
        <v>1</v>
      </c>
      <c r="D9" s="384">
        <v>0</v>
      </c>
      <c r="E9" s="385">
        <v>0</v>
      </c>
      <c r="F9" s="387" t="s">
        <v>379</v>
      </c>
    </row>
    <row r="10" spans="1:6" ht="17.25" customHeight="1" x14ac:dyDescent="0.2">
      <c r="A10" s="382" t="s">
        <v>380</v>
      </c>
      <c r="B10" s="388" t="s">
        <v>381</v>
      </c>
      <c r="C10" s="383">
        <v>0</v>
      </c>
      <c r="D10" s="384">
        <v>0</v>
      </c>
      <c r="E10" s="385">
        <v>0</v>
      </c>
      <c r="F10" s="382" t="s">
        <v>382</v>
      </c>
    </row>
    <row r="11" spans="1:6" x14ac:dyDescent="0.2">
      <c r="A11" s="382" t="s">
        <v>383</v>
      </c>
      <c r="B11" s="386" t="s">
        <v>384</v>
      </c>
      <c r="C11" s="383">
        <v>15</v>
      </c>
      <c r="D11" s="384">
        <v>13</v>
      </c>
      <c r="E11" s="385">
        <v>13</v>
      </c>
      <c r="F11" s="382" t="s">
        <v>265</v>
      </c>
    </row>
    <row r="12" spans="1:6" ht="15.75" customHeight="1" x14ac:dyDescent="0.2">
      <c r="A12" s="382" t="s">
        <v>385</v>
      </c>
      <c r="B12" s="388" t="s">
        <v>386</v>
      </c>
      <c r="C12" s="383">
        <v>100</v>
      </c>
      <c r="D12" s="384">
        <v>100</v>
      </c>
      <c r="E12" s="385">
        <v>100</v>
      </c>
      <c r="F12" s="382" t="s">
        <v>265</v>
      </c>
    </row>
    <row r="13" spans="1:6" ht="30" customHeight="1" x14ac:dyDescent="0.2">
      <c r="A13" s="382" t="s">
        <v>387</v>
      </c>
      <c r="B13" s="389" t="s">
        <v>616</v>
      </c>
      <c r="C13" s="383">
        <v>0</v>
      </c>
      <c r="D13" s="384">
        <v>0</v>
      </c>
      <c r="E13" s="385">
        <v>0</v>
      </c>
      <c r="F13" s="382" t="s">
        <v>388</v>
      </c>
    </row>
    <row r="14" spans="1:6" ht="38.25" x14ac:dyDescent="0.2">
      <c r="A14" s="382" t="s">
        <v>389</v>
      </c>
      <c r="B14" s="388" t="s">
        <v>617</v>
      </c>
      <c r="C14" s="383">
        <v>0</v>
      </c>
      <c r="D14" s="384">
        <v>0</v>
      </c>
      <c r="E14" s="385">
        <v>0</v>
      </c>
      <c r="F14" s="387" t="s">
        <v>390</v>
      </c>
    </row>
    <row r="15" spans="1:6" ht="51" x14ac:dyDescent="0.2">
      <c r="A15" s="382" t="s">
        <v>391</v>
      </c>
      <c r="B15" s="388" t="s">
        <v>618</v>
      </c>
      <c r="C15" s="383">
        <v>0</v>
      </c>
      <c r="D15" s="384">
        <v>0</v>
      </c>
      <c r="E15" s="385">
        <v>0</v>
      </c>
      <c r="F15" s="387" t="s">
        <v>393</v>
      </c>
    </row>
    <row r="16" spans="1:6" ht="41.25" customHeight="1" x14ac:dyDescent="0.2">
      <c r="A16" s="382" t="s">
        <v>394</v>
      </c>
      <c r="B16" s="388" t="s">
        <v>619</v>
      </c>
      <c r="C16" s="383">
        <v>0</v>
      </c>
      <c r="D16" s="384">
        <v>0</v>
      </c>
      <c r="E16" s="385">
        <v>0</v>
      </c>
      <c r="F16" s="387" t="s">
        <v>397</v>
      </c>
    </row>
    <row r="17" spans="1:6" ht="51" x14ac:dyDescent="0.2">
      <c r="A17" s="382" t="s">
        <v>395</v>
      </c>
      <c r="B17" s="388" t="s">
        <v>620</v>
      </c>
      <c r="C17" s="383">
        <v>0</v>
      </c>
      <c r="D17" s="384">
        <v>0</v>
      </c>
      <c r="E17" s="385">
        <v>0</v>
      </c>
      <c r="F17" s="387" t="s">
        <v>396</v>
      </c>
    </row>
    <row r="18" spans="1:6" ht="41.25" customHeight="1" x14ac:dyDescent="0.2">
      <c r="A18" s="382" t="s">
        <v>398</v>
      </c>
      <c r="B18" s="388" t="s">
        <v>621</v>
      </c>
      <c r="C18" s="383">
        <v>0</v>
      </c>
      <c r="D18" s="384">
        <v>0</v>
      </c>
      <c r="E18" s="385">
        <v>0</v>
      </c>
      <c r="F18" s="387" t="s">
        <v>403</v>
      </c>
    </row>
    <row r="19" spans="1:6" ht="38.25" x14ac:dyDescent="0.2">
      <c r="A19" s="382" t="s">
        <v>399</v>
      </c>
      <c r="B19" s="388" t="s">
        <v>622</v>
      </c>
      <c r="C19" s="383">
        <v>0</v>
      </c>
      <c r="D19" s="384">
        <v>0</v>
      </c>
      <c r="E19" s="385">
        <v>0</v>
      </c>
      <c r="F19" s="387" t="s">
        <v>390</v>
      </c>
    </row>
    <row r="20" spans="1:6" ht="38.25" x14ac:dyDescent="0.2">
      <c r="A20" s="382" t="s">
        <v>400</v>
      </c>
      <c r="B20" s="386" t="s">
        <v>401</v>
      </c>
      <c r="C20" s="383">
        <v>0</v>
      </c>
      <c r="D20" s="384">
        <v>0</v>
      </c>
      <c r="E20" s="385">
        <v>0</v>
      </c>
      <c r="F20" s="387" t="s">
        <v>402</v>
      </c>
    </row>
    <row r="21" spans="1:6" ht="38.25" x14ac:dyDescent="0.2">
      <c r="A21" s="382" t="s">
        <v>404</v>
      </c>
      <c r="B21" s="388" t="s">
        <v>405</v>
      </c>
      <c r="C21" s="383">
        <v>0</v>
      </c>
      <c r="D21" s="384">
        <v>0</v>
      </c>
      <c r="E21" s="385">
        <v>0</v>
      </c>
      <c r="F21" s="387" t="s">
        <v>406</v>
      </c>
    </row>
    <row r="22" spans="1:6" ht="38.25" x14ac:dyDescent="0.2">
      <c r="A22" s="382" t="s">
        <v>614</v>
      </c>
      <c r="B22" s="388" t="s">
        <v>615</v>
      </c>
      <c r="C22" s="383">
        <v>0</v>
      </c>
      <c r="D22" s="384">
        <v>0</v>
      </c>
      <c r="E22" s="385">
        <v>0</v>
      </c>
      <c r="F22" s="387" t="s">
        <v>408</v>
      </c>
    </row>
    <row r="23" spans="1:6" ht="38.25" x14ac:dyDescent="0.2">
      <c r="A23" s="382" t="s">
        <v>407</v>
      </c>
      <c r="B23" s="388" t="s">
        <v>623</v>
      </c>
      <c r="C23" s="383">
        <v>0</v>
      </c>
      <c r="D23" s="384">
        <v>0</v>
      </c>
      <c r="E23" s="385">
        <v>0</v>
      </c>
      <c r="F23" s="387" t="s">
        <v>408</v>
      </c>
    </row>
    <row r="24" spans="1:6" ht="38.25" x14ac:dyDescent="0.2">
      <c r="A24" s="382" t="s">
        <v>409</v>
      </c>
      <c r="B24" s="388" t="s">
        <v>624</v>
      </c>
      <c r="C24" s="383">
        <v>0</v>
      </c>
      <c r="D24" s="384">
        <v>0</v>
      </c>
      <c r="E24" s="385">
        <v>0</v>
      </c>
      <c r="F24" s="387" t="s">
        <v>408</v>
      </c>
    </row>
    <row r="25" spans="1:6" x14ac:dyDescent="0.2">
      <c r="A25" s="382" t="s">
        <v>410</v>
      </c>
      <c r="B25" s="386" t="s">
        <v>411</v>
      </c>
      <c r="C25" s="383">
        <v>0</v>
      </c>
      <c r="D25" s="384">
        <v>0</v>
      </c>
      <c r="E25" s="385">
        <v>0</v>
      </c>
      <c r="F25" s="387" t="s">
        <v>412</v>
      </c>
    </row>
    <row r="26" spans="1:6" x14ac:dyDescent="0.2">
      <c r="A26" s="382" t="s">
        <v>413</v>
      </c>
      <c r="B26" s="386" t="s">
        <v>414</v>
      </c>
      <c r="C26" s="383">
        <v>0</v>
      </c>
      <c r="D26" s="384">
        <v>0</v>
      </c>
      <c r="E26" s="385">
        <v>0</v>
      </c>
      <c r="F26" s="387" t="s">
        <v>415</v>
      </c>
    </row>
    <row r="27" spans="1:6" x14ac:dyDescent="0.2">
      <c r="A27" s="382" t="s">
        <v>416</v>
      </c>
      <c r="B27" s="386" t="s">
        <v>417</v>
      </c>
      <c r="C27" s="383">
        <v>0</v>
      </c>
      <c r="D27" s="384">
        <v>0</v>
      </c>
      <c r="E27" s="385">
        <v>0</v>
      </c>
      <c r="F27" s="387" t="s">
        <v>418</v>
      </c>
    </row>
    <row r="28" spans="1:6" ht="25.5" x14ac:dyDescent="0.2">
      <c r="A28" s="382" t="s">
        <v>419</v>
      </c>
      <c r="B28" s="388" t="s">
        <v>420</v>
      </c>
      <c r="C28" s="383">
        <v>0</v>
      </c>
      <c r="D28" s="384">
        <v>0</v>
      </c>
      <c r="E28" s="385">
        <v>0</v>
      </c>
      <c r="F28" s="387" t="s">
        <v>421</v>
      </c>
    </row>
    <row r="29" spans="1:6" x14ac:dyDescent="0.2">
      <c r="A29" s="382" t="s">
        <v>422</v>
      </c>
      <c r="B29" s="386" t="s">
        <v>423</v>
      </c>
      <c r="C29" s="383">
        <v>0</v>
      </c>
      <c r="D29" s="384">
        <v>0</v>
      </c>
      <c r="E29" s="385">
        <v>0</v>
      </c>
      <c r="F29" s="387" t="s">
        <v>424</v>
      </c>
    </row>
    <row r="30" spans="1:6" ht="25.5" x14ac:dyDescent="0.2">
      <c r="A30" s="382" t="s">
        <v>425</v>
      </c>
      <c r="B30" s="388" t="s">
        <v>426</v>
      </c>
      <c r="C30" s="383">
        <v>0</v>
      </c>
      <c r="D30" s="384">
        <v>0</v>
      </c>
      <c r="E30" s="385">
        <v>0</v>
      </c>
      <c r="F30" s="387" t="s">
        <v>427</v>
      </c>
    </row>
    <row r="31" spans="1:6" ht="25.5" x14ac:dyDescent="0.2">
      <c r="A31" s="382" t="s">
        <v>428</v>
      </c>
      <c r="B31" s="386" t="s">
        <v>429</v>
      </c>
      <c r="C31" s="383">
        <v>0</v>
      </c>
      <c r="D31" s="384">
        <v>0</v>
      </c>
      <c r="E31" s="385">
        <v>0</v>
      </c>
      <c r="F31" s="387" t="s">
        <v>430</v>
      </c>
    </row>
    <row r="32" spans="1:6" x14ac:dyDescent="0.2">
      <c r="A32" s="382" t="s">
        <v>431</v>
      </c>
      <c r="B32" s="386" t="s">
        <v>432</v>
      </c>
      <c r="C32" s="383">
        <v>100</v>
      </c>
      <c r="D32" s="384">
        <v>0</v>
      </c>
      <c r="E32" s="385">
        <v>0</v>
      </c>
      <c r="F32" s="387" t="s">
        <v>433</v>
      </c>
    </row>
    <row r="33" spans="1:6" ht="27.75" customHeight="1" x14ac:dyDescent="0.2">
      <c r="A33" s="382" t="s">
        <v>434</v>
      </c>
      <c r="B33" s="388" t="s">
        <v>435</v>
      </c>
      <c r="C33" s="383">
        <v>0</v>
      </c>
      <c r="D33" s="384">
        <v>0</v>
      </c>
      <c r="E33" s="385">
        <v>0</v>
      </c>
      <c r="F33" s="387" t="s">
        <v>436</v>
      </c>
    </row>
    <row r="34" spans="1:6" ht="25.5" x14ac:dyDescent="0.2">
      <c r="A34" s="382" t="s">
        <v>437</v>
      </c>
      <c r="B34" s="388" t="s">
        <v>438</v>
      </c>
      <c r="C34" s="383">
        <v>0</v>
      </c>
      <c r="D34" s="384">
        <v>0</v>
      </c>
      <c r="E34" s="385">
        <v>0</v>
      </c>
      <c r="F34" s="387" t="s">
        <v>266</v>
      </c>
    </row>
    <row r="35" spans="1:6" x14ac:dyDescent="0.2">
      <c r="A35" s="382" t="s">
        <v>439</v>
      </c>
      <c r="B35" s="386" t="s">
        <v>440</v>
      </c>
      <c r="C35" s="383">
        <v>20</v>
      </c>
      <c r="D35" s="384">
        <v>20</v>
      </c>
      <c r="E35" s="385">
        <v>20</v>
      </c>
      <c r="F35" s="387" t="s">
        <v>441</v>
      </c>
    </row>
    <row r="36" spans="1:6" ht="25.5" x14ac:dyDescent="0.2">
      <c r="A36" s="382" t="s">
        <v>442</v>
      </c>
      <c r="B36" s="388" t="s">
        <v>443</v>
      </c>
      <c r="C36" s="383">
        <v>0</v>
      </c>
      <c r="D36" s="384">
        <v>0</v>
      </c>
      <c r="E36" s="385">
        <v>0</v>
      </c>
      <c r="F36" s="387" t="s">
        <v>265</v>
      </c>
    </row>
    <row r="37" spans="1:6" ht="25.5" x14ac:dyDescent="0.2">
      <c r="A37" s="382" t="s">
        <v>444</v>
      </c>
      <c r="B37" s="388" t="s">
        <v>445</v>
      </c>
      <c r="C37" s="383">
        <v>0</v>
      </c>
      <c r="D37" s="384">
        <v>0</v>
      </c>
      <c r="E37" s="385">
        <v>0</v>
      </c>
      <c r="F37" s="387" t="s">
        <v>266</v>
      </c>
    </row>
    <row r="38" spans="1:6" ht="38.25" x14ac:dyDescent="0.2">
      <c r="A38" s="382" t="s">
        <v>446</v>
      </c>
      <c r="B38" s="388" t="s">
        <v>447</v>
      </c>
      <c r="C38" s="383">
        <v>0</v>
      </c>
      <c r="D38" s="384">
        <v>0</v>
      </c>
      <c r="E38" s="385">
        <v>0</v>
      </c>
      <c r="F38" s="387" t="s">
        <v>266</v>
      </c>
    </row>
    <row r="39" spans="1:6" ht="25.5" x14ac:dyDescent="0.2">
      <c r="A39" s="382" t="s">
        <v>448</v>
      </c>
      <c r="B39" s="388" t="s">
        <v>454</v>
      </c>
      <c r="C39" s="383">
        <v>0</v>
      </c>
      <c r="D39" s="384">
        <v>0</v>
      </c>
      <c r="E39" s="385">
        <v>0</v>
      </c>
      <c r="F39" s="387" t="s">
        <v>266</v>
      </c>
    </row>
    <row r="40" spans="1:6" ht="38.25" x14ac:dyDescent="0.2">
      <c r="A40" s="382" t="s">
        <v>449</v>
      </c>
      <c r="B40" s="388" t="s">
        <v>455</v>
      </c>
      <c r="C40" s="383">
        <v>0</v>
      </c>
      <c r="D40" s="384">
        <v>0</v>
      </c>
      <c r="E40" s="385">
        <v>0</v>
      </c>
      <c r="F40" s="387" t="s">
        <v>453</v>
      </c>
    </row>
    <row r="41" spans="1:6" ht="25.5" x14ac:dyDescent="0.2">
      <c r="A41" s="382" t="s">
        <v>450</v>
      </c>
      <c r="B41" s="388" t="s">
        <v>456</v>
      </c>
      <c r="C41" s="383">
        <v>0</v>
      </c>
      <c r="D41" s="384">
        <v>0</v>
      </c>
      <c r="E41" s="385">
        <v>0</v>
      </c>
      <c r="F41" s="387" t="s">
        <v>457</v>
      </c>
    </row>
    <row r="42" spans="1:6" ht="25.5" x14ac:dyDescent="0.2">
      <c r="A42" s="382" t="s">
        <v>458</v>
      </c>
      <c r="B42" s="388" t="s">
        <v>459</v>
      </c>
      <c r="C42" s="383">
        <v>0</v>
      </c>
      <c r="D42" s="384">
        <v>0</v>
      </c>
      <c r="E42" s="385">
        <v>0</v>
      </c>
      <c r="F42" s="387" t="s">
        <v>292</v>
      </c>
    </row>
    <row r="43" spans="1:6" x14ac:dyDescent="0.2">
      <c r="A43" s="382" t="s">
        <v>460</v>
      </c>
      <c r="B43" s="386" t="s">
        <v>461</v>
      </c>
      <c r="C43" s="383">
        <v>11</v>
      </c>
      <c r="D43" s="384">
        <v>11</v>
      </c>
      <c r="E43" s="385">
        <v>11</v>
      </c>
      <c r="F43" s="387" t="s">
        <v>370</v>
      </c>
    </row>
    <row r="44" spans="1:6" ht="29.25" customHeight="1" x14ac:dyDescent="0.2">
      <c r="A44" s="382" t="s">
        <v>462</v>
      </c>
      <c r="B44" s="388" t="s">
        <v>463</v>
      </c>
      <c r="C44" s="383">
        <v>0</v>
      </c>
      <c r="D44" s="384">
        <v>0</v>
      </c>
      <c r="E44" s="385">
        <v>0</v>
      </c>
      <c r="F44" s="387" t="s">
        <v>464</v>
      </c>
    </row>
    <row r="45" spans="1:6" ht="25.5" x14ac:dyDescent="0.2">
      <c r="A45" s="382" t="s">
        <v>465</v>
      </c>
      <c r="B45" s="388" t="s">
        <v>467</v>
      </c>
      <c r="C45" s="383">
        <v>0</v>
      </c>
      <c r="D45" s="384">
        <v>0</v>
      </c>
      <c r="E45" s="385">
        <v>0</v>
      </c>
      <c r="F45" s="387" t="s">
        <v>373</v>
      </c>
    </row>
    <row r="46" spans="1:6" ht="26.25" customHeight="1" x14ac:dyDescent="0.2">
      <c r="A46" s="382" t="s">
        <v>466</v>
      </c>
      <c r="B46" s="388" t="s">
        <v>468</v>
      </c>
      <c r="C46" s="383">
        <v>0</v>
      </c>
      <c r="D46" s="384">
        <v>0</v>
      </c>
      <c r="E46" s="385">
        <v>0</v>
      </c>
      <c r="F46" s="387" t="s">
        <v>469</v>
      </c>
    </row>
    <row r="47" spans="1:6" ht="25.5" x14ac:dyDescent="0.2">
      <c r="A47" s="382" t="s">
        <v>470</v>
      </c>
      <c r="B47" s="388" t="s">
        <v>476</v>
      </c>
      <c r="C47" s="383">
        <v>100</v>
      </c>
      <c r="D47" s="384">
        <v>0</v>
      </c>
      <c r="E47" s="385">
        <v>0</v>
      </c>
      <c r="F47" s="387" t="s">
        <v>382</v>
      </c>
    </row>
    <row r="48" spans="1:6" ht="25.5" x14ac:dyDescent="0.2">
      <c r="A48" s="382" t="s">
        <v>471</v>
      </c>
      <c r="B48" s="386" t="s">
        <v>477</v>
      </c>
      <c r="C48" s="383">
        <v>1</v>
      </c>
      <c r="D48" s="384">
        <v>0</v>
      </c>
      <c r="E48" s="385">
        <v>0</v>
      </c>
      <c r="F48" s="387" t="s">
        <v>478</v>
      </c>
    </row>
    <row r="49" spans="1:6" x14ac:dyDescent="0.2">
      <c r="A49" s="382" t="s">
        <v>472</v>
      </c>
      <c r="B49" s="386" t="s">
        <v>479</v>
      </c>
      <c r="C49" s="383">
        <v>0</v>
      </c>
      <c r="D49" s="384">
        <v>0</v>
      </c>
      <c r="E49" s="385">
        <v>0</v>
      </c>
      <c r="F49" s="387" t="s">
        <v>373</v>
      </c>
    </row>
    <row r="50" spans="1:6" ht="25.5" x14ac:dyDescent="0.2">
      <c r="A50" s="382" t="s">
        <v>473</v>
      </c>
      <c r="B50" s="388" t="s">
        <v>480</v>
      </c>
      <c r="C50" s="383">
        <v>4</v>
      </c>
      <c r="D50" s="384">
        <v>6</v>
      </c>
      <c r="E50" s="385">
        <v>6</v>
      </c>
      <c r="F50" s="387" t="s">
        <v>481</v>
      </c>
    </row>
    <row r="51" spans="1:6" ht="38.25" x14ac:dyDescent="0.2">
      <c r="A51" s="382" t="s">
        <v>474</v>
      </c>
      <c r="B51" s="388" t="s">
        <v>482</v>
      </c>
      <c r="C51" s="383">
        <v>0</v>
      </c>
      <c r="D51" s="384">
        <v>1</v>
      </c>
      <c r="E51" s="385">
        <v>1</v>
      </c>
      <c r="F51" s="387" t="s">
        <v>483</v>
      </c>
    </row>
    <row r="52" spans="1:6" ht="25.5" x14ac:dyDescent="0.2">
      <c r="A52" s="382" t="s">
        <v>474</v>
      </c>
      <c r="B52" s="386" t="s">
        <v>484</v>
      </c>
      <c r="C52" s="383">
        <v>3</v>
      </c>
      <c r="D52" s="384">
        <v>0</v>
      </c>
      <c r="E52" s="385">
        <v>0</v>
      </c>
      <c r="F52" s="387" t="s">
        <v>483</v>
      </c>
    </row>
    <row r="53" spans="1:6" ht="25.5" x14ac:dyDescent="0.2">
      <c r="A53" s="382" t="s">
        <v>475</v>
      </c>
      <c r="B53" s="388" t="s">
        <v>485</v>
      </c>
      <c r="C53" s="383">
        <v>0</v>
      </c>
      <c r="D53" s="384">
        <v>350</v>
      </c>
      <c r="E53" s="385">
        <v>350</v>
      </c>
      <c r="F53" s="387" t="s">
        <v>266</v>
      </c>
    </row>
    <row r="54" spans="1:6" ht="25.5" x14ac:dyDescent="0.2">
      <c r="A54" s="382" t="s">
        <v>486</v>
      </c>
      <c r="B54" s="388" t="s">
        <v>493</v>
      </c>
      <c r="C54" s="383">
        <v>0</v>
      </c>
      <c r="D54" s="384">
        <v>15</v>
      </c>
      <c r="E54" s="385">
        <v>15</v>
      </c>
      <c r="F54" s="387" t="s">
        <v>494</v>
      </c>
    </row>
    <row r="55" spans="1:6" ht="25.5" x14ac:dyDescent="0.2">
      <c r="A55" s="382" t="s">
        <v>486</v>
      </c>
      <c r="B55" s="389" t="s">
        <v>495</v>
      </c>
      <c r="C55" s="383">
        <v>0</v>
      </c>
      <c r="D55" s="384">
        <v>15</v>
      </c>
      <c r="E55" s="385">
        <v>15</v>
      </c>
      <c r="F55" s="387" t="s">
        <v>494</v>
      </c>
    </row>
    <row r="56" spans="1:6" x14ac:dyDescent="0.2">
      <c r="A56" s="382" t="s">
        <v>486</v>
      </c>
      <c r="B56" s="386" t="s">
        <v>496</v>
      </c>
      <c r="C56" s="383">
        <v>0</v>
      </c>
      <c r="D56" s="384">
        <v>6</v>
      </c>
      <c r="E56" s="385">
        <v>0</v>
      </c>
      <c r="F56" s="387" t="s">
        <v>494</v>
      </c>
    </row>
    <row r="57" spans="1:6" x14ac:dyDescent="0.2">
      <c r="A57" s="382" t="s">
        <v>486</v>
      </c>
      <c r="B57" s="386" t="s">
        <v>497</v>
      </c>
      <c r="C57" s="383">
        <v>0</v>
      </c>
      <c r="D57" s="384">
        <v>2</v>
      </c>
      <c r="E57" s="385">
        <v>1</v>
      </c>
      <c r="F57" s="387" t="s">
        <v>494</v>
      </c>
    </row>
    <row r="58" spans="1:6" ht="25.5" x14ac:dyDescent="0.2">
      <c r="A58" s="382" t="s">
        <v>487</v>
      </c>
      <c r="B58" s="388" t="s">
        <v>498</v>
      </c>
      <c r="C58" s="383">
        <v>0</v>
      </c>
      <c r="D58" s="384">
        <v>20</v>
      </c>
      <c r="E58" s="385">
        <v>20</v>
      </c>
      <c r="F58" s="387" t="s">
        <v>500</v>
      </c>
    </row>
    <row r="59" spans="1:6" x14ac:dyDescent="0.2">
      <c r="A59" s="382" t="s">
        <v>487</v>
      </c>
      <c r="B59" s="386" t="s">
        <v>499</v>
      </c>
      <c r="C59" s="383">
        <v>0</v>
      </c>
      <c r="D59" s="384">
        <v>1</v>
      </c>
      <c r="E59" s="385">
        <v>0</v>
      </c>
      <c r="F59" s="387" t="s">
        <v>500</v>
      </c>
    </row>
    <row r="60" spans="1:6" ht="38.25" x14ac:dyDescent="0.2">
      <c r="A60" s="382" t="s">
        <v>488</v>
      </c>
      <c r="B60" s="388" t="s">
        <v>501</v>
      </c>
      <c r="C60" s="383">
        <v>0</v>
      </c>
      <c r="D60" s="384">
        <v>10</v>
      </c>
      <c r="E60" s="385">
        <v>10</v>
      </c>
      <c r="F60" s="387" t="s">
        <v>500</v>
      </c>
    </row>
    <row r="61" spans="1:6" ht="38.25" x14ac:dyDescent="0.2">
      <c r="A61" s="382" t="s">
        <v>489</v>
      </c>
      <c r="B61" s="388" t="s">
        <v>501</v>
      </c>
      <c r="C61" s="383">
        <v>0</v>
      </c>
      <c r="D61" s="384">
        <v>80</v>
      </c>
      <c r="E61" s="385">
        <v>80</v>
      </c>
      <c r="F61" s="387" t="s">
        <v>502</v>
      </c>
    </row>
    <row r="62" spans="1:6" x14ac:dyDescent="0.2">
      <c r="A62" s="382" t="s">
        <v>490</v>
      </c>
      <c r="B62" s="386" t="s">
        <v>503</v>
      </c>
      <c r="C62" s="383">
        <v>0</v>
      </c>
      <c r="D62" s="384">
        <v>0</v>
      </c>
      <c r="E62" s="385">
        <v>0</v>
      </c>
      <c r="F62" s="387" t="s">
        <v>504</v>
      </c>
    </row>
    <row r="63" spans="1:6" x14ac:dyDescent="0.2">
      <c r="A63" s="382" t="s">
        <v>491</v>
      </c>
      <c r="B63" s="386" t="s">
        <v>505</v>
      </c>
      <c r="C63" s="383">
        <v>1</v>
      </c>
      <c r="D63" s="384">
        <v>0</v>
      </c>
      <c r="E63" s="385">
        <v>0</v>
      </c>
      <c r="F63" s="387" t="s">
        <v>265</v>
      </c>
    </row>
    <row r="64" spans="1:6" x14ac:dyDescent="0.2">
      <c r="A64" s="382" t="s">
        <v>492</v>
      </c>
      <c r="B64" s="386" t="s">
        <v>506</v>
      </c>
      <c r="C64" s="383">
        <v>0</v>
      </c>
      <c r="D64" s="384">
        <v>1</v>
      </c>
      <c r="E64" s="385">
        <v>0</v>
      </c>
      <c r="F64" s="387" t="s">
        <v>509</v>
      </c>
    </row>
    <row r="65" spans="1:6" x14ac:dyDescent="0.2">
      <c r="A65" s="382" t="s">
        <v>492</v>
      </c>
      <c r="B65" s="386" t="s">
        <v>507</v>
      </c>
      <c r="C65" s="383">
        <v>0</v>
      </c>
      <c r="D65" s="384">
        <v>2</v>
      </c>
      <c r="E65" s="385">
        <v>0</v>
      </c>
      <c r="F65" s="387" t="s">
        <v>509</v>
      </c>
    </row>
    <row r="66" spans="1:6" x14ac:dyDescent="0.2">
      <c r="A66" s="392" t="s">
        <v>492</v>
      </c>
      <c r="B66" s="393" t="s">
        <v>508</v>
      </c>
      <c r="C66" s="394">
        <v>0</v>
      </c>
      <c r="D66" s="395">
        <v>1</v>
      </c>
      <c r="E66" s="396">
        <v>0</v>
      </c>
      <c r="F66" s="397" t="s">
        <v>509</v>
      </c>
    </row>
    <row r="67" spans="1:6" ht="13.5" thickBot="1" x14ac:dyDescent="0.25">
      <c r="A67" s="392" t="s">
        <v>627</v>
      </c>
      <c r="B67" s="393" t="s">
        <v>628</v>
      </c>
      <c r="C67" s="394">
        <v>0</v>
      </c>
      <c r="D67" s="395">
        <v>1</v>
      </c>
      <c r="E67" s="396">
        <v>0</v>
      </c>
      <c r="F67" s="397" t="s">
        <v>373</v>
      </c>
    </row>
    <row r="68" spans="1:6" ht="13.5" thickBot="1" x14ac:dyDescent="0.25">
      <c r="A68" s="1071" t="s">
        <v>510</v>
      </c>
      <c r="B68" s="1072"/>
      <c r="C68" s="1072"/>
      <c r="D68" s="1072"/>
      <c r="E68" s="1072"/>
      <c r="F68" s="1073"/>
    </row>
    <row r="69" spans="1:6" ht="25.5" x14ac:dyDescent="0.2">
      <c r="A69" s="398" t="s">
        <v>511</v>
      </c>
      <c r="B69" s="399" t="s">
        <v>514</v>
      </c>
      <c r="C69" s="400">
        <v>0</v>
      </c>
      <c r="D69" s="401">
        <v>0</v>
      </c>
      <c r="E69" s="402">
        <v>0</v>
      </c>
      <c r="F69" s="403" t="s">
        <v>520</v>
      </c>
    </row>
    <row r="70" spans="1:6" ht="25.5" x14ac:dyDescent="0.2">
      <c r="A70" s="398" t="s">
        <v>512</v>
      </c>
      <c r="B70" s="404" t="s">
        <v>515</v>
      </c>
      <c r="C70" s="400">
        <v>1</v>
      </c>
      <c r="D70" s="401">
        <v>0</v>
      </c>
      <c r="E70" s="402">
        <v>0</v>
      </c>
      <c r="F70" s="403" t="s">
        <v>266</v>
      </c>
    </row>
    <row r="71" spans="1:6" ht="25.5" x14ac:dyDescent="0.2">
      <c r="A71" s="398" t="s">
        <v>513</v>
      </c>
      <c r="B71" s="399" t="s">
        <v>516</v>
      </c>
      <c r="C71" s="400">
        <v>1</v>
      </c>
      <c r="D71" s="401">
        <v>1</v>
      </c>
      <c r="E71" s="402">
        <v>1</v>
      </c>
      <c r="F71" s="403" t="s">
        <v>521</v>
      </c>
    </row>
    <row r="72" spans="1:6" x14ac:dyDescent="0.2">
      <c r="A72" s="398" t="s">
        <v>513</v>
      </c>
      <c r="B72" s="399" t="s">
        <v>517</v>
      </c>
      <c r="C72" s="400">
        <v>1</v>
      </c>
      <c r="D72" s="401">
        <v>1</v>
      </c>
      <c r="E72" s="402">
        <v>1</v>
      </c>
      <c r="F72" s="403" t="s">
        <v>266</v>
      </c>
    </row>
    <row r="73" spans="1:6" ht="25.5" x14ac:dyDescent="0.2">
      <c r="A73" s="398" t="s">
        <v>513</v>
      </c>
      <c r="B73" s="399" t="s">
        <v>518</v>
      </c>
      <c r="C73" s="400">
        <v>1</v>
      </c>
      <c r="D73" s="401">
        <v>1</v>
      </c>
      <c r="E73" s="402">
        <v>1</v>
      </c>
      <c r="F73" s="403" t="s">
        <v>521</v>
      </c>
    </row>
    <row r="74" spans="1:6" x14ac:dyDescent="0.2">
      <c r="A74" s="398" t="s">
        <v>513</v>
      </c>
      <c r="B74" s="399" t="s">
        <v>519</v>
      </c>
      <c r="C74" s="400">
        <v>7</v>
      </c>
      <c r="D74" s="401">
        <v>10</v>
      </c>
      <c r="E74" s="402">
        <v>10</v>
      </c>
      <c r="F74" s="403" t="s">
        <v>266</v>
      </c>
    </row>
    <row r="75" spans="1:6" x14ac:dyDescent="0.2">
      <c r="A75" s="398" t="s">
        <v>523</v>
      </c>
      <c r="B75" s="399" t="s">
        <v>525</v>
      </c>
      <c r="C75" s="400">
        <v>0</v>
      </c>
      <c r="D75" s="401">
        <v>0</v>
      </c>
      <c r="E75" s="402">
        <v>0</v>
      </c>
      <c r="F75" s="403" t="s">
        <v>266</v>
      </c>
    </row>
    <row r="76" spans="1:6" ht="25.5" x14ac:dyDescent="0.2">
      <c r="A76" s="398" t="s">
        <v>522</v>
      </c>
      <c r="B76" s="399" t="s">
        <v>524</v>
      </c>
      <c r="C76" s="400">
        <v>0</v>
      </c>
      <c r="D76" s="401">
        <v>1</v>
      </c>
      <c r="E76" s="402">
        <v>1</v>
      </c>
      <c r="F76" s="403" t="s">
        <v>520</v>
      </c>
    </row>
    <row r="77" spans="1:6" ht="25.5" x14ac:dyDescent="0.2">
      <c r="A77" s="398" t="s">
        <v>527</v>
      </c>
      <c r="B77" s="404" t="s">
        <v>528</v>
      </c>
      <c r="C77" s="400">
        <v>100</v>
      </c>
      <c r="D77" s="401">
        <v>100</v>
      </c>
      <c r="E77" s="402">
        <v>100</v>
      </c>
      <c r="F77" s="403" t="s">
        <v>265</v>
      </c>
    </row>
    <row r="78" spans="1:6" ht="25.5" x14ac:dyDescent="0.2">
      <c r="A78" s="398" t="s">
        <v>529</v>
      </c>
      <c r="B78" s="404" t="s">
        <v>530</v>
      </c>
      <c r="C78" s="400">
        <v>100</v>
      </c>
      <c r="D78" s="401">
        <v>100</v>
      </c>
      <c r="E78" s="402">
        <v>100</v>
      </c>
      <c r="F78" s="403" t="s">
        <v>265</v>
      </c>
    </row>
    <row r="79" spans="1:6" ht="25.5" x14ac:dyDescent="0.2">
      <c r="A79" s="398" t="s">
        <v>531</v>
      </c>
      <c r="B79" s="404" t="s">
        <v>532</v>
      </c>
      <c r="C79" s="400" t="s">
        <v>533</v>
      </c>
      <c r="D79" s="401" t="s">
        <v>533</v>
      </c>
      <c r="E79" s="402" t="s">
        <v>533</v>
      </c>
      <c r="F79" s="403" t="s">
        <v>265</v>
      </c>
    </row>
    <row r="80" spans="1:6" x14ac:dyDescent="0.2">
      <c r="A80" s="398" t="s">
        <v>534</v>
      </c>
      <c r="B80" s="399" t="s">
        <v>537</v>
      </c>
      <c r="C80" s="400">
        <v>100</v>
      </c>
      <c r="D80" s="401">
        <v>100</v>
      </c>
      <c r="E80" s="402">
        <v>100</v>
      </c>
      <c r="F80" s="403" t="s">
        <v>265</v>
      </c>
    </row>
    <row r="81" spans="1:6" ht="25.5" x14ac:dyDescent="0.2">
      <c r="A81" s="398" t="s">
        <v>535</v>
      </c>
      <c r="B81" s="399" t="s">
        <v>538</v>
      </c>
      <c r="C81" s="400">
        <v>0</v>
      </c>
      <c r="D81" s="401">
        <v>0</v>
      </c>
      <c r="E81" s="402">
        <v>0</v>
      </c>
      <c r="F81" s="403" t="s">
        <v>539</v>
      </c>
    </row>
    <row r="82" spans="1:6" x14ac:dyDescent="0.2">
      <c r="A82" s="398" t="s">
        <v>536</v>
      </c>
      <c r="B82" s="399" t="s">
        <v>540</v>
      </c>
      <c r="C82" s="400">
        <v>0</v>
      </c>
      <c r="D82" s="401">
        <v>0</v>
      </c>
      <c r="E82" s="402">
        <v>0</v>
      </c>
      <c r="F82" s="403" t="s">
        <v>266</v>
      </c>
    </row>
    <row r="83" spans="1:6" x14ac:dyDescent="0.2">
      <c r="A83" s="398" t="s">
        <v>541</v>
      </c>
      <c r="B83" s="399" t="s">
        <v>542</v>
      </c>
      <c r="C83" s="400">
        <v>1</v>
      </c>
      <c r="D83" s="401">
        <v>0</v>
      </c>
      <c r="E83" s="402">
        <v>0</v>
      </c>
      <c r="F83" s="403" t="s">
        <v>266</v>
      </c>
    </row>
    <row r="84" spans="1:6" x14ac:dyDescent="0.2">
      <c r="A84" s="398" t="s">
        <v>543</v>
      </c>
      <c r="B84" s="399" t="s">
        <v>544</v>
      </c>
      <c r="C84" s="400">
        <v>1</v>
      </c>
      <c r="D84" s="401">
        <v>1</v>
      </c>
      <c r="E84" s="402">
        <v>1</v>
      </c>
      <c r="F84" s="403" t="s">
        <v>266</v>
      </c>
    </row>
    <row r="85" spans="1:6" ht="25.5" x14ac:dyDescent="0.2">
      <c r="A85" s="398" t="s">
        <v>545</v>
      </c>
      <c r="B85" s="404" t="s">
        <v>546</v>
      </c>
      <c r="C85" s="400">
        <v>0</v>
      </c>
      <c r="D85" s="401">
        <v>0</v>
      </c>
      <c r="E85" s="402">
        <v>0</v>
      </c>
      <c r="F85" s="403" t="s">
        <v>469</v>
      </c>
    </row>
    <row r="86" spans="1:6" x14ac:dyDescent="0.2">
      <c r="A86" s="398" t="s">
        <v>547</v>
      </c>
      <c r="B86" s="399" t="s">
        <v>548</v>
      </c>
      <c r="C86" s="400">
        <v>0</v>
      </c>
      <c r="D86" s="401">
        <v>0</v>
      </c>
      <c r="E86" s="402">
        <v>0</v>
      </c>
      <c r="F86" s="403" t="s">
        <v>549</v>
      </c>
    </row>
    <row r="87" spans="1:6" ht="25.5" x14ac:dyDescent="0.2">
      <c r="A87" s="382" t="s">
        <v>550</v>
      </c>
      <c r="B87" s="388" t="s">
        <v>551</v>
      </c>
      <c r="C87" s="383">
        <v>0</v>
      </c>
      <c r="D87" s="384">
        <v>0</v>
      </c>
      <c r="E87" s="385">
        <v>0</v>
      </c>
      <c r="F87" s="387" t="s">
        <v>552</v>
      </c>
    </row>
    <row r="88" spans="1:6" x14ac:dyDescent="0.2">
      <c r="A88" s="382" t="s">
        <v>553</v>
      </c>
      <c r="B88" s="386" t="s">
        <v>556</v>
      </c>
      <c r="C88" s="383">
        <v>0</v>
      </c>
      <c r="D88" s="384">
        <v>0</v>
      </c>
      <c r="E88" s="385">
        <v>0</v>
      </c>
      <c r="F88" s="387" t="s">
        <v>500</v>
      </c>
    </row>
    <row r="89" spans="1:6" x14ac:dyDescent="0.2">
      <c r="A89" s="382" t="s">
        <v>553</v>
      </c>
      <c r="B89" s="386" t="s">
        <v>557</v>
      </c>
      <c r="C89" s="383">
        <v>0</v>
      </c>
      <c r="D89" s="384">
        <v>0</v>
      </c>
      <c r="E89" s="385">
        <v>0</v>
      </c>
      <c r="F89" s="387" t="s">
        <v>500</v>
      </c>
    </row>
    <row r="90" spans="1:6" ht="25.5" x14ac:dyDescent="0.2">
      <c r="A90" s="382" t="s">
        <v>554</v>
      </c>
      <c r="B90" s="388" t="s">
        <v>558</v>
      </c>
      <c r="C90" s="383">
        <v>1</v>
      </c>
      <c r="D90" s="384">
        <v>0</v>
      </c>
      <c r="E90" s="385">
        <v>0</v>
      </c>
      <c r="F90" s="387" t="s">
        <v>265</v>
      </c>
    </row>
    <row r="91" spans="1:6" ht="25.5" x14ac:dyDescent="0.2">
      <c r="A91" s="382" t="s">
        <v>555</v>
      </c>
      <c r="B91" s="386" t="s">
        <v>559</v>
      </c>
      <c r="C91" s="383">
        <v>1</v>
      </c>
      <c r="D91" s="384">
        <v>0</v>
      </c>
      <c r="E91" s="385">
        <v>0</v>
      </c>
      <c r="F91" s="387" t="s">
        <v>539</v>
      </c>
    </row>
    <row r="92" spans="1:6" ht="25.5" x14ac:dyDescent="0.2">
      <c r="A92" s="382" t="s">
        <v>560</v>
      </c>
      <c r="B92" s="388" t="s">
        <v>564</v>
      </c>
      <c r="C92" s="383">
        <v>0</v>
      </c>
      <c r="D92" s="384">
        <v>0</v>
      </c>
      <c r="E92" s="385">
        <v>0</v>
      </c>
      <c r="F92" s="387" t="s">
        <v>388</v>
      </c>
    </row>
    <row r="93" spans="1:6" ht="25.5" x14ac:dyDescent="0.2">
      <c r="A93" s="382" t="s">
        <v>560</v>
      </c>
      <c r="B93" s="388" t="s">
        <v>565</v>
      </c>
      <c r="C93" s="383">
        <v>0</v>
      </c>
      <c r="D93" s="384">
        <v>0</v>
      </c>
      <c r="E93" s="385">
        <v>0</v>
      </c>
      <c r="F93" s="387" t="s">
        <v>388</v>
      </c>
    </row>
    <row r="94" spans="1:6" x14ac:dyDescent="0.2">
      <c r="A94" s="382" t="s">
        <v>561</v>
      </c>
      <c r="B94" s="386" t="s">
        <v>566</v>
      </c>
      <c r="C94" s="383">
        <v>0</v>
      </c>
      <c r="D94" s="384">
        <v>0</v>
      </c>
      <c r="E94" s="385">
        <v>0</v>
      </c>
      <c r="F94" s="387" t="s">
        <v>266</v>
      </c>
    </row>
    <row r="95" spans="1:6" x14ac:dyDescent="0.2">
      <c r="A95" s="382" t="s">
        <v>562</v>
      </c>
      <c r="B95" s="386" t="s">
        <v>567</v>
      </c>
      <c r="C95" s="383">
        <v>1</v>
      </c>
      <c r="D95" s="384">
        <v>0</v>
      </c>
      <c r="E95" s="385">
        <v>0</v>
      </c>
      <c r="F95" s="387" t="s">
        <v>265</v>
      </c>
    </row>
    <row r="96" spans="1:6" ht="13.5" thickBot="1" x14ac:dyDescent="0.25">
      <c r="A96" s="392" t="s">
        <v>563</v>
      </c>
      <c r="B96" s="393" t="s">
        <v>568</v>
      </c>
      <c r="C96" s="394">
        <v>1</v>
      </c>
      <c r="D96" s="395">
        <v>0</v>
      </c>
      <c r="E96" s="396">
        <v>0</v>
      </c>
      <c r="F96" s="397" t="s">
        <v>569</v>
      </c>
    </row>
    <row r="97" spans="1:6" ht="13.5" thickBot="1" x14ac:dyDescent="0.25">
      <c r="A97" s="1071" t="s">
        <v>570</v>
      </c>
      <c r="B97" s="1072"/>
      <c r="C97" s="1072"/>
      <c r="D97" s="1072"/>
      <c r="E97" s="1072"/>
      <c r="F97" s="1073"/>
    </row>
    <row r="98" spans="1:6" ht="25.5" x14ac:dyDescent="0.2">
      <c r="A98" s="398" t="s">
        <v>571</v>
      </c>
      <c r="B98" s="404" t="s">
        <v>575</v>
      </c>
      <c r="C98" s="400">
        <v>1</v>
      </c>
      <c r="D98" s="401">
        <v>0</v>
      </c>
      <c r="E98" s="402">
        <v>0</v>
      </c>
      <c r="F98" s="403" t="s">
        <v>580</v>
      </c>
    </row>
    <row r="99" spans="1:6" ht="25.5" x14ac:dyDescent="0.2">
      <c r="A99" s="382" t="s">
        <v>571</v>
      </c>
      <c r="B99" s="388" t="s">
        <v>576</v>
      </c>
      <c r="C99" s="383">
        <v>0</v>
      </c>
      <c r="D99" s="384">
        <v>0</v>
      </c>
      <c r="E99" s="385">
        <v>0</v>
      </c>
      <c r="F99" s="387" t="s">
        <v>580</v>
      </c>
    </row>
    <row r="100" spans="1:6" x14ac:dyDescent="0.2">
      <c r="A100" s="382" t="s">
        <v>572</v>
      </c>
      <c r="B100" s="386" t="s">
        <v>577</v>
      </c>
      <c r="C100" s="383">
        <v>0</v>
      </c>
      <c r="D100" s="384">
        <v>0</v>
      </c>
      <c r="E100" s="385">
        <v>0</v>
      </c>
      <c r="F100" s="387" t="s">
        <v>581</v>
      </c>
    </row>
    <row r="101" spans="1:6" ht="38.25" x14ac:dyDescent="0.2">
      <c r="A101" s="382" t="s">
        <v>573</v>
      </c>
      <c r="B101" s="386" t="s">
        <v>578</v>
      </c>
      <c r="C101" s="383">
        <v>1</v>
      </c>
      <c r="D101" s="384">
        <v>0</v>
      </c>
      <c r="E101" s="385">
        <v>0</v>
      </c>
      <c r="F101" s="387" t="s">
        <v>582</v>
      </c>
    </row>
    <row r="102" spans="1:6" ht="13.5" thickBot="1" x14ac:dyDescent="0.25">
      <c r="A102" s="392" t="s">
        <v>574</v>
      </c>
      <c r="B102" s="393" t="s">
        <v>579</v>
      </c>
      <c r="C102" s="394">
        <v>0</v>
      </c>
      <c r="D102" s="395">
        <v>0</v>
      </c>
      <c r="E102" s="396">
        <v>0</v>
      </c>
      <c r="F102" s="397" t="s">
        <v>581</v>
      </c>
    </row>
    <row r="103" spans="1:6" ht="13.5" thickBot="1" x14ac:dyDescent="0.25">
      <c r="A103" s="1071" t="s">
        <v>583</v>
      </c>
      <c r="B103" s="1072"/>
      <c r="C103" s="1072"/>
      <c r="D103" s="1072"/>
      <c r="E103" s="1072"/>
      <c r="F103" s="1073"/>
    </row>
    <row r="104" spans="1:6" x14ac:dyDescent="0.2">
      <c r="A104" s="398" t="s">
        <v>584</v>
      </c>
      <c r="B104" s="399" t="s">
        <v>588</v>
      </c>
      <c r="C104" s="400">
        <v>10</v>
      </c>
      <c r="D104" s="401">
        <v>10</v>
      </c>
      <c r="E104" s="402">
        <v>10</v>
      </c>
      <c r="F104" s="403" t="s">
        <v>265</v>
      </c>
    </row>
    <row r="105" spans="1:6" ht="27" customHeight="1" x14ac:dyDescent="0.2">
      <c r="A105" s="382" t="s">
        <v>585</v>
      </c>
      <c r="B105" s="388" t="s">
        <v>589</v>
      </c>
      <c r="C105" s="383">
        <v>100</v>
      </c>
      <c r="D105" s="384">
        <v>100</v>
      </c>
      <c r="E105" s="385">
        <v>100</v>
      </c>
      <c r="F105" s="387" t="s">
        <v>265</v>
      </c>
    </row>
    <row r="106" spans="1:6" ht="26.25" customHeight="1" x14ac:dyDescent="0.2">
      <c r="A106" s="382" t="s">
        <v>586</v>
      </c>
      <c r="B106" s="388" t="s">
        <v>590</v>
      </c>
      <c r="C106" s="383">
        <v>100</v>
      </c>
      <c r="D106" s="384">
        <v>100</v>
      </c>
      <c r="E106" s="385">
        <v>100</v>
      </c>
      <c r="F106" s="387" t="s">
        <v>265</v>
      </c>
    </row>
    <row r="107" spans="1:6" ht="13.5" thickBot="1" x14ac:dyDescent="0.25">
      <c r="A107" s="392" t="s">
        <v>587</v>
      </c>
      <c r="B107" s="393" t="s">
        <v>591</v>
      </c>
      <c r="C107" s="394">
        <v>0</v>
      </c>
      <c r="D107" s="395">
        <v>0</v>
      </c>
      <c r="E107" s="396">
        <v>0</v>
      </c>
      <c r="F107" s="397" t="s">
        <v>311</v>
      </c>
    </row>
    <row r="108" spans="1:6" ht="13.5" thickBot="1" x14ac:dyDescent="0.25">
      <c r="A108" s="1071" t="s">
        <v>592</v>
      </c>
      <c r="B108" s="1072"/>
      <c r="C108" s="1072"/>
      <c r="D108" s="1072"/>
      <c r="E108" s="1072"/>
      <c r="F108" s="1073"/>
    </row>
    <row r="109" spans="1:6" x14ac:dyDescent="0.2">
      <c r="A109" s="398" t="s">
        <v>593</v>
      </c>
      <c r="B109" s="399" t="s">
        <v>598</v>
      </c>
      <c r="C109" s="400">
        <v>2</v>
      </c>
      <c r="D109" s="401">
        <v>1</v>
      </c>
      <c r="E109" s="402">
        <v>1</v>
      </c>
      <c r="F109" s="403" t="s">
        <v>382</v>
      </c>
    </row>
    <row r="110" spans="1:6" ht="25.5" x14ac:dyDescent="0.2">
      <c r="A110" s="382" t="s">
        <v>594</v>
      </c>
      <c r="B110" s="388" t="s">
        <v>599</v>
      </c>
      <c r="C110" s="383">
        <v>18</v>
      </c>
      <c r="D110" s="384">
        <v>18</v>
      </c>
      <c r="E110" s="385">
        <v>18</v>
      </c>
      <c r="F110" s="387" t="s">
        <v>603</v>
      </c>
    </row>
    <row r="111" spans="1:6" x14ac:dyDescent="0.2">
      <c r="A111" s="382" t="s">
        <v>595</v>
      </c>
      <c r="B111" s="386" t="s">
        <v>600</v>
      </c>
      <c r="C111" s="383">
        <v>700</v>
      </c>
      <c r="D111" s="384">
        <v>700</v>
      </c>
      <c r="E111" s="385">
        <v>700</v>
      </c>
      <c r="F111" s="387"/>
    </row>
    <row r="112" spans="1:6" ht="25.5" x14ac:dyDescent="0.2">
      <c r="A112" s="382" t="s">
        <v>596</v>
      </c>
      <c r="B112" s="388" t="s">
        <v>601</v>
      </c>
      <c r="C112" s="383">
        <v>0</v>
      </c>
      <c r="D112" s="384">
        <v>0</v>
      </c>
      <c r="E112" s="385">
        <v>0</v>
      </c>
      <c r="F112" s="387" t="s">
        <v>604</v>
      </c>
    </row>
    <row r="113" spans="1:6" ht="26.25" thickBot="1" x14ac:dyDescent="0.25">
      <c r="A113" s="392" t="s">
        <v>597</v>
      </c>
      <c r="B113" s="405" t="s">
        <v>602</v>
      </c>
      <c r="C113" s="394">
        <v>39</v>
      </c>
      <c r="D113" s="395">
        <v>39</v>
      </c>
      <c r="E113" s="396">
        <v>39</v>
      </c>
      <c r="F113" s="397" t="s">
        <v>605</v>
      </c>
    </row>
    <row r="114" spans="1:6" ht="13.5" thickBot="1" x14ac:dyDescent="0.25">
      <c r="A114" s="1071" t="s">
        <v>607</v>
      </c>
      <c r="B114" s="1072"/>
      <c r="C114" s="1072"/>
      <c r="D114" s="1072"/>
      <c r="E114" s="1072"/>
      <c r="F114" s="1073"/>
    </row>
    <row r="115" spans="1:6" ht="51.75" thickBot="1" x14ac:dyDescent="0.25">
      <c r="A115" s="390" t="s">
        <v>609</v>
      </c>
      <c r="B115" s="391" t="s">
        <v>610</v>
      </c>
      <c r="C115" s="407">
        <v>0</v>
      </c>
      <c r="D115" s="408">
        <v>0</v>
      </c>
      <c r="E115" s="409">
        <v>0</v>
      </c>
      <c r="F115" s="406" t="s">
        <v>608</v>
      </c>
    </row>
  </sheetData>
  <mergeCells count="11">
    <mergeCell ref="A5:F5"/>
    <mergeCell ref="A1:F1"/>
    <mergeCell ref="A2:A3"/>
    <mergeCell ref="B2:B3"/>
    <mergeCell ref="C2:E2"/>
    <mergeCell ref="F2:F3"/>
    <mergeCell ref="A68:F68"/>
    <mergeCell ref="A97:F97"/>
    <mergeCell ref="A103:F103"/>
    <mergeCell ref="A108:F108"/>
    <mergeCell ref="A114:F114"/>
  </mergeCells>
  <pageMargins left="0.39370078740157483" right="0.39370078740157483" top="0.98425196850393704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08 Programa</vt:lpstr>
      <vt:lpstr>08 Išlaidų suvestinė</vt:lpstr>
      <vt:lpstr>08 Šaltiniai</vt:lpstr>
      <vt:lpstr>08 Bendros lėšos</vt:lpstr>
      <vt:lpstr>08 Rodikliai</vt:lpstr>
      <vt:lpstr>'08 Bendros lėšos'!Print_Area</vt:lpstr>
      <vt:lpstr>'08 Išlaidų suvestinė'!Print_Area</vt:lpstr>
      <vt:lpstr>'08 Programa'!Print_Area</vt:lpstr>
      <vt:lpstr>'08 Šaltiniai'!Print_Area</vt:lpstr>
      <vt:lpstr>'08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Pletra_IP</dc:creator>
  <dc:description/>
  <cp:lastModifiedBy>Pletra_AS</cp:lastModifiedBy>
  <cp:revision>1</cp:revision>
  <cp:lastPrinted>2024-03-06T17:52:45Z</cp:lastPrinted>
  <dcterms:created xsi:type="dcterms:W3CDTF">2012-09-14T07:15:18Z</dcterms:created>
  <dcterms:modified xsi:type="dcterms:W3CDTF">2024-03-13T05:20:15Z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