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EEC43613-BECB-4966-A4E1-C6C38C4F907E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02 Programa" sheetId="1" r:id="rId1"/>
    <sheet name="02 Išlaidų suvestinė" sheetId="4" r:id="rId2"/>
    <sheet name="02 Šaltiniai" sheetId="2" r:id="rId3"/>
    <sheet name="02 Bendros lėšos" sheetId="3" r:id="rId4"/>
    <sheet name="02 Rodikliai" sheetId="5" r:id="rId5"/>
  </sheets>
  <externalReferences>
    <externalReference r:id="rId6"/>
  </externalReferences>
  <definedNames>
    <definedName name="_xlnm.Print_Area" localSheetId="0">'02 Programa'!$A$1:$AA$56</definedName>
    <definedName name="_xlnm.Print_Titles" localSheetId="0">'02 Programa'!$10:$12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G14" i="3" l="1"/>
  <c r="F14" i="3"/>
  <c r="C21" i="3"/>
  <c r="D21" i="3" s="1"/>
  <c r="C22" i="3"/>
  <c r="C23" i="3"/>
  <c r="C24" i="3"/>
  <c r="D24" i="3" s="1"/>
  <c r="C25" i="3"/>
  <c r="C19" i="3"/>
  <c r="C15" i="3"/>
  <c r="C16" i="3"/>
  <c r="C14" i="3"/>
  <c r="B14" i="3"/>
  <c r="E25" i="3"/>
  <c r="D23" i="3"/>
  <c r="G18" i="3"/>
  <c r="F20" i="3"/>
  <c r="F18" i="3" s="1"/>
  <c r="E20" i="3"/>
  <c r="B20" i="3"/>
  <c r="B18" i="3" s="1"/>
  <c r="G16" i="3"/>
  <c r="G15" i="3"/>
  <c r="E27" i="2"/>
  <c r="D27" i="2"/>
  <c r="C27" i="2"/>
  <c r="E24" i="2"/>
  <c r="D24" i="2"/>
  <c r="C24" i="2"/>
  <c r="B24" i="2"/>
  <c r="E22" i="2"/>
  <c r="D22" i="2"/>
  <c r="C22" i="2"/>
  <c r="B22" i="2"/>
  <c r="C20" i="3" l="1"/>
  <c r="D20" i="3" s="1"/>
  <c r="D25" i="3"/>
  <c r="E18" i="3"/>
  <c r="C18" i="3"/>
  <c r="D18" i="3" l="1"/>
  <c r="X34" i="1" l="1"/>
  <c r="T34" i="1"/>
  <c r="P34" i="1"/>
  <c r="L34" i="1"/>
  <c r="B12" i="2" s="1"/>
  <c r="B28" i="2" s="1"/>
  <c r="B27" i="2" s="1"/>
  <c r="X33" i="1" l="1"/>
  <c r="T33" i="1"/>
  <c r="P33" i="1"/>
  <c r="L33" i="1"/>
  <c r="M40" i="1" l="1"/>
  <c r="N40" i="1"/>
  <c r="N41" i="1" s="1"/>
  <c r="O40" i="1"/>
  <c r="O41" i="1" s="1"/>
  <c r="Q40" i="1"/>
  <c r="Q41" i="1" s="1"/>
  <c r="R40" i="1"/>
  <c r="R41" i="1" s="1"/>
  <c r="S40" i="1"/>
  <c r="S41" i="1" s="1"/>
  <c r="U40" i="1"/>
  <c r="U41" i="1" s="1"/>
  <c r="V40" i="1"/>
  <c r="V41" i="1" s="1"/>
  <c r="W40" i="1"/>
  <c r="W41" i="1" s="1"/>
  <c r="Y40" i="1"/>
  <c r="Y41" i="1" s="1"/>
  <c r="Z40" i="1"/>
  <c r="Z41" i="1" s="1"/>
  <c r="AA40" i="1"/>
  <c r="AA41" i="1" s="1"/>
  <c r="X35" i="1" l="1"/>
  <c r="E6" i="2" s="1"/>
  <c r="T35" i="1"/>
  <c r="D6" i="2" s="1"/>
  <c r="P35" i="1"/>
  <c r="C6" i="2" s="1"/>
  <c r="M36" i="1"/>
  <c r="N36" i="1"/>
  <c r="O36" i="1"/>
  <c r="Q36" i="1"/>
  <c r="R36" i="1"/>
  <c r="S36" i="1"/>
  <c r="U36" i="1"/>
  <c r="V36" i="1"/>
  <c r="W36" i="1"/>
  <c r="Y36" i="1"/>
  <c r="Z36" i="1"/>
  <c r="AA36" i="1"/>
  <c r="L35" i="1"/>
  <c r="B6" i="2" s="1"/>
  <c r="L23" i="1"/>
  <c r="L21" i="1"/>
  <c r="B17" i="3" l="1"/>
  <c r="C17" i="3" s="1"/>
  <c r="B23" i="2"/>
  <c r="C23" i="2"/>
  <c r="E17" i="3"/>
  <c r="D17" i="3" s="1"/>
  <c r="F17" i="3"/>
  <c r="D23" i="2"/>
  <c r="G17" i="3"/>
  <c r="E23" i="2"/>
  <c r="L50" i="1"/>
  <c r="L52" i="1" s="1"/>
  <c r="P43" i="1"/>
  <c r="P45" i="1" s="1"/>
  <c r="P32" i="1"/>
  <c r="O37" i="1"/>
  <c r="N37" i="1"/>
  <c r="M37" i="1"/>
  <c r="L32" i="1"/>
  <c r="T23" i="1"/>
  <c r="T24" i="1" s="1"/>
  <c r="T21" i="1"/>
  <c r="T22" i="1" s="1"/>
  <c r="O24" i="1"/>
  <c r="N24" i="1"/>
  <c r="M24" i="1"/>
  <c r="L24" i="1"/>
  <c r="O22" i="1"/>
  <c r="N22" i="1"/>
  <c r="M22" i="1"/>
  <c r="L22" i="1"/>
  <c r="O20" i="1"/>
  <c r="N20" i="1"/>
  <c r="M20" i="1"/>
  <c r="L19" i="1"/>
  <c r="L20" i="1" s="1"/>
  <c r="O18" i="1"/>
  <c r="N18" i="1"/>
  <c r="M18" i="1"/>
  <c r="L17" i="1"/>
  <c r="L46" i="1"/>
  <c r="L48" i="1" s="1"/>
  <c r="L43" i="1"/>
  <c r="L45" i="1" s="1"/>
  <c r="X27" i="1"/>
  <c r="T27" i="1"/>
  <c r="P27" i="1"/>
  <c r="L27" i="1"/>
  <c r="AA22" i="1"/>
  <c r="Z22" i="1"/>
  <c r="Y22" i="1"/>
  <c r="W22" i="1"/>
  <c r="V22" i="1"/>
  <c r="U22" i="1"/>
  <c r="S22" i="1"/>
  <c r="R22" i="1"/>
  <c r="Q22" i="1"/>
  <c r="X21" i="1"/>
  <c r="X22" i="1" s="1"/>
  <c r="P21" i="1"/>
  <c r="P22" i="1" s="1"/>
  <c r="O53" i="1"/>
  <c r="L28" i="1"/>
  <c r="P28" i="1"/>
  <c r="T28" i="1"/>
  <c r="X28" i="1"/>
  <c r="M29" i="1"/>
  <c r="M30" i="1" s="1"/>
  <c r="N29" i="1"/>
  <c r="N30" i="1" s="1"/>
  <c r="O29" i="1"/>
  <c r="O30" i="1" s="1"/>
  <c r="Q29" i="1"/>
  <c r="Q30" i="1" s="1"/>
  <c r="R29" i="1"/>
  <c r="R30" i="1" s="1"/>
  <c r="S29" i="1"/>
  <c r="S30" i="1" s="1"/>
  <c r="U29" i="1"/>
  <c r="U30" i="1" s="1"/>
  <c r="V29" i="1"/>
  <c r="V30" i="1" s="1"/>
  <c r="W29" i="1"/>
  <c r="W30" i="1" s="1"/>
  <c r="Y29" i="1"/>
  <c r="Y30" i="1" s="1"/>
  <c r="Z29" i="1"/>
  <c r="Z30" i="1" s="1"/>
  <c r="AA29" i="1"/>
  <c r="AA30" i="1" s="1"/>
  <c r="AA24" i="1"/>
  <c r="Z24" i="1"/>
  <c r="Y24" i="1"/>
  <c r="W24" i="1"/>
  <c r="V24" i="1"/>
  <c r="U24" i="1"/>
  <c r="S24" i="1"/>
  <c r="R24" i="1"/>
  <c r="Q24" i="1"/>
  <c r="X23" i="1"/>
  <c r="X24" i="1" s="1"/>
  <c r="P23" i="1"/>
  <c r="P24" i="1" s="1"/>
  <c r="AA37" i="1"/>
  <c r="Z37" i="1"/>
  <c r="Y37" i="1"/>
  <c r="W37" i="1"/>
  <c r="V37" i="1"/>
  <c r="U37" i="1"/>
  <c r="S37" i="1"/>
  <c r="R37" i="1"/>
  <c r="Q37" i="1"/>
  <c r="T51" i="1"/>
  <c r="P17" i="1"/>
  <c r="AA20" i="1"/>
  <c r="Z20" i="1"/>
  <c r="Y20" i="1"/>
  <c r="W20" i="1"/>
  <c r="V20" i="1"/>
  <c r="U20" i="1"/>
  <c r="S20" i="1"/>
  <c r="R20" i="1"/>
  <c r="Q20" i="1"/>
  <c r="AA18" i="1"/>
  <c r="Z18" i="1"/>
  <c r="Y18" i="1"/>
  <c r="W18" i="1"/>
  <c r="V18" i="1"/>
  <c r="U18" i="1"/>
  <c r="S18" i="1"/>
  <c r="R18" i="1"/>
  <c r="Q18" i="1"/>
  <c r="M41" i="1"/>
  <c r="X39" i="1"/>
  <c r="X40" i="1" s="1"/>
  <c r="X41" i="1" s="1"/>
  <c r="T39" i="1"/>
  <c r="T40" i="1" s="1"/>
  <c r="T41" i="1" s="1"/>
  <c r="P39" i="1"/>
  <c r="P40" i="1" s="1"/>
  <c r="P41" i="1" s="1"/>
  <c r="L39" i="1"/>
  <c r="L40" i="1" s="1"/>
  <c r="X32" i="1"/>
  <c r="T32" i="1"/>
  <c r="AA48" i="1"/>
  <c r="Z48" i="1"/>
  <c r="Y48" i="1"/>
  <c r="W48" i="1"/>
  <c r="V48" i="1"/>
  <c r="U48" i="1"/>
  <c r="S48" i="1"/>
  <c r="R48" i="1"/>
  <c r="Q48" i="1"/>
  <c r="M48" i="1"/>
  <c r="X47" i="1"/>
  <c r="T47" i="1"/>
  <c r="P47" i="1"/>
  <c r="L47" i="1"/>
  <c r="X46" i="1"/>
  <c r="T46" i="1"/>
  <c r="P46" i="1"/>
  <c r="AA52" i="1"/>
  <c r="Z52" i="1"/>
  <c r="Y52" i="1"/>
  <c r="W52" i="1"/>
  <c r="V52" i="1"/>
  <c r="U52" i="1"/>
  <c r="S52" i="1"/>
  <c r="R52" i="1"/>
  <c r="Q52" i="1"/>
  <c r="M52" i="1"/>
  <c r="X51" i="1"/>
  <c r="P51" i="1"/>
  <c r="P52" i="1" s="1"/>
  <c r="L51" i="1"/>
  <c r="X50" i="1"/>
  <c r="T50" i="1"/>
  <c r="X19" i="1"/>
  <c r="X20" i="1" s="1"/>
  <c r="T19" i="1"/>
  <c r="T20" i="1" s="1"/>
  <c r="P19" i="1"/>
  <c r="P20" i="1" s="1"/>
  <c r="X17" i="1"/>
  <c r="X18" i="1" s="1"/>
  <c r="T17" i="1"/>
  <c r="T43" i="1"/>
  <c r="T45" i="1" s="1"/>
  <c r="X43" i="1"/>
  <c r="X45" i="1" s="1"/>
  <c r="L44" i="1"/>
  <c r="X44" i="1"/>
  <c r="M45" i="1"/>
  <c r="N45" i="1"/>
  <c r="N53" i="1" s="1"/>
  <c r="Q45" i="1"/>
  <c r="R45" i="1"/>
  <c r="S45" i="1"/>
  <c r="U45" i="1"/>
  <c r="V45" i="1"/>
  <c r="W45" i="1"/>
  <c r="Y45" i="1"/>
  <c r="Z45" i="1"/>
  <c r="AA45" i="1"/>
  <c r="E3" i="2" l="1"/>
  <c r="C3" i="2"/>
  <c r="E21" i="2"/>
  <c r="E20" i="2" s="1"/>
  <c r="E29" i="2" s="1"/>
  <c r="E16" i="2"/>
  <c r="D3" i="2"/>
  <c r="B3" i="2"/>
  <c r="B21" i="2" s="1"/>
  <c r="B20" i="2" s="1"/>
  <c r="B29" i="2" s="1"/>
  <c r="X48" i="1"/>
  <c r="T48" i="1"/>
  <c r="P48" i="1"/>
  <c r="T18" i="1"/>
  <c r="T25" i="1" s="1"/>
  <c r="X36" i="1"/>
  <c r="X37" i="1" s="1"/>
  <c r="L41" i="1"/>
  <c r="T36" i="1"/>
  <c r="P36" i="1"/>
  <c r="P37" i="1" s="1"/>
  <c r="L36" i="1"/>
  <c r="L37" i="1" s="1"/>
  <c r="L18" i="1"/>
  <c r="L25" i="1" s="1"/>
  <c r="T52" i="1"/>
  <c r="O25" i="1"/>
  <c r="R53" i="1"/>
  <c r="U53" i="1"/>
  <c r="Z53" i="1"/>
  <c r="S53" i="1"/>
  <c r="P18" i="1"/>
  <c r="P25" i="1" s="1"/>
  <c r="M53" i="1"/>
  <c r="V25" i="1"/>
  <c r="Y53" i="1"/>
  <c r="L29" i="1"/>
  <c r="L30" i="1" s="1"/>
  <c r="Q53" i="1"/>
  <c r="S25" i="1"/>
  <c r="S54" i="1" s="1"/>
  <c r="Y25" i="1"/>
  <c r="N25" i="1"/>
  <c r="N54" i="1" s="1"/>
  <c r="AA53" i="1"/>
  <c r="R25" i="1"/>
  <c r="W25" i="1"/>
  <c r="AA25" i="1"/>
  <c r="T29" i="1"/>
  <c r="T30" i="1" s="1"/>
  <c r="L53" i="1"/>
  <c r="M25" i="1"/>
  <c r="U25" i="1"/>
  <c r="U54" i="1" s="1"/>
  <c r="X29" i="1"/>
  <c r="X30" i="1" s="1"/>
  <c r="P53" i="1"/>
  <c r="W53" i="1"/>
  <c r="X52" i="1"/>
  <c r="V53" i="1"/>
  <c r="Z25" i="1"/>
  <c r="Z54" i="1" s="1"/>
  <c r="P29" i="1"/>
  <c r="P30" i="1" s="1"/>
  <c r="X25" i="1"/>
  <c r="Q25" i="1"/>
  <c r="Q54" i="1" s="1"/>
  <c r="Y54" i="1" l="1"/>
  <c r="L54" i="1"/>
  <c r="L55" i="1" s="1"/>
  <c r="B16" i="2"/>
  <c r="P54" i="1"/>
  <c r="P55" i="1" s="1"/>
  <c r="J6" i="4" s="1"/>
  <c r="J7" i="4" s="1"/>
  <c r="D21" i="2"/>
  <c r="D20" i="2" s="1"/>
  <c r="D29" i="2" s="1"/>
  <c r="D16" i="2"/>
  <c r="AA54" i="1"/>
  <c r="B32" i="2"/>
  <c r="B31" i="2"/>
  <c r="X53" i="1"/>
  <c r="E32" i="2"/>
  <c r="E31" i="2"/>
  <c r="X54" i="1"/>
  <c r="M54" i="1"/>
  <c r="M55" i="1" s="1"/>
  <c r="G6" i="4" s="1"/>
  <c r="G7" i="4" s="1"/>
  <c r="B9" i="3" s="1"/>
  <c r="W54" i="1"/>
  <c r="W55" i="1" s="1"/>
  <c r="Q6" i="4" s="1"/>
  <c r="Q7" i="4" s="1"/>
  <c r="I6" i="4"/>
  <c r="O54" i="1"/>
  <c r="R54" i="1"/>
  <c r="V54" i="1"/>
  <c r="T53" i="1"/>
  <c r="D14" i="3"/>
  <c r="C21" i="2"/>
  <c r="C20" i="2" s="1"/>
  <c r="C29" i="2" s="1"/>
  <c r="C16" i="2"/>
  <c r="U55" i="1"/>
  <c r="O7" i="4" s="1"/>
  <c r="Y55" i="1"/>
  <c r="S6" i="4" s="1"/>
  <c r="S7" i="4" s="1"/>
  <c r="R55" i="1"/>
  <c r="L6" i="4" s="1"/>
  <c r="V55" i="1"/>
  <c r="Z55" i="1"/>
  <c r="T6" i="4" s="1"/>
  <c r="S55" i="1"/>
  <c r="N55" i="1"/>
  <c r="X55" i="1"/>
  <c r="R6" i="4" s="1"/>
  <c r="T37" i="1"/>
  <c r="T54" i="1" s="1"/>
  <c r="Q55" i="1"/>
  <c r="K6" i="4" s="1"/>
  <c r="AA55" i="1"/>
  <c r="U6" i="4" s="1"/>
  <c r="O55" i="1"/>
  <c r="I7" i="4" s="1"/>
  <c r="B11" i="3" s="1"/>
  <c r="C11" i="3" s="1"/>
  <c r="K7" i="4" l="1"/>
  <c r="E9" i="3"/>
  <c r="C9" i="3"/>
  <c r="B8" i="3"/>
  <c r="C32" i="2"/>
  <c r="C31" i="2"/>
  <c r="L7" i="4"/>
  <c r="E10" i="3"/>
  <c r="T55" i="1"/>
  <c r="N6" i="4" s="1"/>
  <c r="N7" i="4" s="1"/>
  <c r="G11" i="3"/>
  <c r="F11" i="3"/>
  <c r="U7" i="4"/>
  <c r="G9" i="3"/>
  <c r="G8" i="3" s="1"/>
  <c r="G13" i="3" s="1"/>
  <c r="G12" i="3" s="1"/>
  <c r="R7" i="4"/>
  <c r="D32" i="2"/>
  <c r="D31" i="2"/>
  <c r="G10" i="3"/>
  <c r="T7" i="4"/>
  <c r="H6" i="4"/>
  <c r="H7" i="4" s="1"/>
  <c r="B10" i="3" s="1"/>
  <c r="C10" i="3" s="1"/>
  <c r="M6" i="4"/>
  <c r="O6" i="4"/>
  <c r="F9" i="3" s="1"/>
  <c r="F8" i="3" s="1"/>
  <c r="F13" i="3" s="1"/>
  <c r="F12" i="3" s="1"/>
  <c r="P6" i="4"/>
  <c r="F6" i="4"/>
  <c r="F7" i="4" s="1"/>
  <c r="D9" i="3" l="1"/>
  <c r="P7" i="4"/>
  <c r="F10" i="3"/>
  <c r="C8" i="3"/>
  <c r="C13" i="3" s="1"/>
  <c r="C12" i="3" s="1"/>
  <c r="B12" i="3"/>
  <c r="B13" i="3"/>
  <c r="M7" i="4"/>
  <c r="E11" i="3"/>
  <c r="D11" i="3" s="1"/>
  <c r="D10" i="3"/>
  <c r="E8" i="3" l="1"/>
  <c r="D8" i="3" l="1"/>
  <c r="D13" i="3" s="1"/>
  <c r="E13" i="3"/>
  <c r="E12" i="3" s="1"/>
  <c r="D12" i="3" s="1"/>
</calcChain>
</file>

<file path=xl/sharedStrings.xml><?xml version="1.0" encoding="utf-8"?>
<sst xmlns="http://schemas.openxmlformats.org/spreadsheetml/2006/main" count="377" uniqueCount="178">
  <si>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</si>
  <si>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</si>
  <si>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</si>
  <si>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</si>
  <si>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</si>
  <si>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</si>
  <si>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</si>
  <si>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</si>
  <si>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</si>
  <si>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</si>
  <si>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</si>
  <si>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</si>
  <si>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</si>
  <si>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</si>
  <si>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</si>
  <si>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05</t>
  </si>
  <si>
    <t>SB</t>
  </si>
  <si>
    <t>Dalyvavimas bendruose Lietuvos ir užsienio miestų bei rajonų savivaldos institucijų projektuose ir programose</t>
  </si>
  <si>
    <t>188723322</t>
  </si>
  <si>
    <t>Sukurti racionalią turizmo išteklių plėtros planavimo ir valdymo sistemą</t>
  </si>
  <si>
    <t>Gausinti informaciją apie Šilutės turizmo galimybes ir gerinti jos kokybę</t>
  </si>
  <si>
    <t>Formuoti Šilutės krašto kaip unikalaus turistinio regiono įvaizdį</t>
  </si>
  <si>
    <t>07</t>
  </si>
  <si>
    <t>KTL</t>
  </si>
  <si>
    <t>Finansavimo šaltiniai</t>
  </si>
  <si>
    <t>12</t>
  </si>
  <si>
    <t>Programos  kodas</t>
  </si>
  <si>
    <t>Strateginė sritis 01. Darni verslo, kultūros ir turizmo plėtra</t>
  </si>
  <si>
    <t>Sukurti palankią aplinką draugiškam gamtai verslui ir investicijoms</t>
  </si>
  <si>
    <t>02 Turizmo plėtros programa</t>
  </si>
  <si>
    <t>09</t>
  </si>
  <si>
    <t>10</t>
  </si>
  <si>
    <t>13</t>
  </si>
  <si>
    <t xml:space="preserve">Turizmo informacijos veiklos užtikrinimas ir plėtra </t>
  </si>
  <si>
    <t>Sustiprinti bendradarbiavimo ryšius su Lietuvos ir užsienio miestų ir rajonų savivaldos institucijomis rengiant ir įgyvendinant bendrus projektus.</t>
  </si>
  <si>
    <t>303244137</t>
  </si>
  <si>
    <t>04.07.03.01</t>
  </si>
  <si>
    <t>Narystė organizacijose ir asociacijose (LTICA; Pamario turizmo klasteris, Lamatos žemė ir kt.)</t>
  </si>
  <si>
    <t>Turizmo veiklos skatinimui skirtų renginių organizavimas Šilutės TIC ir TAC Švėkšnoje ir kultūrinių projektų rengimas ir įgyvendinimas</t>
  </si>
  <si>
    <t>Parengti ir leisti informacinius leidinius turistams apie Šilutės rajoną</t>
  </si>
  <si>
    <t>Dalyvavimas Klaipėdos regiono turizmo tarybos veikloje ir bendruose projektuose, pasiekiamumo ir žinojimo didinimo programa</t>
  </si>
  <si>
    <t>Inicijuoti naujų netradicinių ir originalių renginių organizavimą</t>
  </si>
  <si>
    <t>Klaipėdos regiono turizmo ir žemės ūkio sektorių plėtros studija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</si>
  <si>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</si>
  <si>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</si>
  <si>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</si>
  <si>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</si>
  <si>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</si>
  <si>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</si>
  <si>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</si>
  <si>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</si>
  <si>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</si>
  <si>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2.1.3. iš jo: visuomenės sveikatos rėmimo specialiosios programos lėšos</t>
  </si>
  <si>
    <t>2.2. Kiti šaltiniai:</t>
  </si>
  <si>
    <t>Strateginio tikslo kodas</t>
  </si>
  <si>
    <t>Programos kodas</t>
  </si>
  <si>
    <t>Programos pavadinimas</t>
  </si>
  <si>
    <t>Iš jų darbo užmokesčiui</t>
  </si>
  <si>
    <t>Turizmo plėtros programa</t>
  </si>
  <si>
    <t>188723322  303244137</t>
  </si>
  <si>
    <t xml:space="preserve"> 2.1.2.iš jo: aplinkos apsaugos rėmimo specialiosios programos lėšos</t>
  </si>
  <si>
    <t>SB(SP)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</si>
  <si>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</si>
  <si>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</si>
  <si>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</si>
  <si>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</si>
  <si>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</si>
  <si>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</si>
  <si>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 xml:space="preserve">Užsakomieji straipsniai/reklama spaudoje 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</si>
  <si>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</si>
  <si>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</si>
  <si>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Dalyvavimas Savivaldybės partnerių organizuojamose vietiniuose ir tarptautiniuose renginiuose</t>
  </si>
  <si>
    <t>Šilutės rajono turizmo išteklių pristatymas tarptautinėse turizmo parodose bei turizmo verslo misijų organizavimas ir dalyvavimas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</si>
  <si>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</si>
  <si>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</si>
  <si>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</si>
  <si>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</si>
  <si>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</si>
  <si>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</si>
  <si>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</si>
  <si>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</si>
  <si>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</si>
  <si>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</si>
  <si>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</si>
  <si>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</si>
  <si>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</si>
  <si>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t>2.2.3. Valstybės investicijų programa</t>
  </si>
  <si>
    <t>PATVIRTINTA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</si>
  <si>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</si>
  <si>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</si>
  <si>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</si>
  <si>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</si>
  <si>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</si>
  <si>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Šilutės rajono savivaldybės tarybos 2024 m. sausio 25 d.</t>
  </si>
  <si>
    <t>Iš viso uždaviniui</t>
  </si>
  <si>
    <t>Iš viso tikslui</t>
  </si>
  <si>
    <t>IŠ VISO</t>
  </si>
  <si>
    <t xml:space="preserve">2024–2026 M. ŠILUTĖS RAJONO SAVIVALDYBĖS </t>
  </si>
  <si>
    <t>Šilutės rajono savivaldybės 2024–2026 m. SVP Turizmo plėtros programos išlaidų suvestinė</t>
  </si>
  <si>
    <t>TURIZMO PLĖTROS PROGRAMOS</t>
  </si>
  <si>
    <t>TP</t>
  </si>
  <si>
    <t>-</t>
  </si>
  <si>
    <t>RP - regiono pažangos priemonė (projektas), PP - pažangos priemonė (projektas), TP - tęstinės veiklos priemonė, NF - nefinansinė priemonė</t>
  </si>
  <si>
    <t>1.1.1.11</t>
  </si>
  <si>
    <t>1.2.2.9  1.2.2.6</t>
  </si>
  <si>
    <t>1.2.1.6  1.2.1.12</t>
  </si>
  <si>
    <t>1.2.2.3  1.2.2.9  4.4.1.10</t>
  </si>
  <si>
    <t>1.2.2.2  1.2.2.3  1.2.2.6  1.2.2.8  1.2.2.9</t>
  </si>
  <si>
    <t>1.2.2.4  1.2.2.5  1.2.2.6  1.2.2.7  1.2.2.8</t>
  </si>
  <si>
    <t>1.2.8.8</t>
  </si>
  <si>
    <t>1.2.2.5</t>
  </si>
  <si>
    <t>02. Turizmo plėtros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</si>
  <si>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</si>
  <si>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</si>
  <si>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</si>
  <si>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</si>
  <si>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</si>
  <si>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</si>
  <si>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</si>
  <si>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</si>
  <si>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</si>
  <si>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</si>
  <si>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</si>
  <si>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</si>
  <si>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</si>
  <si>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</si>
  <si>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2023 m. asignavimai</t>
  </si>
  <si>
    <t xml:space="preserve">2.2.4.Užsienio valstybių, tarptautinių organizacijų ir Europos Sąjungos lėšos </t>
  </si>
  <si>
    <t>02. Turizmo plėtros programos bendras lėšų poreikis ir numatomi finansavimo šaltiniai</t>
  </si>
  <si>
    <t>TIKSLŲ, PROGRAMŲ, UŽDAVINIŲ, PRIEMONIŲ IR PRIEMONIŲ IŠLAIDŲ SUVESTINĖ</t>
  </si>
  <si>
    <t>12.1.</t>
  </si>
  <si>
    <t>Iš viso 02 programai</t>
  </si>
  <si>
    <t>sprendimu Nr. T1-205</t>
  </si>
  <si>
    <t>(Šilutės rajono savivaldybės tarybos 2024 m. kovo 28 d.</t>
  </si>
  <si>
    <t>sprendimo Nr. T1-      redakcija)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</si>
  <si>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</si>
  <si>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</si>
  <si>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</si>
  <si>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</si>
  <si>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</si>
  <si>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</si>
  <si>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</si>
  <si>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02. Programos uždaviniai, priemonės ir jų stebėsenos rodikliai</t>
  </si>
  <si>
    <t>02.01.01 uždavinys „Sustiprinti bendradarbiavimo ryšius su Lietuvos ir užsienio miestų ir rajonų savivaldos institucijomis rengiant ir įgyvendinant bendrus projektus“</t>
  </si>
  <si>
    <t>P-02-01-01-01</t>
  </si>
  <si>
    <t>P-02-01-01-02</t>
  </si>
  <si>
    <t>P-02-01-01-04</t>
  </si>
  <si>
    <t>P-02-01-01-05</t>
  </si>
  <si>
    <t>Bendri Lietuvos projektai ir programos, vnt.</t>
  </si>
  <si>
    <t>Bendri Klaipėdos projektai ir programos, vnt.</t>
  </si>
  <si>
    <t>Renginių skaičius, vnt.</t>
  </si>
  <si>
    <t>Parengta Klaipėdos regiono plėtros studija, vnt.</t>
  </si>
  <si>
    <t>02.01.09 uždavinys „Inicijuoti naujų netradicinių ir originalių renginių organizavimą“</t>
  </si>
  <si>
    <t>P-02-01-09-04</t>
  </si>
  <si>
    <t>1.2.2.3.
1.2.2.9.
4.4.1.10.</t>
  </si>
  <si>
    <t>1.1.1.11.</t>
  </si>
  <si>
    <t>1.2.2.9.
1.2.2.6.</t>
  </si>
  <si>
    <t>1.2.1.6.
1.2.1.12.</t>
  </si>
  <si>
    <t>02.01.10 uždavinys „Sukurti racionalią turizmo išteklių plėtros planavimo ir valdymo sistemą“</t>
  </si>
  <si>
    <t>P-02-01-10-01</t>
  </si>
  <si>
    <t>Suteiktų turizmo informacijos paslaugų skaičius, atvykusių į rajoną turistų skaičius, vnt.</t>
  </si>
  <si>
    <t>1.2.2.2.
1.2.2.3.
1.2.2.6.
1.2.2.8.
1.2.2.9.</t>
  </si>
  <si>
    <t>02.01.12 uždavinys „Gausinti informaciją apie Šilutės turizmo galimybes ir gerinti jos kokybę“</t>
  </si>
  <si>
    <t>P-02-01-12-07</t>
  </si>
  <si>
    <t>Išleisto leidinio tiražas, vnt.</t>
  </si>
  <si>
    <t>1.2.2.4.
1.2.2.5.
1.2.2.6.
1.2.2.7.
1.2.2.8.</t>
  </si>
  <si>
    <t>02.01.13 uždavinys „Formuoti Šilutės krašto kaip unikalaus turistinio regiono įvaizdį“</t>
  </si>
  <si>
    <t>P-02-01-13-01</t>
  </si>
  <si>
    <t>P-02-01-13-05</t>
  </si>
  <si>
    <t>P-02-01-13-10</t>
  </si>
  <si>
    <t>Parodų skaičius, vnt.</t>
  </si>
  <si>
    <t>Straipsnių skaičius, vnt.</t>
  </si>
  <si>
    <t>TV reklama, vnt.</t>
  </si>
  <si>
    <t>Infoturai, vnt.</t>
  </si>
  <si>
    <t>Komunikacinė kompanija, vnt.</t>
  </si>
  <si>
    <t>Nario mokesčiai, vnt.</t>
  </si>
  <si>
    <t>1.2.8.8.</t>
  </si>
  <si>
    <t>1.2.2.5.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</si>
</sst>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0" borderId="0" xfId="0" applyFont="1"/>
    <xf numFmtId="0" fontId="1" fillId="2" borderId="0" xfId="0" applyFont="1" applyFill="1"/>
    <xf numFmtId="0" fontId="2" fillId="5" borderId="0" xfId="0" applyFont="1" applyFill="1"/>
    <xf numFmtId="164" fontId="2" fillId="2" borderId="23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2" fillId="2" borderId="29" xfId="0" applyNumberFormat="1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>
      <alignment horizontal="center" vertical="center"/>
    </xf>
    <xf numFmtId="164" fontId="1" fillId="8" borderId="20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30" xfId="0" applyFont="1" applyBorder="1" applyAlignment="1">
      <alignment horizontal="center" vertical="center" textRotation="90" wrapText="1"/>
    </xf>
    <xf numFmtId="0" fontId="2" fillId="7" borderId="30" xfId="0" applyFont="1" applyFill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 textRotation="90" wrapText="1"/>
    </xf>
    <xf numFmtId="49" fontId="1" fillId="4" borderId="9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 wrapText="1"/>
    </xf>
    <xf numFmtId="164" fontId="2" fillId="2" borderId="25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vertical="top"/>
    </xf>
    <xf numFmtId="0" fontId="2" fillId="2" borderId="43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" fillId="8" borderId="40" xfId="0" applyNumberFormat="1" applyFont="1" applyFill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/>
    </xf>
    <xf numFmtId="164" fontId="1" fillId="0" borderId="47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8" borderId="1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center" vertical="top" wrapText="1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164" fontId="1" fillId="8" borderId="41" xfId="0" applyNumberFormat="1" applyFont="1" applyFill="1" applyBorder="1" applyAlignment="1">
      <alignment horizontal="center" vertical="top" wrapText="1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0" fontId="1" fillId="6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1" fillId="9" borderId="8" xfId="0" applyNumberFormat="1" applyFont="1" applyFill="1" applyBorder="1" applyAlignment="1">
      <alignment horizontal="center" vertical="top"/>
    </xf>
    <xf numFmtId="49" fontId="1" fillId="9" borderId="8" xfId="0" applyNumberFormat="1" applyFont="1" applyFill="1" applyBorder="1" applyAlignment="1">
      <alignment vertical="top"/>
    </xf>
    <xf numFmtId="164" fontId="1" fillId="9" borderId="6" xfId="0" applyNumberFormat="1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center"/>
    </xf>
    <xf numFmtId="49" fontId="1" fillId="10" borderId="8" xfId="0" applyNumberFormat="1" applyFont="1" applyFill="1" applyBorder="1" applyAlignment="1">
      <alignment vertical="top"/>
    </xf>
    <xf numFmtId="0" fontId="1" fillId="8" borderId="60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0" fontId="2" fillId="2" borderId="48" xfId="0" applyFont="1" applyFill="1" applyBorder="1" applyAlignment="1">
      <alignment horizontal="center" vertical="center" wrapText="1"/>
    </xf>
    <xf numFmtId="164" fontId="2" fillId="2" borderId="55" xfId="0" applyNumberFormat="1" applyFont="1" applyFill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164" fontId="1" fillId="10" borderId="6" xfId="0" applyNumberFormat="1" applyFont="1" applyFill="1" applyBorder="1" applyAlignment="1">
      <alignment horizontal="center" vertical="center"/>
    </xf>
    <xf numFmtId="164" fontId="1" fillId="10" borderId="8" xfId="0" applyNumberFormat="1" applyFont="1" applyFill="1" applyBorder="1" applyAlignment="1">
      <alignment horizontal="center" vertical="center"/>
    </xf>
    <xf numFmtId="164" fontId="1" fillId="10" borderId="10" xfId="0" applyNumberFormat="1" applyFont="1" applyFill="1" applyBorder="1" applyAlignment="1">
      <alignment horizontal="center" vertical="center"/>
    </xf>
    <xf numFmtId="0" fontId="1" fillId="8" borderId="59" xfId="0" applyFont="1" applyFill="1" applyBorder="1" applyAlignment="1">
      <alignment vertical="center"/>
    </xf>
    <xf numFmtId="0" fontId="2" fillId="0" borderId="56" xfId="0" applyFont="1" applyBorder="1"/>
    <xf numFmtId="0" fontId="2" fillId="0" borderId="51" xfId="0" applyFont="1" applyBorder="1"/>
    <xf numFmtId="0" fontId="2" fillId="0" borderId="63" xfId="0" applyFont="1" applyBorder="1"/>
    <xf numFmtId="0" fontId="2" fillId="0" borderId="52" xfId="0" applyFont="1" applyBorder="1"/>
    <xf numFmtId="164" fontId="2" fillId="0" borderId="55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164" fontId="2" fillId="0" borderId="58" xfId="0" applyNumberFormat="1" applyFont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left" vertical="top" wrapText="1"/>
    </xf>
    <xf numFmtId="164" fontId="1" fillId="11" borderId="40" xfId="0" applyNumberFormat="1" applyFont="1" applyFill="1" applyBorder="1" applyAlignment="1">
      <alignment horizontal="center" vertical="top" wrapText="1"/>
    </xf>
    <xf numFmtId="0" fontId="2" fillId="0" borderId="67" xfId="0" applyFont="1" applyBorder="1" applyAlignment="1">
      <alignment vertical="top" wrapText="1"/>
    </xf>
    <xf numFmtId="164" fontId="2" fillId="0" borderId="68" xfId="0" applyNumberFormat="1" applyFont="1" applyBorder="1" applyAlignment="1">
      <alignment horizontal="center" vertical="top" wrapText="1"/>
    </xf>
    <xf numFmtId="0" fontId="2" fillId="0" borderId="52" xfId="0" applyFont="1" applyBorder="1" applyAlignment="1">
      <alignment vertical="top" wrapText="1"/>
    </xf>
    <xf numFmtId="164" fontId="2" fillId="0" borderId="69" xfId="0" applyNumberFormat="1" applyFont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 wrapText="1"/>
    </xf>
    <xf numFmtId="164" fontId="1" fillId="12" borderId="21" xfId="0" applyNumberFormat="1" applyFont="1" applyFill="1" applyBorder="1" applyAlignment="1">
      <alignment horizontal="center" vertical="top" wrapText="1"/>
    </xf>
    <xf numFmtId="0" fontId="2" fillId="0" borderId="70" xfId="0" applyFont="1" applyBorder="1" applyAlignment="1">
      <alignment horizontal="left" vertical="top" wrapText="1"/>
    </xf>
    <xf numFmtId="164" fontId="2" fillId="0" borderId="71" xfId="0" applyNumberFormat="1" applyFont="1" applyBorder="1" applyAlignment="1">
      <alignment horizontal="center" vertical="top" wrapText="1"/>
    </xf>
    <xf numFmtId="0" fontId="1" fillId="13" borderId="72" xfId="0" applyFont="1" applyFill="1" applyBorder="1" applyAlignment="1">
      <alignment horizontal="right" vertical="top" wrapText="1"/>
    </xf>
    <xf numFmtId="164" fontId="1" fillId="13" borderId="73" xfId="0" applyNumberFormat="1" applyFont="1" applyFill="1" applyBorder="1" applyAlignment="1">
      <alignment horizontal="center" vertical="top" wrapText="1"/>
    </xf>
    <xf numFmtId="0" fontId="1" fillId="8" borderId="89" xfId="0" applyFont="1" applyFill="1" applyBorder="1" applyAlignment="1">
      <alignment vertical="top" wrapText="1"/>
    </xf>
    <xf numFmtId="164" fontId="1" fillId="8" borderId="90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91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 wrapText="1"/>
    </xf>
    <xf numFmtId="0" fontId="1" fillId="0" borderId="89" xfId="0" applyFont="1" applyBorder="1" applyAlignment="1">
      <alignment horizontal="left" vertical="top" wrapText="1" indent="1"/>
    </xf>
    <xf numFmtId="164" fontId="2" fillId="0" borderId="90" xfId="0" applyNumberFormat="1" applyFont="1" applyBorder="1" applyAlignment="1">
      <alignment horizontal="center" vertical="top" wrapText="1"/>
    </xf>
    <xf numFmtId="164" fontId="2" fillId="0" borderId="92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89" xfId="0" applyFont="1" applyBorder="1" applyAlignment="1">
      <alignment horizontal="left" vertical="top" wrapText="1" indent="2"/>
    </xf>
    <xf numFmtId="164" fontId="2" fillId="0" borderId="93" xfId="0" applyNumberFormat="1" applyFont="1" applyBorder="1" applyAlignment="1">
      <alignment horizontal="center" vertical="top" wrapText="1"/>
    </xf>
    <xf numFmtId="164" fontId="2" fillId="0" borderId="94" xfId="0" applyNumberFormat="1" applyFont="1" applyBorder="1" applyAlignment="1">
      <alignment horizontal="center" vertical="top" wrapText="1"/>
    </xf>
    <xf numFmtId="164" fontId="2" fillId="0" borderId="95" xfId="0" applyNumberFormat="1" applyFont="1" applyBorder="1" applyAlignment="1">
      <alignment horizontal="center" vertical="top" wrapText="1"/>
    </xf>
    <xf numFmtId="164" fontId="2" fillId="0" borderId="82" xfId="0" applyNumberFormat="1" applyFont="1" applyBorder="1" applyAlignment="1">
      <alignment horizontal="center" vertical="top" wrapText="1"/>
    </xf>
    <xf numFmtId="164" fontId="2" fillId="2" borderId="9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0" borderId="97" xfId="0" applyNumberFormat="1" applyFont="1" applyBorder="1" applyAlignment="1">
      <alignment horizontal="center" vertical="top" wrapText="1"/>
    </xf>
    <xf numFmtId="164" fontId="1" fillId="0" borderId="53" xfId="0" applyNumberFormat="1" applyFont="1" applyBorder="1" applyAlignment="1">
      <alignment horizontal="center" vertical="top" wrapText="1"/>
    </xf>
    <xf numFmtId="164" fontId="1" fillId="0" borderId="98" xfId="0" applyNumberFormat="1" applyFont="1" applyBorder="1" applyAlignment="1">
      <alignment horizontal="center" vertical="top" wrapText="1"/>
    </xf>
    <xf numFmtId="164" fontId="1" fillId="0" borderId="48" xfId="0" applyNumberFormat="1" applyFont="1" applyBorder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164" fontId="2" fillId="0" borderId="55" xfId="0" applyNumberFormat="1" applyFont="1" applyBorder="1" applyAlignment="1">
      <alignment horizontal="center" vertical="top" wrapText="1"/>
    </xf>
    <xf numFmtId="164" fontId="2" fillId="2" borderId="53" xfId="0" applyNumberFormat="1" applyFont="1" applyFill="1" applyBorder="1" applyAlignment="1">
      <alignment horizontal="center" vertical="top" wrapText="1"/>
    </xf>
    <xf numFmtId="164" fontId="2" fillId="0" borderId="98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1" fillId="0" borderId="99" xfId="0" applyNumberFormat="1" applyFont="1" applyBorder="1" applyAlignment="1">
      <alignment horizontal="center" vertical="top" wrapText="1"/>
    </xf>
    <xf numFmtId="164" fontId="1" fillId="0" borderId="55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99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99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47" xfId="0" applyNumberFormat="1" applyFont="1" applyBorder="1" applyAlignment="1">
      <alignment horizontal="center" wrapText="1"/>
    </xf>
    <xf numFmtId="0" fontId="2" fillId="0" borderId="97" xfId="0" applyFont="1" applyBorder="1" applyAlignment="1">
      <alignment horizontal="left" vertical="top" wrapText="1" indent="2"/>
    </xf>
    <xf numFmtId="164" fontId="2" fillId="0" borderId="100" xfId="0" applyNumberFormat="1" applyFont="1" applyBorder="1" applyAlignment="1">
      <alignment horizontal="center" vertical="top" wrapText="1"/>
    </xf>
    <xf numFmtId="164" fontId="2" fillId="0" borderId="101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 indent="2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02" xfId="0" applyNumberFormat="1" applyFont="1" applyBorder="1" applyAlignment="1">
      <alignment horizontal="center" vertical="top" wrapText="1"/>
    </xf>
    <xf numFmtId="0" fontId="1" fillId="0" borderId="78" xfId="0" applyFont="1" applyBorder="1" applyAlignment="1">
      <alignment horizontal="left" vertical="top" wrapText="1" indent="1"/>
    </xf>
    <xf numFmtId="0" fontId="1" fillId="8" borderId="12" xfId="0" applyFont="1" applyFill="1" applyBorder="1" applyAlignment="1">
      <alignment vertical="top" wrapText="1"/>
    </xf>
    <xf numFmtId="0" fontId="1" fillId="0" borderId="97" xfId="0" applyFont="1" applyBorder="1" applyAlignment="1">
      <alignment horizontal="left" vertical="top" wrapText="1" indent="1"/>
    </xf>
    <xf numFmtId="0" fontId="1" fillId="0" borderId="99" xfId="0" applyFont="1" applyBorder="1" applyAlignment="1">
      <alignment vertical="top" wrapText="1"/>
    </xf>
    <xf numFmtId="0" fontId="3" fillId="14" borderId="55" xfId="0" applyFont="1" applyFill="1" applyBorder="1" applyAlignment="1">
      <alignment horizontal="center"/>
    </xf>
    <xf numFmtId="0" fontId="3" fillId="14" borderId="53" xfId="0" applyFont="1" applyFill="1" applyBorder="1" applyAlignment="1">
      <alignment horizontal="center"/>
    </xf>
    <xf numFmtId="0" fontId="3" fillId="14" borderId="54" xfId="0" applyFont="1" applyFill="1" applyBorder="1" applyAlignment="1">
      <alignment horizontal="center"/>
    </xf>
    <xf numFmtId="0" fontId="3" fillId="14" borderId="28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0" fontId="3" fillId="14" borderId="31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7" xfId="0" applyFont="1" applyBorder="1"/>
    <xf numFmtId="0" fontId="5" fillId="0" borderId="55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48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5" fillId="0" borderId="48" xfId="0" applyFont="1" applyBorder="1" applyAlignment="1">
      <alignment vertical="top"/>
    </xf>
    <xf numFmtId="0" fontId="5" fillId="0" borderId="48" xfId="0" applyFont="1" applyBorder="1" applyAlignment="1">
      <alignment horizontal="center" vertical="top" wrapText="1"/>
    </xf>
    <xf numFmtId="0" fontId="5" fillId="0" borderId="48" xfId="0" applyFont="1" applyBorder="1" applyAlignment="1">
      <alignment vertical="top" wrapText="1"/>
    </xf>
    <xf numFmtId="0" fontId="5" fillId="0" borderId="49" xfId="0" applyFont="1" applyBorder="1" applyAlignment="1">
      <alignment horizontal="center"/>
    </xf>
    <xf numFmtId="0" fontId="5" fillId="0" borderId="49" xfId="0" applyFont="1" applyBorder="1"/>
    <xf numFmtId="0" fontId="5" fillId="0" borderId="50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47" xfId="0" applyFont="1" applyBorder="1" applyAlignment="1">
      <alignment horizontal="center" vertical="top"/>
    </xf>
    <xf numFmtId="0" fontId="5" fillId="0" borderId="47" xfId="0" applyFont="1" applyBorder="1" applyAlignment="1">
      <alignment vertical="top"/>
    </xf>
    <xf numFmtId="0" fontId="5" fillId="0" borderId="105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5" fillId="0" borderId="43" xfId="0" applyFont="1" applyBorder="1" applyAlignment="1">
      <alignment vertical="top"/>
    </xf>
    <xf numFmtId="0" fontId="5" fillId="0" borderId="1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43" xfId="0" applyFont="1" applyBorder="1" applyAlignment="1">
      <alignment horizontal="center" wrapText="1"/>
    </xf>
    <xf numFmtId="0" fontId="5" fillId="0" borderId="47" xfId="0" applyFont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5" fillId="0" borderId="17" xfId="0" applyNumberFormat="1" applyFont="1" applyBorder="1" applyAlignment="1">
      <alignment horizontal="center" vertical="top"/>
    </xf>
    <xf numFmtId="0" fontId="5" fillId="0" borderId="43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/>
    </xf>
    <xf numFmtId="0" fontId="5" fillId="0" borderId="28" xfId="0" applyFont="1" applyBorder="1" applyAlignment="1">
      <alignment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 wrapText="1"/>
    </xf>
    <xf numFmtId="0" fontId="2" fillId="6" borderId="0" xfId="0" applyFont="1" applyFill="1" applyAlignment="1">
      <alignment horizontal="left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43" xfId="0" applyFont="1" applyFill="1" applyBorder="1" applyAlignment="1">
      <alignment horizontal="center" vertical="center" textRotation="90" wrapText="1"/>
    </xf>
    <xf numFmtId="0" fontId="2" fillId="2" borderId="36" xfId="0" applyFont="1" applyFill="1" applyBorder="1" applyAlignment="1">
      <alignment horizontal="center" vertical="center" textRotation="90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49" fontId="1" fillId="4" borderId="23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49" fontId="1" fillId="4" borderId="34" xfId="0" applyNumberFormat="1" applyFont="1" applyFill="1" applyBorder="1" applyAlignment="1">
      <alignment horizontal="center" vertical="top"/>
    </xf>
    <xf numFmtId="49" fontId="1" fillId="10" borderId="22" xfId="0" applyNumberFormat="1" applyFont="1" applyFill="1" applyBorder="1" applyAlignment="1">
      <alignment horizontal="center" vertical="top"/>
    </xf>
    <xf numFmtId="49" fontId="1" fillId="10" borderId="19" xfId="0" applyNumberFormat="1" applyFont="1" applyFill="1" applyBorder="1" applyAlignment="1">
      <alignment horizontal="center" vertical="top"/>
    </xf>
    <xf numFmtId="49" fontId="1" fillId="10" borderId="33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>
      <alignment horizontal="left" vertical="top"/>
    </xf>
    <xf numFmtId="49" fontId="1" fillId="10" borderId="37" xfId="0" applyNumberFormat="1" applyFont="1" applyFill="1" applyBorder="1" applyAlignment="1">
      <alignment horizontal="center" vertical="top"/>
    </xf>
    <xf numFmtId="49" fontId="1" fillId="10" borderId="3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center" vertical="center" textRotation="90"/>
    </xf>
    <xf numFmtId="49" fontId="2" fillId="2" borderId="35" xfId="0" applyNumberFormat="1" applyFont="1" applyFill="1" applyBorder="1" applyAlignment="1">
      <alignment horizontal="center" vertical="center" textRotation="90"/>
    </xf>
    <xf numFmtId="49" fontId="2" fillId="2" borderId="27" xfId="0" applyNumberFormat="1" applyFont="1" applyFill="1" applyBorder="1" applyAlignment="1">
      <alignment horizontal="center" vertical="center" textRotation="90"/>
    </xf>
    <xf numFmtId="49" fontId="2" fillId="2" borderId="36" xfId="0" applyNumberFormat="1" applyFont="1" applyFill="1" applyBorder="1" applyAlignment="1">
      <alignment horizontal="center" vertical="center" textRotation="90"/>
    </xf>
    <xf numFmtId="49" fontId="1" fillId="2" borderId="2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49" fontId="1" fillId="3" borderId="23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1" fillId="3" borderId="34" xfId="0" applyNumberFormat="1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34" xfId="0" applyFont="1" applyFill="1" applyBorder="1" applyAlignment="1">
      <alignment horizontal="center" vertical="center" textRotation="90" wrapText="1"/>
    </xf>
    <xf numFmtId="0" fontId="2" fillId="7" borderId="50" xfId="0" applyFont="1" applyFill="1" applyBorder="1" applyAlignment="1">
      <alignment horizontal="center" vertical="center" textRotation="90" wrapText="1"/>
    </xf>
    <xf numFmtId="0" fontId="2" fillId="7" borderId="33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7" borderId="35" xfId="0" applyFont="1" applyFill="1" applyBorder="1" applyAlignment="1">
      <alignment horizontal="center" vertical="center" textRotation="90" wrapText="1"/>
    </xf>
    <xf numFmtId="49" fontId="1" fillId="10" borderId="11" xfId="0" applyNumberFormat="1" applyFont="1" applyFill="1" applyBorder="1" applyAlignment="1">
      <alignment horizontal="right" vertical="top" wrapText="1"/>
    </xf>
    <xf numFmtId="49" fontId="1" fillId="10" borderId="15" xfId="0" applyNumberFormat="1" applyFont="1" applyFill="1" applyBorder="1" applyAlignment="1">
      <alignment horizontal="right" vertical="top" wrapText="1"/>
    </xf>
    <xf numFmtId="0" fontId="2" fillId="10" borderId="22" xfId="0" applyFont="1" applyFill="1" applyBorder="1" applyAlignment="1">
      <alignment horizontal="center" vertical="center" textRotation="90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2" fillId="10" borderId="33" xfId="0" applyFont="1" applyFill="1" applyBorder="1" applyAlignment="1">
      <alignment horizontal="center" vertical="center" textRotation="90" wrapText="1"/>
    </xf>
    <xf numFmtId="0" fontId="2" fillId="3" borderId="23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4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 vertical="center" textRotation="90"/>
    </xf>
    <xf numFmtId="49" fontId="1" fillId="9" borderId="11" xfId="0" applyNumberFormat="1" applyFont="1" applyFill="1" applyBorder="1" applyAlignment="1">
      <alignment horizontal="right" vertical="top"/>
    </xf>
    <xf numFmtId="49" fontId="1" fillId="9" borderId="15" xfId="0" applyNumberFormat="1" applyFont="1" applyFill="1" applyBorder="1" applyAlignment="1">
      <alignment horizontal="right" vertical="top"/>
    </xf>
    <xf numFmtId="49" fontId="1" fillId="3" borderId="11" xfId="0" applyNumberFormat="1" applyFont="1" applyFill="1" applyBorder="1" applyAlignment="1">
      <alignment horizontal="right" vertical="top"/>
    </xf>
    <xf numFmtId="49" fontId="1" fillId="3" borderId="15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>
      <alignment horizontal="right" vertical="top"/>
    </xf>
    <xf numFmtId="49" fontId="1" fillId="2" borderId="5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top"/>
    </xf>
    <xf numFmtId="49" fontId="2" fillId="2" borderId="17" xfId="0" applyNumberFormat="1" applyFont="1" applyFill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7" borderId="65" xfId="0" applyFont="1" applyFill="1" applyBorder="1" applyAlignment="1">
      <alignment horizontal="center" vertical="center" textRotation="90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15" xfId="0" applyNumberFormat="1" applyFont="1" applyFill="1" applyBorder="1" applyAlignment="1">
      <alignment horizontal="left" vertical="top" wrapText="1"/>
    </xf>
    <xf numFmtId="49" fontId="1" fillId="2" borderId="20" xfId="0" applyNumberFormat="1" applyFont="1" applyFill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0" fontId="1" fillId="8" borderId="40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center" vertical="top" wrapText="1"/>
    </xf>
    <xf numFmtId="49" fontId="2" fillId="0" borderId="43" xfId="0" applyNumberFormat="1" applyFont="1" applyBorder="1" applyAlignment="1">
      <alignment horizontal="center" vertical="top" wrapText="1"/>
    </xf>
    <xf numFmtId="49" fontId="2" fillId="2" borderId="27" xfId="0" applyNumberFormat="1" applyFont="1" applyFill="1" applyBorder="1" applyAlignment="1">
      <alignment horizontal="center" vertical="center" textRotation="90" wrapText="1"/>
    </xf>
    <xf numFmtId="49" fontId="2" fillId="2" borderId="43" xfId="0" applyNumberFormat="1" applyFont="1" applyFill="1" applyBorder="1" applyAlignment="1">
      <alignment horizontal="center" vertical="center" textRotation="90" wrapText="1"/>
    </xf>
    <xf numFmtId="49" fontId="2" fillId="2" borderId="36" xfId="0" applyNumberFormat="1" applyFont="1" applyFill="1" applyBorder="1" applyAlignment="1">
      <alignment horizontal="center" vertical="center" textRotation="90" wrapText="1"/>
    </xf>
    <xf numFmtId="49" fontId="1" fillId="3" borderId="45" xfId="0" applyNumberFormat="1" applyFont="1" applyFill="1" applyBorder="1" applyAlignment="1">
      <alignment horizontal="left" vertical="top"/>
    </xf>
    <xf numFmtId="49" fontId="1" fillId="3" borderId="66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right" vertical="center"/>
    </xf>
    <xf numFmtId="49" fontId="1" fillId="3" borderId="20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164" fontId="1" fillId="8" borderId="42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41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right" vertical="center"/>
    </xf>
    <xf numFmtId="0" fontId="1" fillId="3" borderId="20" xfId="0" applyFont="1" applyFill="1" applyBorder="1" applyAlignment="1">
      <alignment horizontal="right" vertical="center"/>
    </xf>
    <xf numFmtId="164" fontId="1" fillId="8" borderId="38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49" fontId="2" fillId="0" borderId="37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1" fillId="2" borderId="23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34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vertical="top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90" wrapText="1"/>
      <protection locked="0"/>
    </xf>
    <xf numFmtId="0" fontId="2" fillId="0" borderId="35" xfId="0" applyFont="1" applyBorder="1" applyAlignment="1" applyProtection="1">
      <alignment horizontal="center" vertical="center" textRotation="90" wrapText="1"/>
      <protection locked="0"/>
    </xf>
    <xf numFmtId="0" fontId="2" fillId="0" borderId="18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 textRotation="90"/>
      <protection locked="0"/>
    </xf>
    <xf numFmtId="0" fontId="2" fillId="0" borderId="33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20" xfId="0" applyFont="1" applyFill="1" applyBorder="1" applyAlignment="1">
      <alignment horizontal="right" vertical="top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4" xfId="0" applyFont="1" applyBorder="1" applyAlignment="1" applyProtection="1">
      <alignment horizontal="center" vertical="center" textRotation="90"/>
      <protection locked="0"/>
    </xf>
    <xf numFmtId="0" fontId="1" fillId="0" borderId="24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5" xfId="0" applyFont="1" applyBorder="1" applyAlignment="1" applyProtection="1">
      <alignment horizontal="center" vertical="center" textRotation="90"/>
      <protection locked="0"/>
    </xf>
    <xf numFmtId="0" fontId="3" fillId="2" borderId="81" xfId="0" applyFont="1" applyFill="1" applyBorder="1" applyAlignment="1" applyProtection="1">
      <alignment horizontal="center" vertical="top" wrapText="1"/>
      <protection locked="0"/>
    </xf>
    <xf numFmtId="0" fontId="3" fillId="2" borderId="83" xfId="0" applyFont="1" applyFill="1" applyBorder="1" applyAlignment="1" applyProtection="1">
      <alignment horizontal="center" vertical="top" wrapText="1"/>
      <protection locked="0"/>
    </xf>
    <xf numFmtId="0" fontId="3" fillId="2" borderId="8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74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75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  <protection locked="0"/>
    </xf>
    <xf numFmtId="0" fontId="1" fillId="2" borderId="84" xfId="0" applyFont="1" applyFill="1" applyBorder="1" applyAlignment="1" applyProtection="1">
      <alignment horizontal="center" vertical="center" wrapText="1"/>
      <protection locked="0"/>
    </xf>
    <xf numFmtId="0" fontId="1" fillId="2" borderId="75" xfId="0" applyFont="1" applyFill="1" applyBorder="1" applyAlignment="1" applyProtection="1">
      <alignment horizontal="center" vertical="center" textRotation="90" wrapText="1"/>
      <protection locked="0"/>
    </xf>
    <xf numFmtId="0" fontId="1" fillId="2" borderId="78" xfId="0" applyFont="1" applyFill="1" applyBorder="1" applyAlignment="1" applyProtection="1">
      <alignment horizontal="center" vertical="center" textRotation="90" wrapText="1"/>
      <protection locked="0"/>
    </xf>
    <xf numFmtId="0" fontId="1" fillId="2" borderId="84" xfId="0" applyFont="1" applyFill="1" applyBorder="1" applyAlignment="1" applyProtection="1">
      <alignment horizontal="center" vertical="center" textRotation="90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  <protection locked="0"/>
    </xf>
    <xf numFmtId="0" fontId="1" fillId="2" borderId="77" xfId="0" applyFont="1" applyFill="1" applyBorder="1" applyAlignment="1" applyProtection="1">
      <alignment horizontal="center" vertical="center" wrapText="1"/>
      <protection locked="0"/>
    </xf>
    <xf numFmtId="0" fontId="1" fillId="2" borderId="7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textRotation="90" wrapText="1"/>
      <protection locked="0"/>
    </xf>
    <xf numFmtId="0" fontId="1" fillId="2" borderId="43" xfId="0" applyFont="1" applyFill="1" applyBorder="1" applyAlignment="1" applyProtection="1">
      <alignment horizontal="center" vertical="center" textRotation="90" wrapText="1"/>
      <protection locked="0"/>
    </xf>
    <xf numFmtId="0" fontId="1" fillId="2" borderId="88" xfId="0" applyFont="1" applyFill="1" applyBorder="1" applyAlignment="1" applyProtection="1">
      <alignment horizontal="center" vertical="center" textRotation="90" wrapText="1"/>
      <protection locked="0"/>
    </xf>
    <xf numFmtId="0" fontId="3" fillId="2" borderId="80" xfId="0" applyFont="1" applyFill="1" applyBorder="1" applyAlignment="1" applyProtection="1">
      <alignment horizontal="center" vertical="top" wrapText="1"/>
      <protection locked="0"/>
    </xf>
    <xf numFmtId="0" fontId="3" fillId="2" borderId="82" xfId="0" applyFont="1" applyFill="1" applyBorder="1" applyAlignment="1" applyProtection="1">
      <alignment horizontal="center" vertical="top" wrapText="1"/>
      <protection locked="0"/>
    </xf>
    <xf numFmtId="0" fontId="3" fillId="2" borderId="85" xfId="0" applyFont="1" applyFill="1" applyBorder="1" applyAlignment="1" applyProtection="1">
      <alignment horizontal="center" vertical="top" wrapText="1"/>
      <protection locked="0"/>
    </xf>
    <xf numFmtId="0" fontId="3" fillId="2" borderId="64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86" xfId="0" applyFont="1" applyFill="1" applyBorder="1" applyAlignment="1" applyProtection="1">
      <alignment horizontal="center" vertical="top" wrapText="1"/>
      <protection locked="0"/>
    </xf>
    <xf numFmtId="0" fontId="3" fillId="8" borderId="7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8" borderId="20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 vertical="top"/>
    </xf>
    <xf numFmtId="0" fontId="3" fillId="8" borderId="15" xfId="0" applyFont="1" applyFill="1" applyBorder="1" applyAlignment="1">
      <alignment horizontal="left" vertical="top"/>
    </xf>
    <xf numFmtId="0" fontId="3" fillId="8" borderId="20" xfId="0" applyFont="1" applyFill="1" applyBorder="1" applyAlignment="1">
      <alignment horizontal="left" vertical="top"/>
    </xf>
    <xf numFmtId="0" fontId="3" fillId="0" borderId="103" xfId="0" applyFont="1" applyBorder="1" applyAlignment="1">
      <alignment horizontal="left"/>
    </xf>
    <xf numFmtId="0" fontId="3" fillId="14" borderId="27" xfId="0" applyFont="1" applyFill="1" applyBorder="1" applyAlignment="1">
      <alignment horizontal="center" vertical="top"/>
    </xf>
    <xf numFmtId="0" fontId="3" fillId="14" borderId="47" xfId="0" applyFont="1" applyFill="1" applyBorder="1" applyAlignment="1">
      <alignment horizontal="center" vertical="top"/>
    </xf>
    <xf numFmtId="0" fontId="3" fillId="14" borderId="12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3" fillId="14" borderId="27" xfId="0" applyFont="1" applyFill="1" applyBorder="1" applyAlignment="1">
      <alignment horizontal="center" vertical="top" wrapText="1"/>
    </xf>
    <xf numFmtId="0" fontId="3" fillId="14" borderId="47" xfId="0" applyFont="1" applyFill="1" applyBorder="1" applyAlignment="1">
      <alignment horizontal="center" vertical="top" wrapText="1"/>
    </xf>
    <xf numFmtId="0" fontId="3" fillId="8" borderId="44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04" xfId="0" applyFont="1" applyFill="1" applyBorder="1" applyAlignment="1">
      <alignment horizontal="left"/>
    </xf>
    <xf numFmtId="164" fontId="2" fillId="0" borderId="38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6" fillId="2" borderId="45" xfId="0" applyFont="1" applyFill="1" applyBorder="1" applyAlignment="1">
      <alignment horizontal="left"/>
    </xf>
    <xf numFmtId="0" fontId="2" fillId="7" borderId="0" xfId="0" applyFont="1" applyFill="1"/>
    <xf numFmtId="164" fontId="2" fillId="7" borderId="0" xfId="0" applyNumberFormat="1" applyFont="1" applyFill="1"/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635"/>
  <sheetViews>
    <sheetView tabSelected="1" zoomScale="80" zoomScaleNormal="80" zoomScaleSheetLayoutView="100" workbookViewId="0">
      <pane ySplit="12" topLeftCell="A43" activePane="bottomLeft" state="frozen"/>
      <selection pane="bottomLeft" activeCell="M35" sqref="M35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28.42578125" style="1" customWidth="1"/>
    <col min="6" max="6" width="5.140625" style="1" customWidth="1"/>
    <col min="7" max="7" width="4.28515625" style="1" customWidth="1"/>
    <col min="8" max="8" width="4.5703125" style="1" customWidth="1"/>
    <col min="9" max="9" width="5.85546875" style="1" customWidth="1"/>
    <col min="10" max="10" width="12.42578125" style="1" customWidth="1"/>
    <col min="11" max="11" width="8.140625" style="1" customWidth="1"/>
    <col min="12" max="13" width="7" style="1" customWidth="1"/>
    <col min="14" max="14" width="7.140625" style="1" customWidth="1"/>
    <col min="15" max="15" width="7.42578125" style="1" customWidth="1"/>
    <col min="16" max="16" width="7.140625" style="1" customWidth="1"/>
    <col min="17" max="17" width="7.5703125" style="1" customWidth="1"/>
    <col min="18" max="19" width="7.28515625" style="1" customWidth="1"/>
    <col min="20" max="20" width="7.42578125" style="5" customWidth="1"/>
    <col min="21" max="21" width="7.5703125" style="5" customWidth="1"/>
    <col min="22" max="22" width="6.85546875" style="5" customWidth="1"/>
    <col min="23" max="23" width="7.7109375" style="5" customWidth="1"/>
    <col min="24" max="24" width="8" style="1" customWidth="1"/>
    <col min="25" max="26" width="7" style="1" customWidth="1"/>
    <col min="27" max="27" width="8" style="1" customWidth="1"/>
    <col min="28" max="16384" width="9.140625" style="1"/>
  </cols>
  <sheetData>
    <row r="1" spans="1:63" x14ac:dyDescent="0.2">
      <c r="A1" s="80"/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229" t="s">
        <v>87</v>
      </c>
      <c r="V1" s="229"/>
      <c r="W1" s="229"/>
      <c r="X1" s="229"/>
      <c r="Y1" s="229"/>
      <c r="Z1" s="229"/>
      <c r="AA1" s="229"/>
    </row>
    <row r="2" spans="1:63" x14ac:dyDescent="0.2">
      <c r="A2" s="80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229" t="s">
        <v>93</v>
      </c>
      <c r="V2" s="229"/>
      <c r="W2" s="229"/>
      <c r="X2" s="229"/>
      <c r="Y2" s="229"/>
      <c r="Z2" s="229"/>
      <c r="AA2" s="229"/>
    </row>
    <row r="3" spans="1:63" x14ac:dyDescent="0.2">
      <c r="A3" s="80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229" t="s">
        <v>132</v>
      </c>
      <c r="V3" s="229"/>
      <c r="W3" s="229"/>
      <c r="X3" s="229"/>
      <c r="Y3" s="229"/>
      <c r="Z3" s="229"/>
      <c r="AA3" s="229"/>
    </row>
    <row r="4" spans="1:63" x14ac:dyDescent="0.2">
      <c r="A4" s="80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229" t="s">
        <v>133</v>
      </c>
      <c r="V4" s="229"/>
      <c r="W4" s="229"/>
      <c r="X4" s="229"/>
      <c r="Y4" s="229"/>
      <c r="Z4" s="229"/>
      <c r="AA4" s="229"/>
    </row>
    <row r="5" spans="1:63" x14ac:dyDescent="0.2">
      <c r="A5" s="80"/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229" t="s">
        <v>134</v>
      </c>
      <c r="V5" s="229"/>
      <c r="W5" s="229"/>
      <c r="X5" s="229"/>
      <c r="Y5" s="229"/>
      <c r="Z5" s="229"/>
      <c r="AA5" s="229"/>
    </row>
    <row r="6" spans="1:63" ht="15.75" customHeight="1" x14ac:dyDescent="0.2">
      <c r="A6" s="306" t="s">
        <v>97</v>
      </c>
      <c r="B6" s="306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</row>
    <row r="7" spans="1:63" ht="15.75" customHeight="1" x14ac:dyDescent="0.2">
      <c r="A7" s="307" t="s">
        <v>99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</row>
    <row r="8" spans="1:63" ht="15.75" customHeight="1" x14ac:dyDescent="0.2">
      <c r="A8" s="306" t="s">
        <v>129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</row>
    <row r="9" spans="1:63" ht="13.5" thickBot="1" x14ac:dyDescent="0.25">
      <c r="A9" s="346" t="s">
        <v>67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</row>
    <row r="10" spans="1:63" ht="22.5" customHeight="1" x14ac:dyDescent="0.2">
      <c r="A10" s="276" t="s">
        <v>26</v>
      </c>
      <c r="B10" s="266" t="s">
        <v>0</v>
      </c>
      <c r="C10" s="279" t="s">
        <v>1</v>
      </c>
      <c r="D10" s="282" t="s">
        <v>2</v>
      </c>
      <c r="E10" s="285" t="s">
        <v>3</v>
      </c>
      <c r="F10" s="282" t="s">
        <v>4</v>
      </c>
      <c r="G10" s="271" t="s">
        <v>5</v>
      </c>
      <c r="H10" s="230" t="s">
        <v>6</v>
      </c>
      <c r="I10" s="230" t="s">
        <v>7</v>
      </c>
      <c r="J10" s="230" t="s">
        <v>88</v>
      </c>
      <c r="K10" s="230" t="s">
        <v>8</v>
      </c>
      <c r="L10" s="290" t="s">
        <v>89</v>
      </c>
      <c r="M10" s="291"/>
      <c r="N10" s="291"/>
      <c r="O10" s="292"/>
      <c r="P10" s="238" t="s">
        <v>90</v>
      </c>
      <c r="Q10" s="239"/>
      <c r="R10" s="239"/>
      <c r="S10" s="240"/>
      <c r="T10" s="290" t="s">
        <v>91</v>
      </c>
      <c r="U10" s="291"/>
      <c r="V10" s="291"/>
      <c r="W10" s="292"/>
      <c r="X10" s="238" t="s">
        <v>92</v>
      </c>
      <c r="Y10" s="239"/>
      <c r="Z10" s="239"/>
      <c r="AA10" s="240"/>
    </row>
    <row r="11" spans="1:63" ht="17.25" customHeight="1" x14ac:dyDescent="0.2">
      <c r="A11" s="277"/>
      <c r="B11" s="267"/>
      <c r="C11" s="280"/>
      <c r="D11" s="283"/>
      <c r="E11" s="286"/>
      <c r="F11" s="283"/>
      <c r="G11" s="272"/>
      <c r="H11" s="231"/>
      <c r="I11" s="231"/>
      <c r="J11" s="231"/>
      <c r="K11" s="231"/>
      <c r="L11" s="312" t="s">
        <v>9</v>
      </c>
      <c r="M11" s="295" t="s">
        <v>10</v>
      </c>
      <c r="N11" s="296"/>
      <c r="O11" s="293" t="s">
        <v>62</v>
      </c>
      <c r="P11" s="269" t="s">
        <v>9</v>
      </c>
      <c r="Q11" s="288" t="s">
        <v>10</v>
      </c>
      <c r="R11" s="289"/>
      <c r="S11" s="314" t="s">
        <v>62</v>
      </c>
      <c r="T11" s="312" t="s">
        <v>9</v>
      </c>
      <c r="U11" s="295" t="s">
        <v>10</v>
      </c>
      <c r="V11" s="296"/>
      <c r="W11" s="293" t="s">
        <v>62</v>
      </c>
      <c r="X11" s="269" t="s">
        <v>9</v>
      </c>
      <c r="Y11" s="288" t="s">
        <v>10</v>
      </c>
      <c r="Z11" s="289"/>
      <c r="AA11" s="314" t="s">
        <v>62</v>
      </c>
    </row>
    <row r="12" spans="1:63" ht="122.25" customHeight="1" thickBot="1" x14ac:dyDescent="0.25">
      <c r="A12" s="278"/>
      <c r="B12" s="268"/>
      <c r="C12" s="281"/>
      <c r="D12" s="284"/>
      <c r="E12" s="287"/>
      <c r="F12" s="284"/>
      <c r="G12" s="273"/>
      <c r="H12" s="232"/>
      <c r="I12" s="232"/>
      <c r="J12" s="232"/>
      <c r="K12" s="232"/>
      <c r="L12" s="313"/>
      <c r="M12" s="33" t="s">
        <v>9</v>
      </c>
      <c r="N12" s="33" t="s">
        <v>57</v>
      </c>
      <c r="O12" s="294"/>
      <c r="P12" s="270"/>
      <c r="Q12" s="34" t="s">
        <v>9</v>
      </c>
      <c r="R12" s="34" t="s">
        <v>11</v>
      </c>
      <c r="S12" s="273"/>
      <c r="T12" s="313"/>
      <c r="U12" s="33" t="s">
        <v>9</v>
      </c>
      <c r="V12" s="35" t="s">
        <v>11</v>
      </c>
      <c r="W12" s="294"/>
      <c r="X12" s="270"/>
      <c r="Y12" s="36" t="s">
        <v>9</v>
      </c>
      <c r="Z12" s="36" t="s">
        <v>11</v>
      </c>
      <c r="AA12" s="273"/>
    </row>
    <row r="13" spans="1:63" ht="16.5" customHeight="1" thickBot="1" x14ac:dyDescent="0.25">
      <c r="A13" s="315" t="s">
        <v>27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7"/>
    </row>
    <row r="14" spans="1:63" ht="18.75" customHeight="1" thickBot="1" x14ac:dyDescent="0.25">
      <c r="A14" s="233" t="s">
        <v>29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5"/>
    </row>
    <row r="15" spans="1:63" ht="18" customHeight="1" thickBot="1" x14ac:dyDescent="0.25">
      <c r="A15" s="89" t="s">
        <v>13</v>
      </c>
      <c r="B15" s="88" t="s">
        <v>12</v>
      </c>
      <c r="C15" s="236" t="s">
        <v>28</v>
      </c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7"/>
    </row>
    <row r="16" spans="1:63" s="2" customFormat="1" ht="18" customHeight="1" thickBot="1" x14ac:dyDescent="0.25">
      <c r="A16" s="90" t="s">
        <v>13</v>
      </c>
      <c r="B16" s="37" t="s">
        <v>12</v>
      </c>
      <c r="C16" s="38" t="s">
        <v>12</v>
      </c>
      <c r="D16" s="250" t="s">
        <v>34</v>
      </c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2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237" ht="33.75" customHeight="1" thickBot="1" x14ac:dyDescent="0.25">
      <c r="A17" s="253" t="s">
        <v>13</v>
      </c>
      <c r="B17" s="244" t="s">
        <v>12</v>
      </c>
      <c r="C17" s="263" t="s">
        <v>12</v>
      </c>
      <c r="D17" s="261" t="s">
        <v>12</v>
      </c>
      <c r="E17" s="255" t="s">
        <v>17</v>
      </c>
      <c r="F17" s="304" t="s">
        <v>100</v>
      </c>
      <c r="G17" s="257" t="s">
        <v>36</v>
      </c>
      <c r="H17" s="259" t="s">
        <v>18</v>
      </c>
      <c r="I17" s="241" t="s">
        <v>25</v>
      </c>
      <c r="J17" s="241" t="s">
        <v>103</v>
      </c>
      <c r="K17" s="39" t="s">
        <v>16</v>
      </c>
      <c r="L17" s="41">
        <f>+M17+O17</f>
        <v>0.6</v>
      </c>
      <c r="M17" s="42">
        <v>0.6</v>
      </c>
      <c r="N17" s="42">
        <v>0</v>
      </c>
      <c r="O17" s="43">
        <v>0</v>
      </c>
      <c r="P17" s="41">
        <f>+Q17+S17</f>
        <v>10</v>
      </c>
      <c r="Q17" s="42">
        <v>10</v>
      </c>
      <c r="R17" s="42">
        <v>0</v>
      </c>
      <c r="S17" s="43">
        <v>0</v>
      </c>
      <c r="T17" s="41">
        <f>+U17+W17</f>
        <v>10</v>
      </c>
      <c r="U17" s="42">
        <v>10</v>
      </c>
      <c r="V17" s="42">
        <v>0</v>
      </c>
      <c r="W17" s="43">
        <v>0</v>
      </c>
      <c r="X17" s="41">
        <f>+Y17+AA17</f>
        <v>10</v>
      </c>
      <c r="Y17" s="42">
        <v>10</v>
      </c>
      <c r="Z17" s="42">
        <v>0</v>
      </c>
      <c r="AA17" s="43">
        <v>0</v>
      </c>
    </row>
    <row r="18" spans="1:237" ht="30" customHeight="1" thickBot="1" x14ac:dyDescent="0.25">
      <c r="A18" s="254"/>
      <c r="B18" s="246"/>
      <c r="C18" s="265"/>
      <c r="D18" s="262"/>
      <c r="E18" s="256"/>
      <c r="F18" s="305"/>
      <c r="G18" s="258"/>
      <c r="H18" s="260"/>
      <c r="I18" s="243"/>
      <c r="J18" s="243"/>
      <c r="K18" s="40" t="s">
        <v>9</v>
      </c>
      <c r="L18" s="16">
        <f>SUM(L17)</f>
        <v>0.6</v>
      </c>
      <c r="M18" s="17">
        <f>SUM(M17)</f>
        <v>0.6</v>
      </c>
      <c r="N18" s="17">
        <f>SUM(N17)</f>
        <v>0</v>
      </c>
      <c r="O18" s="18">
        <f>SUM(O17)</f>
        <v>0</v>
      </c>
      <c r="P18" s="16">
        <f t="shared" ref="P18:AA18" si="0">SUM(P17)</f>
        <v>10</v>
      </c>
      <c r="Q18" s="17">
        <f t="shared" si="0"/>
        <v>10</v>
      </c>
      <c r="R18" s="17">
        <f t="shared" si="0"/>
        <v>0</v>
      </c>
      <c r="S18" s="18">
        <f t="shared" si="0"/>
        <v>0</v>
      </c>
      <c r="T18" s="16">
        <f t="shared" si="0"/>
        <v>10</v>
      </c>
      <c r="U18" s="17">
        <f t="shared" si="0"/>
        <v>10</v>
      </c>
      <c r="V18" s="17">
        <f t="shared" si="0"/>
        <v>0</v>
      </c>
      <c r="W18" s="18">
        <f t="shared" si="0"/>
        <v>0</v>
      </c>
      <c r="X18" s="16">
        <f t="shared" si="0"/>
        <v>10</v>
      </c>
      <c r="Y18" s="22">
        <f t="shared" si="0"/>
        <v>10</v>
      </c>
      <c r="Z18" s="22">
        <f t="shared" si="0"/>
        <v>0</v>
      </c>
      <c r="AA18" s="27">
        <f t="shared" si="0"/>
        <v>0</v>
      </c>
    </row>
    <row r="19" spans="1:237" ht="30.75" customHeight="1" thickBot="1" x14ac:dyDescent="0.25">
      <c r="A19" s="253" t="s">
        <v>13</v>
      </c>
      <c r="B19" s="244" t="s">
        <v>12</v>
      </c>
      <c r="C19" s="263" t="s">
        <v>12</v>
      </c>
      <c r="D19" s="261" t="s">
        <v>13</v>
      </c>
      <c r="E19" s="255" t="s">
        <v>40</v>
      </c>
      <c r="F19" s="304" t="s">
        <v>100</v>
      </c>
      <c r="G19" s="257" t="s">
        <v>36</v>
      </c>
      <c r="H19" s="259" t="s">
        <v>18</v>
      </c>
      <c r="I19" s="241" t="s">
        <v>25</v>
      </c>
      <c r="J19" s="318" t="s">
        <v>104</v>
      </c>
      <c r="K19" s="39" t="s">
        <v>16</v>
      </c>
      <c r="L19" s="41">
        <f>+M19+O19</f>
        <v>0</v>
      </c>
      <c r="M19" s="42">
        <v>0</v>
      </c>
      <c r="N19" s="42">
        <v>0</v>
      </c>
      <c r="O19" s="43">
        <v>0</v>
      </c>
      <c r="P19" s="41">
        <f>+Q19+S19</f>
        <v>26.7</v>
      </c>
      <c r="Q19" s="42">
        <v>26.7</v>
      </c>
      <c r="R19" s="42">
        <v>0</v>
      </c>
      <c r="S19" s="43">
        <v>0</v>
      </c>
      <c r="T19" s="41">
        <f>+U19+W19</f>
        <v>26.7</v>
      </c>
      <c r="U19" s="42">
        <v>26.7</v>
      </c>
      <c r="V19" s="42">
        <v>0</v>
      </c>
      <c r="W19" s="43">
        <v>0</v>
      </c>
      <c r="X19" s="41">
        <f>+Y19+AA19</f>
        <v>26.7</v>
      </c>
      <c r="Y19" s="42">
        <v>26.7</v>
      </c>
      <c r="Z19" s="42">
        <v>0</v>
      </c>
      <c r="AA19" s="43">
        <v>0</v>
      </c>
    </row>
    <row r="20" spans="1:237" ht="40.5" customHeight="1" thickBot="1" x14ac:dyDescent="0.25">
      <c r="A20" s="254"/>
      <c r="B20" s="246"/>
      <c r="C20" s="265"/>
      <c r="D20" s="262"/>
      <c r="E20" s="256"/>
      <c r="F20" s="305"/>
      <c r="G20" s="258"/>
      <c r="H20" s="260"/>
      <c r="I20" s="243"/>
      <c r="J20" s="319"/>
      <c r="K20" s="40" t="s">
        <v>9</v>
      </c>
      <c r="L20" s="16">
        <f>SUM(L19)</f>
        <v>0</v>
      </c>
      <c r="M20" s="17">
        <f>SUM(M19)</f>
        <v>0</v>
      </c>
      <c r="N20" s="17">
        <f>SUM(N19)</f>
        <v>0</v>
      </c>
      <c r="O20" s="18">
        <f>SUM(O19)</f>
        <v>0</v>
      </c>
      <c r="P20" s="16">
        <f t="shared" ref="P20:AA20" si="1">SUM(P19)</f>
        <v>26.7</v>
      </c>
      <c r="Q20" s="17">
        <f t="shared" si="1"/>
        <v>26.7</v>
      </c>
      <c r="R20" s="17">
        <f t="shared" si="1"/>
        <v>0</v>
      </c>
      <c r="S20" s="18">
        <f t="shared" si="1"/>
        <v>0</v>
      </c>
      <c r="T20" s="16">
        <f t="shared" si="1"/>
        <v>26.7</v>
      </c>
      <c r="U20" s="17">
        <f t="shared" si="1"/>
        <v>26.7</v>
      </c>
      <c r="V20" s="17">
        <f t="shared" si="1"/>
        <v>0</v>
      </c>
      <c r="W20" s="18">
        <f t="shared" si="1"/>
        <v>0</v>
      </c>
      <c r="X20" s="16">
        <f t="shared" si="1"/>
        <v>26.7</v>
      </c>
      <c r="Y20" s="22">
        <f t="shared" si="1"/>
        <v>26.7</v>
      </c>
      <c r="Z20" s="22">
        <f t="shared" si="1"/>
        <v>0</v>
      </c>
      <c r="AA20" s="27">
        <f t="shared" si="1"/>
        <v>0</v>
      </c>
    </row>
    <row r="21" spans="1:237" ht="27.75" customHeight="1" thickBot="1" x14ac:dyDescent="0.25">
      <c r="A21" s="253" t="s">
        <v>13</v>
      </c>
      <c r="B21" s="244" t="s">
        <v>12</v>
      </c>
      <c r="C21" s="263" t="s">
        <v>12</v>
      </c>
      <c r="D21" s="261" t="s">
        <v>14</v>
      </c>
      <c r="E21" s="255" t="s">
        <v>71</v>
      </c>
      <c r="F21" s="304" t="s">
        <v>100</v>
      </c>
      <c r="G21" s="257" t="s">
        <v>36</v>
      </c>
      <c r="H21" s="259" t="s">
        <v>18</v>
      </c>
      <c r="I21" s="241" t="s">
        <v>32</v>
      </c>
      <c r="J21" s="318" t="s">
        <v>105</v>
      </c>
      <c r="K21" s="39" t="s">
        <v>16</v>
      </c>
      <c r="L21" s="41">
        <f>M21+O21</f>
        <v>55.2</v>
      </c>
      <c r="M21" s="42">
        <v>55.2</v>
      </c>
      <c r="N21" s="42">
        <v>0</v>
      </c>
      <c r="O21" s="43">
        <v>0</v>
      </c>
      <c r="P21" s="41">
        <f>+Q21+S21</f>
        <v>60</v>
      </c>
      <c r="Q21" s="42">
        <v>60</v>
      </c>
      <c r="R21" s="42">
        <v>0</v>
      </c>
      <c r="S21" s="43">
        <v>0</v>
      </c>
      <c r="T21" s="41">
        <f>U21+W21</f>
        <v>60</v>
      </c>
      <c r="U21" s="42">
        <v>60</v>
      </c>
      <c r="V21" s="42">
        <v>0</v>
      </c>
      <c r="W21" s="43">
        <v>0</v>
      </c>
      <c r="X21" s="41">
        <f>+Y21+AA21</f>
        <v>60</v>
      </c>
      <c r="Y21" s="42">
        <v>60</v>
      </c>
      <c r="Z21" s="42">
        <v>0</v>
      </c>
      <c r="AA21" s="43">
        <v>0</v>
      </c>
    </row>
    <row r="22" spans="1:237" ht="36" customHeight="1" thickBot="1" x14ac:dyDescent="0.25">
      <c r="A22" s="254"/>
      <c r="B22" s="246"/>
      <c r="C22" s="265"/>
      <c r="D22" s="262"/>
      <c r="E22" s="256"/>
      <c r="F22" s="305"/>
      <c r="G22" s="258"/>
      <c r="H22" s="260"/>
      <c r="I22" s="243"/>
      <c r="J22" s="319"/>
      <c r="K22" s="40" t="s">
        <v>9</v>
      </c>
      <c r="L22" s="16">
        <f>SUM(L21)</f>
        <v>55.2</v>
      </c>
      <c r="M22" s="17">
        <f>SUM(M21)</f>
        <v>55.2</v>
      </c>
      <c r="N22" s="17">
        <f>SUM(N21)</f>
        <v>0</v>
      </c>
      <c r="O22" s="18">
        <f>SUM(O21)</f>
        <v>0</v>
      </c>
      <c r="P22" s="16">
        <f t="shared" ref="P22:AA22" si="2">SUM(P21)</f>
        <v>60</v>
      </c>
      <c r="Q22" s="17">
        <f t="shared" si="2"/>
        <v>60</v>
      </c>
      <c r="R22" s="17">
        <f t="shared" si="2"/>
        <v>0</v>
      </c>
      <c r="S22" s="18">
        <f t="shared" si="2"/>
        <v>0</v>
      </c>
      <c r="T22" s="16">
        <f t="shared" si="2"/>
        <v>60</v>
      </c>
      <c r="U22" s="17">
        <f t="shared" si="2"/>
        <v>60</v>
      </c>
      <c r="V22" s="17">
        <f t="shared" si="2"/>
        <v>0</v>
      </c>
      <c r="W22" s="18">
        <f t="shared" si="2"/>
        <v>0</v>
      </c>
      <c r="X22" s="16">
        <f t="shared" si="2"/>
        <v>60</v>
      </c>
      <c r="Y22" s="22">
        <f t="shared" si="2"/>
        <v>60</v>
      </c>
      <c r="Z22" s="22">
        <f t="shared" si="2"/>
        <v>0</v>
      </c>
      <c r="AA22" s="27">
        <f t="shared" si="2"/>
        <v>0</v>
      </c>
    </row>
    <row r="23" spans="1:237" ht="30.75" customHeight="1" thickBot="1" x14ac:dyDescent="0.25">
      <c r="A23" s="253" t="s">
        <v>13</v>
      </c>
      <c r="B23" s="244" t="s">
        <v>12</v>
      </c>
      <c r="C23" s="263" t="s">
        <v>12</v>
      </c>
      <c r="D23" s="261" t="s">
        <v>15</v>
      </c>
      <c r="E23" s="255" t="s">
        <v>42</v>
      </c>
      <c r="F23" s="304" t="s">
        <v>100</v>
      </c>
      <c r="G23" s="257" t="s">
        <v>36</v>
      </c>
      <c r="H23" s="259" t="s">
        <v>18</v>
      </c>
      <c r="I23" s="241" t="s">
        <v>25</v>
      </c>
      <c r="J23" s="241" t="s">
        <v>101</v>
      </c>
      <c r="K23" s="39" t="s">
        <v>16</v>
      </c>
      <c r="L23" s="41">
        <f>M23+O23</f>
        <v>0</v>
      </c>
      <c r="M23" s="42">
        <v>0</v>
      </c>
      <c r="N23" s="42">
        <v>0</v>
      </c>
      <c r="O23" s="43">
        <v>0</v>
      </c>
      <c r="P23" s="41">
        <f>+Q23+S23</f>
        <v>0</v>
      </c>
      <c r="Q23" s="42">
        <v>0</v>
      </c>
      <c r="R23" s="42">
        <v>0</v>
      </c>
      <c r="S23" s="43">
        <v>0</v>
      </c>
      <c r="T23" s="41">
        <f>U23+W23</f>
        <v>0</v>
      </c>
      <c r="U23" s="42">
        <v>0</v>
      </c>
      <c r="V23" s="42">
        <v>0</v>
      </c>
      <c r="W23" s="43">
        <v>0</v>
      </c>
      <c r="X23" s="41">
        <f>+Y23+AA23</f>
        <v>0</v>
      </c>
      <c r="Y23" s="42">
        <v>0</v>
      </c>
      <c r="Z23" s="42">
        <v>0</v>
      </c>
      <c r="AA23" s="43">
        <v>0</v>
      </c>
    </row>
    <row r="24" spans="1:237" ht="29.25" customHeight="1" thickBot="1" x14ac:dyDescent="0.25">
      <c r="A24" s="254"/>
      <c r="B24" s="246"/>
      <c r="C24" s="265"/>
      <c r="D24" s="262"/>
      <c r="E24" s="256"/>
      <c r="F24" s="305"/>
      <c r="G24" s="258"/>
      <c r="H24" s="260"/>
      <c r="I24" s="243"/>
      <c r="J24" s="243"/>
      <c r="K24" s="40" t="s">
        <v>9</v>
      </c>
      <c r="L24" s="16">
        <f>SUM(L23)</f>
        <v>0</v>
      </c>
      <c r="M24" s="17">
        <f>SUM(M23)</f>
        <v>0</v>
      </c>
      <c r="N24" s="17">
        <f>SUM(N23)</f>
        <v>0</v>
      </c>
      <c r="O24" s="18">
        <f>SUM(O23)</f>
        <v>0</v>
      </c>
      <c r="P24" s="16">
        <f t="shared" ref="P24:AA24" si="3">SUM(P23)</f>
        <v>0</v>
      </c>
      <c r="Q24" s="17">
        <f t="shared" si="3"/>
        <v>0</v>
      </c>
      <c r="R24" s="17">
        <f t="shared" si="3"/>
        <v>0</v>
      </c>
      <c r="S24" s="18">
        <f t="shared" si="3"/>
        <v>0</v>
      </c>
      <c r="T24" s="16">
        <f t="shared" si="3"/>
        <v>0</v>
      </c>
      <c r="U24" s="17">
        <f t="shared" si="3"/>
        <v>0</v>
      </c>
      <c r="V24" s="17">
        <f t="shared" si="3"/>
        <v>0</v>
      </c>
      <c r="W24" s="18">
        <f t="shared" si="3"/>
        <v>0</v>
      </c>
      <c r="X24" s="16">
        <f t="shared" si="3"/>
        <v>0</v>
      </c>
      <c r="Y24" s="22">
        <f t="shared" si="3"/>
        <v>0</v>
      </c>
      <c r="Z24" s="22">
        <f t="shared" si="3"/>
        <v>0</v>
      </c>
      <c r="AA24" s="27">
        <f t="shared" si="3"/>
        <v>0</v>
      </c>
    </row>
    <row r="25" spans="1:237" ht="21" customHeight="1" thickBot="1" x14ac:dyDescent="0.25">
      <c r="A25" s="90" t="s">
        <v>13</v>
      </c>
      <c r="B25" s="37" t="s">
        <v>12</v>
      </c>
      <c r="C25" s="38" t="s">
        <v>12</v>
      </c>
      <c r="D25" s="87"/>
      <c r="E25" s="337" t="s">
        <v>94</v>
      </c>
      <c r="F25" s="337"/>
      <c r="G25" s="337"/>
      <c r="H25" s="337"/>
      <c r="I25" s="337"/>
      <c r="J25" s="337"/>
      <c r="K25" s="338"/>
      <c r="L25" s="28">
        <f>L18+L20+L24+L22</f>
        <v>55.800000000000004</v>
      </c>
      <c r="M25" s="44">
        <f>M18+M20+M24+M22</f>
        <v>55.800000000000004</v>
      </c>
      <c r="N25" s="44">
        <f>N18+N20+N24+N22</f>
        <v>0</v>
      </c>
      <c r="O25" s="45">
        <f>O18+O20+O24+O22</f>
        <v>0</v>
      </c>
      <c r="P25" s="28">
        <f>P18+P20+P24+P22</f>
        <v>96.7</v>
      </c>
      <c r="Q25" s="44">
        <f t="shared" ref="Q25:AA25" si="4">Q18+Q20+Q24+Q22</f>
        <v>96.7</v>
      </c>
      <c r="R25" s="44">
        <f t="shared" si="4"/>
        <v>0</v>
      </c>
      <c r="S25" s="45">
        <f t="shared" si="4"/>
        <v>0</v>
      </c>
      <c r="T25" s="28">
        <f t="shared" si="4"/>
        <v>96.7</v>
      </c>
      <c r="U25" s="44">
        <f t="shared" si="4"/>
        <v>96.7</v>
      </c>
      <c r="V25" s="44">
        <f t="shared" si="4"/>
        <v>0</v>
      </c>
      <c r="W25" s="45">
        <f t="shared" si="4"/>
        <v>0</v>
      </c>
      <c r="X25" s="28">
        <f t="shared" si="4"/>
        <v>96.7</v>
      </c>
      <c r="Y25" s="44">
        <f t="shared" si="4"/>
        <v>96.7</v>
      </c>
      <c r="Z25" s="44">
        <f t="shared" si="4"/>
        <v>0</v>
      </c>
      <c r="AA25" s="45">
        <f t="shared" si="4"/>
        <v>0</v>
      </c>
    </row>
    <row r="26" spans="1:237" ht="21" customHeight="1" thickBot="1" x14ac:dyDescent="0.25">
      <c r="A26" s="90" t="s">
        <v>13</v>
      </c>
      <c r="B26" s="37" t="s">
        <v>12</v>
      </c>
      <c r="C26" s="38" t="s">
        <v>30</v>
      </c>
      <c r="D26" s="250" t="s">
        <v>41</v>
      </c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2"/>
    </row>
    <row r="27" spans="1:237" ht="20.25" customHeight="1" x14ac:dyDescent="0.2">
      <c r="A27" s="247" t="s">
        <v>13</v>
      </c>
      <c r="B27" s="244" t="s">
        <v>12</v>
      </c>
      <c r="C27" s="263" t="s">
        <v>30</v>
      </c>
      <c r="D27" s="261" t="s">
        <v>14</v>
      </c>
      <c r="E27" s="255" t="s">
        <v>38</v>
      </c>
      <c r="F27" s="304" t="s">
        <v>100</v>
      </c>
      <c r="G27" s="257" t="s">
        <v>36</v>
      </c>
      <c r="H27" s="323" t="s">
        <v>35</v>
      </c>
      <c r="I27" s="241" t="s">
        <v>130</v>
      </c>
      <c r="J27" s="318" t="s">
        <v>106</v>
      </c>
      <c r="K27" s="46" t="s">
        <v>16</v>
      </c>
      <c r="L27" s="47">
        <f>SUM(M27,O27)</f>
        <v>0</v>
      </c>
      <c r="M27" s="8">
        <v>0</v>
      </c>
      <c r="N27" s="8">
        <v>0</v>
      </c>
      <c r="O27" s="48">
        <v>0</v>
      </c>
      <c r="P27" s="47">
        <f>SUM(Q27,S27)</f>
        <v>0</v>
      </c>
      <c r="Q27" s="8">
        <v>0</v>
      </c>
      <c r="R27" s="8">
        <v>0</v>
      </c>
      <c r="S27" s="48">
        <v>0</v>
      </c>
      <c r="T27" s="47">
        <f>SUM(U27,W27)</f>
        <v>0</v>
      </c>
      <c r="U27" s="8">
        <v>0</v>
      </c>
      <c r="V27" s="8">
        <v>0</v>
      </c>
      <c r="W27" s="48">
        <v>0</v>
      </c>
      <c r="X27" s="47">
        <f>SUM(Y27,AA27)</f>
        <v>0</v>
      </c>
      <c r="Y27" s="8">
        <v>0</v>
      </c>
      <c r="Z27" s="8">
        <v>0</v>
      </c>
      <c r="AA27" s="48">
        <v>0</v>
      </c>
    </row>
    <row r="28" spans="1:237" ht="21.75" customHeight="1" thickBot="1" x14ac:dyDescent="0.25">
      <c r="A28" s="248"/>
      <c r="B28" s="245"/>
      <c r="C28" s="264"/>
      <c r="D28" s="303"/>
      <c r="E28" s="331"/>
      <c r="F28" s="332"/>
      <c r="G28" s="311"/>
      <c r="H28" s="324"/>
      <c r="I28" s="242"/>
      <c r="J28" s="322"/>
      <c r="K28" s="7" t="s">
        <v>23</v>
      </c>
      <c r="L28" s="23">
        <f>+M28+O28</f>
        <v>0</v>
      </c>
      <c r="M28" s="49">
        <v>0</v>
      </c>
      <c r="N28" s="49">
        <v>0</v>
      </c>
      <c r="O28" s="50">
        <v>0</v>
      </c>
      <c r="P28" s="23">
        <f>+Q28+S28</f>
        <v>0</v>
      </c>
      <c r="Q28" s="49">
        <v>0</v>
      </c>
      <c r="R28" s="49">
        <v>0</v>
      </c>
      <c r="S28" s="50">
        <v>0</v>
      </c>
      <c r="T28" s="23">
        <f>+U28+W28</f>
        <v>0</v>
      </c>
      <c r="U28" s="49">
        <v>0</v>
      </c>
      <c r="V28" s="49">
        <v>0</v>
      </c>
      <c r="W28" s="50">
        <v>0</v>
      </c>
      <c r="X28" s="23">
        <f>+Y28+AA28</f>
        <v>0</v>
      </c>
      <c r="Y28" s="49">
        <v>0</v>
      </c>
      <c r="Z28" s="49">
        <v>0</v>
      </c>
      <c r="AA28" s="50">
        <v>0</v>
      </c>
    </row>
    <row r="29" spans="1:237" ht="26.25" customHeight="1" thickBot="1" x14ac:dyDescent="0.25">
      <c r="A29" s="249"/>
      <c r="B29" s="246"/>
      <c r="C29" s="265"/>
      <c r="D29" s="262"/>
      <c r="E29" s="256"/>
      <c r="F29" s="305"/>
      <c r="G29" s="258"/>
      <c r="H29" s="325"/>
      <c r="I29" s="243"/>
      <c r="J29" s="319"/>
      <c r="K29" s="40" t="s">
        <v>9</v>
      </c>
      <c r="L29" s="16">
        <f t="shared" ref="L29:AA29" si="5">L27+L28</f>
        <v>0</v>
      </c>
      <c r="M29" s="22">
        <f t="shared" si="5"/>
        <v>0</v>
      </c>
      <c r="N29" s="22">
        <f t="shared" si="5"/>
        <v>0</v>
      </c>
      <c r="O29" s="27">
        <f t="shared" si="5"/>
        <v>0</v>
      </c>
      <c r="P29" s="16">
        <f t="shared" si="5"/>
        <v>0</v>
      </c>
      <c r="Q29" s="22">
        <f t="shared" si="5"/>
        <v>0</v>
      </c>
      <c r="R29" s="22">
        <f t="shared" si="5"/>
        <v>0</v>
      </c>
      <c r="S29" s="27">
        <f t="shared" si="5"/>
        <v>0</v>
      </c>
      <c r="T29" s="16">
        <f t="shared" si="5"/>
        <v>0</v>
      </c>
      <c r="U29" s="22">
        <f t="shared" si="5"/>
        <v>0</v>
      </c>
      <c r="V29" s="22">
        <f t="shared" si="5"/>
        <v>0</v>
      </c>
      <c r="W29" s="27">
        <f t="shared" si="5"/>
        <v>0</v>
      </c>
      <c r="X29" s="16">
        <f t="shared" si="5"/>
        <v>0</v>
      </c>
      <c r="Y29" s="22">
        <f t="shared" si="5"/>
        <v>0</v>
      </c>
      <c r="Z29" s="22">
        <f t="shared" si="5"/>
        <v>0</v>
      </c>
      <c r="AA29" s="27">
        <f t="shared" si="5"/>
        <v>0</v>
      </c>
    </row>
    <row r="30" spans="1:237" ht="21.75" customHeight="1" thickBot="1" x14ac:dyDescent="0.25">
      <c r="A30" s="90" t="s">
        <v>13</v>
      </c>
      <c r="B30" s="37" t="s">
        <v>12</v>
      </c>
      <c r="C30" s="38" t="s">
        <v>30</v>
      </c>
      <c r="D30" s="328" t="s">
        <v>94</v>
      </c>
      <c r="E30" s="329"/>
      <c r="F30" s="329"/>
      <c r="G30" s="329"/>
      <c r="H30" s="329"/>
      <c r="I30" s="329"/>
      <c r="J30" s="329"/>
      <c r="K30" s="330"/>
      <c r="L30" s="28">
        <f>L29</f>
        <v>0</v>
      </c>
      <c r="M30" s="29">
        <f>M29</f>
        <v>0</v>
      </c>
      <c r="N30" s="29">
        <f>N29</f>
        <v>0</v>
      </c>
      <c r="O30" s="30">
        <f>O29</f>
        <v>0</v>
      </c>
      <c r="P30" s="28">
        <f t="shared" ref="P30:AA30" si="6">P29</f>
        <v>0</v>
      </c>
      <c r="Q30" s="29">
        <f t="shared" si="6"/>
        <v>0</v>
      </c>
      <c r="R30" s="29">
        <f t="shared" si="6"/>
        <v>0</v>
      </c>
      <c r="S30" s="30">
        <f t="shared" si="6"/>
        <v>0</v>
      </c>
      <c r="T30" s="28">
        <f t="shared" si="6"/>
        <v>0</v>
      </c>
      <c r="U30" s="29">
        <f t="shared" si="6"/>
        <v>0</v>
      </c>
      <c r="V30" s="29">
        <f t="shared" si="6"/>
        <v>0</v>
      </c>
      <c r="W30" s="30">
        <f t="shared" si="6"/>
        <v>0</v>
      </c>
      <c r="X30" s="28">
        <f t="shared" si="6"/>
        <v>0</v>
      </c>
      <c r="Y30" s="29">
        <f t="shared" si="6"/>
        <v>0</v>
      </c>
      <c r="Z30" s="29">
        <f t="shared" si="6"/>
        <v>0</v>
      </c>
      <c r="AA30" s="30">
        <f t="shared" si="6"/>
        <v>0</v>
      </c>
    </row>
    <row r="31" spans="1:237" s="2" customFormat="1" ht="21" customHeight="1" thickBot="1" x14ac:dyDescent="0.25">
      <c r="A31" s="90" t="s">
        <v>13</v>
      </c>
      <c r="B31" s="37" t="s">
        <v>12</v>
      </c>
      <c r="C31" s="38" t="s">
        <v>31</v>
      </c>
      <c r="D31" s="250" t="s">
        <v>19</v>
      </c>
      <c r="E31" s="251"/>
      <c r="F31" s="251"/>
      <c r="G31" s="251"/>
      <c r="H31" s="251"/>
      <c r="I31" s="251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7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</row>
    <row r="32" spans="1:237" ht="17.25" customHeight="1" x14ac:dyDescent="0.2">
      <c r="A32" s="247" t="s">
        <v>13</v>
      </c>
      <c r="B32" s="244" t="s">
        <v>12</v>
      </c>
      <c r="C32" s="263" t="s">
        <v>31</v>
      </c>
      <c r="D32" s="343" t="s">
        <v>12</v>
      </c>
      <c r="E32" s="255" t="s">
        <v>33</v>
      </c>
      <c r="F32" s="304" t="s">
        <v>100</v>
      </c>
      <c r="G32" s="257" t="s">
        <v>36</v>
      </c>
      <c r="H32" s="259" t="s">
        <v>35</v>
      </c>
      <c r="I32" s="341" t="s">
        <v>130</v>
      </c>
      <c r="J32" s="318" t="s">
        <v>107</v>
      </c>
      <c r="K32" s="61" t="s">
        <v>16</v>
      </c>
      <c r="L32" s="47">
        <f>+M32+O32</f>
        <v>144.4</v>
      </c>
      <c r="M32" s="416">
        <v>144.4</v>
      </c>
      <c r="N32" s="416">
        <v>132.19999999999999</v>
      </c>
      <c r="O32" s="417">
        <v>0</v>
      </c>
      <c r="P32" s="47">
        <f>Q32+S32</f>
        <v>152.80000000000001</v>
      </c>
      <c r="Q32" s="416">
        <v>152.80000000000001</v>
      </c>
      <c r="R32" s="416">
        <v>133</v>
      </c>
      <c r="S32" s="417">
        <v>0</v>
      </c>
      <c r="T32" s="47">
        <f>+U32+W32</f>
        <v>176.9</v>
      </c>
      <c r="U32" s="416">
        <v>176.9</v>
      </c>
      <c r="V32" s="416">
        <v>145</v>
      </c>
      <c r="W32" s="417">
        <v>0</v>
      </c>
      <c r="X32" s="47">
        <f>+Y32+AA32</f>
        <v>195.3</v>
      </c>
      <c r="Y32" s="416">
        <v>195.3</v>
      </c>
      <c r="Z32" s="416">
        <v>159.5</v>
      </c>
      <c r="AA32" s="417">
        <v>0</v>
      </c>
    </row>
    <row r="33" spans="1:237" ht="17.25" customHeight="1" x14ac:dyDescent="0.2">
      <c r="A33" s="248"/>
      <c r="B33" s="245"/>
      <c r="C33" s="264"/>
      <c r="D33" s="344"/>
      <c r="E33" s="331"/>
      <c r="F33" s="332"/>
      <c r="G33" s="311"/>
      <c r="H33" s="297"/>
      <c r="I33" s="342"/>
      <c r="J33" s="322"/>
      <c r="K33" s="100" t="s">
        <v>73</v>
      </c>
      <c r="L33" s="101">
        <f>M33+O33</f>
        <v>0</v>
      </c>
      <c r="M33" s="102">
        <v>0</v>
      </c>
      <c r="N33" s="102">
        <v>0</v>
      </c>
      <c r="O33" s="103">
        <v>0</v>
      </c>
      <c r="P33" s="101">
        <f>Q33+S33</f>
        <v>0</v>
      </c>
      <c r="Q33" s="102">
        <v>0</v>
      </c>
      <c r="R33" s="102">
        <v>0</v>
      </c>
      <c r="S33" s="103">
        <v>0</v>
      </c>
      <c r="T33" s="101">
        <f>U33+W33</f>
        <v>0</v>
      </c>
      <c r="U33" s="102">
        <v>0</v>
      </c>
      <c r="V33" s="102">
        <v>0</v>
      </c>
      <c r="W33" s="103">
        <v>0</v>
      </c>
      <c r="X33" s="101">
        <f>Y33+AA33</f>
        <v>0</v>
      </c>
      <c r="Y33" s="102">
        <v>0</v>
      </c>
      <c r="Z33" s="102">
        <v>0</v>
      </c>
      <c r="AA33" s="103">
        <v>0</v>
      </c>
    </row>
    <row r="34" spans="1:237" ht="17.25" customHeight="1" x14ac:dyDescent="0.2">
      <c r="A34" s="248"/>
      <c r="B34" s="245"/>
      <c r="C34" s="264"/>
      <c r="D34" s="344"/>
      <c r="E34" s="331"/>
      <c r="F34" s="332"/>
      <c r="G34" s="311"/>
      <c r="H34" s="297"/>
      <c r="I34" s="342"/>
      <c r="J34" s="322"/>
      <c r="K34" s="57" t="s">
        <v>23</v>
      </c>
      <c r="L34" s="58">
        <f>M34+O34</f>
        <v>0</v>
      </c>
      <c r="M34" s="59">
        <v>0</v>
      </c>
      <c r="N34" s="59">
        <v>0</v>
      </c>
      <c r="O34" s="60">
        <v>0</v>
      </c>
      <c r="P34" s="58">
        <f>Q34+S34</f>
        <v>0</v>
      </c>
      <c r="Q34" s="59">
        <v>0</v>
      </c>
      <c r="R34" s="59">
        <v>0</v>
      </c>
      <c r="S34" s="60">
        <v>0</v>
      </c>
      <c r="T34" s="58">
        <f>U34+W34</f>
        <v>0</v>
      </c>
      <c r="U34" s="59">
        <v>0</v>
      </c>
      <c r="V34" s="59">
        <v>0</v>
      </c>
      <c r="W34" s="60">
        <v>0</v>
      </c>
      <c r="X34" s="58">
        <f>Y34+AA34</f>
        <v>0</v>
      </c>
      <c r="Y34" s="59">
        <v>0</v>
      </c>
      <c r="Z34" s="59">
        <v>0</v>
      </c>
      <c r="AA34" s="60">
        <v>0</v>
      </c>
    </row>
    <row r="35" spans="1:237" ht="18.75" customHeight="1" thickBot="1" x14ac:dyDescent="0.25">
      <c r="A35" s="248"/>
      <c r="B35" s="245"/>
      <c r="C35" s="264"/>
      <c r="D35" s="344"/>
      <c r="E35" s="331"/>
      <c r="F35" s="332"/>
      <c r="G35" s="311"/>
      <c r="H35" s="297"/>
      <c r="I35" s="342"/>
      <c r="J35" s="322"/>
      <c r="K35" s="7" t="s">
        <v>61</v>
      </c>
      <c r="L35" s="23">
        <f>M35+O35</f>
        <v>32.700000000000003</v>
      </c>
      <c r="M35" s="418">
        <v>32.700000000000003</v>
      </c>
      <c r="N35" s="418">
        <v>3.9</v>
      </c>
      <c r="O35" s="419">
        <v>0</v>
      </c>
      <c r="P35" s="23">
        <f>Q35+S35</f>
        <v>30</v>
      </c>
      <c r="Q35" s="418">
        <v>30</v>
      </c>
      <c r="R35" s="418">
        <v>5</v>
      </c>
      <c r="S35" s="419">
        <v>0</v>
      </c>
      <c r="T35" s="23">
        <f>U35+W35</f>
        <v>38</v>
      </c>
      <c r="U35" s="418">
        <v>38</v>
      </c>
      <c r="V35" s="418">
        <v>6</v>
      </c>
      <c r="W35" s="419">
        <v>0</v>
      </c>
      <c r="X35" s="23">
        <f>Y35+AA35</f>
        <v>40</v>
      </c>
      <c r="Y35" s="418">
        <v>40</v>
      </c>
      <c r="Z35" s="418">
        <v>7</v>
      </c>
      <c r="AA35" s="419">
        <v>0</v>
      </c>
    </row>
    <row r="36" spans="1:237" ht="22.5" customHeight="1" thickBot="1" x14ac:dyDescent="0.25">
      <c r="A36" s="249"/>
      <c r="B36" s="246"/>
      <c r="C36" s="265"/>
      <c r="D36" s="345"/>
      <c r="E36" s="256"/>
      <c r="F36" s="305"/>
      <c r="G36" s="258"/>
      <c r="H36" s="260"/>
      <c r="I36" s="243"/>
      <c r="J36" s="319"/>
      <c r="K36" s="40" t="s">
        <v>9</v>
      </c>
      <c r="L36" s="16">
        <f>SUM(L32:L35)</f>
        <v>177.10000000000002</v>
      </c>
      <c r="M36" s="22">
        <f t="shared" ref="M36:AA36" si="7">SUM(M32:M35)</f>
        <v>177.10000000000002</v>
      </c>
      <c r="N36" s="22">
        <f t="shared" si="7"/>
        <v>136.1</v>
      </c>
      <c r="O36" s="27">
        <f t="shared" si="7"/>
        <v>0</v>
      </c>
      <c r="P36" s="16">
        <f t="shared" si="7"/>
        <v>182.8</v>
      </c>
      <c r="Q36" s="22">
        <f t="shared" si="7"/>
        <v>182.8</v>
      </c>
      <c r="R36" s="22">
        <f t="shared" si="7"/>
        <v>138</v>
      </c>
      <c r="S36" s="27">
        <f t="shared" si="7"/>
        <v>0</v>
      </c>
      <c r="T36" s="16">
        <f t="shared" si="7"/>
        <v>214.9</v>
      </c>
      <c r="U36" s="22">
        <f t="shared" si="7"/>
        <v>214.9</v>
      </c>
      <c r="V36" s="22">
        <f t="shared" si="7"/>
        <v>151</v>
      </c>
      <c r="W36" s="27">
        <f t="shared" si="7"/>
        <v>0</v>
      </c>
      <c r="X36" s="16">
        <f t="shared" si="7"/>
        <v>235.3</v>
      </c>
      <c r="Y36" s="22">
        <f t="shared" si="7"/>
        <v>235.3</v>
      </c>
      <c r="Z36" s="22">
        <f t="shared" si="7"/>
        <v>166.5</v>
      </c>
      <c r="AA36" s="27">
        <f t="shared" si="7"/>
        <v>0</v>
      </c>
    </row>
    <row r="37" spans="1:237" s="3" customFormat="1" ht="19.5" customHeight="1" thickBot="1" x14ac:dyDescent="0.25">
      <c r="A37" s="90" t="s">
        <v>13</v>
      </c>
      <c r="B37" s="37" t="s">
        <v>12</v>
      </c>
      <c r="C37" s="38" t="s">
        <v>31</v>
      </c>
      <c r="D37" s="300" t="s">
        <v>94</v>
      </c>
      <c r="E37" s="301"/>
      <c r="F37" s="301"/>
      <c r="G37" s="301"/>
      <c r="H37" s="301"/>
      <c r="I37" s="301"/>
      <c r="J37" s="301"/>
      <c r="K37" s="302"/>
      <c r="L37" s="28">
        <f t="shared" ref="L37:O37" si="8">L36</f>
        <v>177.10000000000002</v>
      </c>
      <c r="M37" s="29">
        <f t="shared" si="8"/>
        <v>177.10000000000002</v>
      </c>
      <c r="N37" s="29">
        <f t="shared" si="8"/>
        <v>136.1</v>
      </c>
      <c r="O37" s="30">
        <f t="shared" si="8"/>
        <v>0</v>
      </c>
      <c r="P37" s="24">
        <f t="shared" ref="P37:AA37" si="9">P36</f>
        <v>182.8</v>
      </c>
      <c r="Q37" s="25">
        <f t="shared" si="9"/>
        <v>182.8</v>
      </c>
      <c r="R37" s="25">
        <f t="shared" si="9"/>
        <v>138</v>
      </c>
      <c r="S37" s="26">
        <f t="shared" si="9"/>
        <v>0</v>
      </c>
      <c r="T37" s="28">
        <f t="shared" si="9"/>
        <v>214.9</v>
      </c>
      <c r="U37" s="29">
        <f t="shared" si="9"/>
        <v>214.9</v>
      </c>
      <c r="V37" s="29">
        <f t="shared" si="9"/>
        <v>151</v>
      </c>
      <c r="W37" s="30">
        <f t="shared" si="9"/>
        <v>0</v>
      </c>
      <c r="X37" s="28">
        <f t="shared" si="9"/>
        <v>235.3</v>
      </c>
      <c r="Y37" s="29">
        <f t="shared" si="9"/>
        <v>235.3</v>
      </c>
      <c r="Z37" s="29">
        <f t="shared" si="9"/>
        <v>166.5</v>
      </c>
      <c r="AA37" s="30">
        <f t="shared" si="9"/>
        <v>0</v>
      </c>
      <c r="AB37" s="1"/>
      <c r="AC37" s="1"/>
      <c r="AD37" s="1"/>
      <c r="AE37" s="1"/>
      <c r="AF37" s="1"/>
    </row>
    <row r="38" spans="1:237" ht="21" customHeight="1" thickBot="1" x14ac:dyDescent="0.25">
      <c r="A38" s="90" t="s">
        <v>13</v>
      </c>
      <c r="B38" s="37" t="s">
        <v>12</v>
      </c>
      <c r="C38" s="38" t="s">
        <v>25</v>
      </c>
      <c r="D38" s="250" t="s">
        <v>20</v>
      </c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2"/>
    </row>
    <row r="39" spans="1:237" ht="29.25" customHeight="1" thickBot="1" x14ac:dyDescent="0.25">
      <c r="A39" s="247" t="s">
        <v>13</v>
      </c>
      <c r="B39" s="244" t="s">
        <v>12</v>
      </c>
      <c r="C39" s="263" t="s">
        <v>25</v>
      </c>
      <c r="D39" s="261" t="s">
        <v>22</v>
      </c>
      <c r="E39" s="255" t="s">
        <v>39</v>
      </c>
      <c r="F39" s="308" t="s">
        <v>100</v>
      </c>
      <c r="G39" s="257" t="s">
        <v>36</v>
      </c>
      <c r="H39" s="259" t="s">
        <v>35</v>
      </c>
      <c r="I39" s="241" t="s">
        <v>130</v>
      </c>
      <c r="J39" s="318" t="s">
        <v>108</v>
      </c>
      <c r="K39" s="39" t="s">
        <v>16</v>
      </c>
      <c r="L39" s="41">
        <f>+M39+O39</f>
        <v>0</v>
      </c>
      <c r="M39" s="42">
        <v>0</v>
      </c>
      <c r="N39" s="42">
        <v>0</v>
      </c>
      <c r="O39" s="43">
        <v>0</v>
      </c>
      <c r="P39" s="41">
        <f>+Q39+S39</f>
        <v>0</v>
      </c>
      <c r="Q39" s="42">
        <v>0</v>
      </c>
      <c r="R39" s="42">
        <v>0</v>
      </c>
      <c r="S39" s="43">
        <v>0</v>
      </c>
      <c r="T39" s="41">
        <f>+U39+W39</f>
        <v>0</v>
      </c>
      <c r="U39" s="42">
        <v>0</v>
      </c>
      <c r="V39" s="42">
        <v>0</v>
      </c>
      <c r="W39" s="43">
        <v>0</v>
      </c>
      <c r="X39" s="41">
        <f>+Y39+AA39</f>
        <v>0</v>
      </c>
      <c r="Y39" s="42">
        <v>0</v>
      </c>
      <c r="Z39" s="42">
        <v>0</v>
      </c>
      <c r="AA39" s="43">
        <v>0</v>
      </c>
    </row>
    <row r="40" spans="1:237" ht="41.25" customHeight="1" thickBot="1" x14ac:dyDescent="0.25">
      <c r="A40" s="249"/>
      <c r="B40" s="246"/>
      <c r="C40" s="265"/>
      <c r="D40" s="262"/>
      <c r="E40" s="256"/>
      <c r="F40" s="310"/>
      <c r="G40" s="258"/>
      <c r="H40" s="260"/>
      <c r="I40" s="243"/>
      <c r="J40" s="319"/>
      <c r="K40" s="40" t="s">
        <v>9</v>
      </c>
      <c r="L40" s="16">
        <f>SUM(L39)</f>
        <v>0</v>
      </c>
      <c r="M40" s="22">
        <f t="shared" ref="M40:AA41" si="10">SUM(M39)</f>
        <v>0</v>
      </c>
      <c r="N40" s="22">
        <f t="shared" si="10"/>
        <v>0</v>
      </c>
      <c r="O40" s="27">
        <f t="shared" si="10"/>
        <v>0</v>
      </c>
      <c r="P40" s="16">
        <f t="shared" si="10"/>
        <v>0</v>
      </c>
      <c r="Q40" s="22">
        <f t="shared" si="10"/>
        <v>0</v>
      </c>
      <c r="R40" s="22">
        <f t="shared" si="10"/>
        <v>0</v>
      </c>
      <c r="S40" s="27">
        <f t="shared" si="10"/>
        <v>0</v>
      </c>
      <c r="T40" s="16">
        <f t="shared" si="10"/>
        <v>0</v>
      </c>
      <c r="U40" s="22">
        <f t="shared" si="10"/>
        <v>0</v>
      </c>
      <c r="V40" s="22">
        <f t="shared" si="10"/>
        <v>0</v>
      </c>
      <c r="W40" s="27">
        <f t="shared" si="10"/>
        <v>0</v>
      </c>
      <c r="X40" s="16">
        <f t="shared" si="10"/>
        <v>0</v>
      </c>
      <c r="Y40" s="22">
        <f t="shared" si="10"/>
        <v>0</v>
      </c>
      <c r="Z40" s="22">
        <f t="shared" si="10"/>
        <v>0</v>
      </c>
      <c r="AA40" s="27">
        <f t="shared" si="10"/>
        <v>0</v>
      </c>
    </row>
    <row r="41" spans="1:237" ht="21" customHeight="1" thickBot="1" x14ac:dyDescent="0.25">
      <c r="A41" s="90" t="s">
        <v>13</v>
      </c>
      <c r="B41" s="37" t="s">
        <v>12</v>
      </c>
      <c r="C41" s="38" t="s">
        <v>25</v>
      </c>
      <c r="D41" s="300" t="s">
        <v>94</v>
      </c>
      <c r="E41" s="301"/>
      <c r="F41" s="301"/>
      <c r="G41" s="301"/>
      <c r="H41" s="301"/>
      <c r="I41" s="301"/>
      <c r="J41" s="301"/>
      <c r="K41" s="302"/>
      <c r="L41" s="28">
        <f>SUM(L39)</f>
        <v>0</v>
      </c>
      <c r="M41" s="29">
        <f>M40</f>
        <v>0</v>
      </c>
      <c r="N41" s="29">
        <f>SUM(N40)</f>
        <v>0</v>
      </c>
      <c r="O41" s="30">
        <f t="shared" si="10"/>
        <v>0</v>
      </c>
      <c r="P41" s="28">
        <f t="shared" si="10"/>
        <v>0</v>
      </c>
      <c r="Q41" s="29">
        <f t="shared" si="10"/>
        <v>0</v>
      </c>
      <c r="R41" s="29">
        <f t="shared" si="10"/>
        <v>0</v>
      </c>
      <c r="S41" s="30">
        <f t="shared" si="10"/>
        <v>0</v>
      </c>
      <c r="T41" s="28">
        <f t="shared" si="10"/>
        <v>0</v>
      </c>
      <c r="U41" s="29">
        <f t="shared" si="10"/>
        <v>0</v>
      </c>
      <c r="V41" s="29">
        <f t="shared" si="10"/>
        <v>0</v>
      </c>
      <c r="W41" s="30">
        <f t="shared" si="10"/>
        <v>0</v>
      </c>
      <c r="X41" s="28">
        <f t="shared" si="10"/>
        <v>0</v>
      </c>
      <c r="Y41" s="29">
        <f t="shared" si="10"/>
        <v>0</v>
      </c>
      <c r="Z41" s="29">
        <f t="shared" si="10"/>
        <v>0</v>
      </c>
      <c r="AA41" s="30">
        <f t="shared" si="10"/>
        <v>0</v>
      </c>
    </row>
    <row r="42" spans="1:237" s="2" customFormat="1" ht="21" customHeight="1" thickBot="1" x14ac:dyDescent="0.25">
      <c r="A42" s="90" t="s">
        <v>13</v>
      </c>
      <c r="B42" s="37" t="s">
        <v>12</v>
      </c>
      <c r="C42" s="38" t="s">
        <v>32</v>
      </c>
      <c r="D42" s="250" t="s">
        <v>21</v>
      </c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2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</row>
    <row r="43" spans="1:237" ht="21.75" customHeight="1" x14ac:dyDescent="0.2">
      <c r="A43" s="247" t="s">
        <v>13</v>
      </c>
      <c r="B43" s="244" t="s">
        <v>12</v>
      </c>
      <c r="C43" s="263" t="s">
        <v>32</v>
      </c>
      <c r="D43" s="261" t="s">
        <v>12</v>
      </c>
      <c r="E43" s="255" t="s">
        <v>72</v>
      </c>
      <c r="F43" s="308" t="s">
        <v>100</v>
      </c>
      <c r="G43" s="257" t="s">
        <v>36</v>
      </c>
      <c r="H43" s="259" t="s">
        <v>35</v>
      </c>
      <c r="I43" s="241" t="s">
        <v>130</v>
      </c>
      <c r="J43" s="241" t="s">
        <v>109</v>
      </c>
      <c r="K43" s="46" t="s">
        <v>16</v>
      </c>
      <c r="L43" s="47">
        <f>M43</f>
        <v>0</v>
      </c>
      <c r="M43" s="8">
        <v>0</v>
      </c>
      <c r="N43" s="8">
        <v>0</v>
      </c>
      <c r="O43" s="48">
        <v>0</v>
      </c>
      <c r="P43" s="47">
        <f>Q43+S43</f>
        <v>0</v>
      </c>
      <c r="Q43" s="8">
        <v>0</v>
      </c>
      <c r="R43" s="8">
        <v>0</v>
      </c>
      <c r="S43" s="48">
        <v>0</v>
      </c>
      <c r="T43" s="47">
        <f>+U43+W43</f>
        <v>0</v>
      </c>
      <c r="U43" s="8">
        <v>0</v>
      </c>
      <c r="V43" s="8">
        <v>0</v>
      </c>
      <c r="W43" s="48">
        <v>0</v>
      </c>
      <c r="X43" s="47">
        <f>+Y43+AA43</f>
        <v>0</v>
      </c>
      <c r="Y43" s="8">
        <v>0</v>
      </c>
      <c r="Z43" s="8">
        <v>0</v>
      </c>
      <c r="AA43" s="48">
        <v>0</v>
      </c>
    </row>
    <row r="44" spans="1:237" ht="21" customHeight="1" thickBot="1" x14ac:dyDescent="0.25">
      <c r="A44" s="248"/>
      <c r="B44" s="245"/>
      <c r="C44" s="264"/>
      <c r="D44" s="303"/>
      <c r="E44" s="331"/>
      <c r="F44" s="309"/>
      <c r="G44" s="311"/>
      <c r="H44" s="297"/>
      <c r="I44" s="242"/>
      <c r="J44" s="242"/>
      <c r="K44" s="7" t="s">
        <v>23</v>
      </c>
      <c r="L44" s="23">
        <f t="shared" ref="L44:L51" si="11">+M44+O44</f>
        <v>0</v>
      </c>
      <c r="M44" s="51">
        <v>0</v>
      </c>
      <c r="N44" s="49">
        <v>0</v>
      </c>
      <c r="O44" s="50">
        <v>0</v>
      </c>
      <c r="P44" s="23">
        <v>0</v>
      </c>
      <c r="Q44" s="49">
        <v>0</v>
      </c>
      <c r="R44" s="49">
        <v>0</v>
      </c>
      <c r="S44" s="50">
        <v>0</v>
      </c>
      <c r="T44" s="23">
        <v>0</v>
      </c>
      <c r="U44" s="49">
        <v>0</v>
      </c>
      <c r="V44" s="49">
        <v>0</v>
      </c>
      <c r="W44" s="50">
        <v>0</v>
      </c>
      <c r="X44" s="23">
        <f>+Y44+AA44</f>
        <v>0</v>
      </c>
      <c r="Y44" s="49">
        <v>0</v>
      </c>
      <c r="Z44" s="49">
        <v>0</v>
      </c>
      <c r="AA44" s="50">
        <v>0</v>
      </c>
    </row>
    <row r="45" spans="1:237" ht="29.25" customHeight="1" thickBot="1" x14ac:dyDescent="0.25">
      <c r="A45" s="249"/>
      <c r="B45" s="246"/>
      <c r="C45" s="265"/>
      <c r="D45" s="262"/>
      <c r="E45" s="256"/>
      <c r="F45" s="310"/>
      <c r="G45" s="258"/>
      <c r="H45" s="260"/>
      <c r="I45" s="243"/>
      <c r="J45" s="243"/>
      <c r="K45" s="40" t="s">
        <v>9</v>
      </c>
      <c r="L45" s="16">
        <f>L43</f>
        <v>0</v>
      </c>
      <c r="M45" s="17">
        <f>M43+M44</f>
        <v>0</v>
      </c>
      <c r="N45" s="17">
        <f>N43+N44</f>
        <v>0</v>
      </c>
      <c r="O45" s="18">
        <v>0</v>
      </c>
      <c r="P45" s="16">
        <f>P43</f>
        <v>0</v>
      </c>
      <c r="Q45" s="17">
        <f>Q43</f>
        <v>0</v>
      </c>
      <c r="R45" s="17">
        <f t="shared" ref="R45:AA45" si="12">R43</f>
        <v>0</v>
      </c>
      <c r="S45" s="18">
        <f t="shared" si="12"/>
        <v>0</v>
      </c>
      <c r="T45" s="16">
        <f>T43</f>
        <v>0</v>
      </c>
      <c r="U45" s="17">
        <f>U43</f>
        <v>0</v>
      </c>
      <c r="V45" s="17">
        <f>V43</f>
        <v>0</v>
      </c>
      <c r="W45" s="18">
        <f>W43</f>
        <v>0</v>
      </c>
      <c r="X45" s="16">
        <f t="shared" si="12"/>
        <v>0</v>
      </c>
      <c r="Y45" s="17">
        <f t="shared" si="12"/>
        <v>0</v>
      </c>
      <c r="Z45" s="17">
        <f t="shared" si="12"/>
        <v>0</v>
      </c>
      <c r="AA45" s="18">
        <f t="shared" si="12"/>
        <v>0</v>
      </c>
    </row>
    <row r="46" spans="1:237" ht="21" customHeight="1" x14ac:dyDescent="0.2">
      <c r="A46" s="247" t="s">
        <v>13</v>
      </c>
      <c r="B46" s="244" t="s">
        <v>12</v>
      </c>
      <c r="C46" s="263" t="s">
        <v>32</v>
      </c>
      <c r="D46" s="261" t="s">
        <v>15</v>
      </c>
      <c r="E46" s="255" t="s">
        <v>68</v>
      </c>
      <c r="F46" s="304" t="s">
        <v>100</v>
      </c>
      <c r="G46" s="257" t="s">
        <v>36</v>
      </c>
      <c r="H46" s="259" t="s">
        <v>35</v>
      </c>
      <c r="I46" s="241" t="s">
        <v>130</v>
      </c>
      <c r="J46" s="241" t="s">
        <v>110</v>
      </c>
      <c r="K46" s="52" t="s">
        <v>16</v>
      </c>
      <c r="L46" s="47">
        <f>M46</f>
        <v>0</v>
      </c>
      <c r="M46" s="8">
        <v>0</v>
      </c>
      <c r="N46" s="8">
        <v>0</v>
      </c>
      <c r="O46" s="48">
        <v>0</v>
      </c>
      <c r="P46" s="47">
        <f>+Q46+S46</f>
        <v>0</v>
      </c>
      <c r="Q46" s="6">
        <v>0</v>
      </c>
      <c r="R46" s="8">
        <v>0</v>
      </c>
      <c r="S46" s="48">
        <v>0</v>
      </c>
      <c r="T46" s="47">
        <f>+U46+W46</f>
        <v>0</v>
      </c>
      <c r="U46" s="8">
        <v>0</v>
      </c>
      <c r="V46" s="8">
        <v>0</v>
      </c>
      <c r="W46" s="48">
        <v>0</v>
      </c>
      <c r="X46" s="47">
        <f>+Y46+AA46</f>
        <v>0</v>
      </c>
      <c r="Y46" s="8">
        <v>0</v>
      </c>
      <c r="Z46" s="8">
        <v>0</v>
      </c>
      <c r="AA46" s="48">
        <v>0</v>
      </c>
    </row>
    <row r="47" spans="1:237" ht="19.5" customHeight="1" thickBot="1" x14ac:dyDescent="0.25">
      <c r="A47" s="248"/>
      <c r="B47" s="245"/>
      <c r="C47" s="264"/>
      <c r="D47" s="303"/>
      <c r="E47" s="331"/>
      <c r="F47" s="332"/>
      <c r="G47" s="311"/>
      <c r="H47" s="297"/>
      <c r="I47" s="242"/>
      <c r="J47" s="242"/>
      <c r="K47" s="53" t="s">
        <v>23</v>
      </c>
      <c r="L47" s="23">
        <f>+M47+O47</f>
        <v>0</v>
      </c>
      <c r="M47" s="49">
        <v>0</v>
      </c>
      <c r="N47" s="49">
        <v>0</v>
      </c>
      <c r="O47" s="50">
        <v>0</v>
      </c>
      <c r="P47" s="54">
        <f>+Q47+S47</f>
        <v>0</v>
      </c>
      <c r="Q47" s="49">
        <v>0</v>
      </c>
      <c r="R47" s="51">
        <v>0</v>
      </c>
      <c r="S47" s="50">
        <v>0</v>
      </c>
      <c r="T47" s="23">
        <f>+U47+W47</f>
        <v>0</v>
      </c>
      <c r="U47" s="49">
        <v>0</v>
      </c>
      <c r="V47" s="49">
        <v>0</v>
      </c>
      <c r="W47" s="50">
        <v>0</v>
      </c>
      <c r="X47" s="23">
        <f>+Y47+AA47</f>
        <v>0</v>
      </c>
      <c r="Y47" s="49">
        <v>0</v>
      </c>
      <c r="Z47" s="49">
        <v>0</v>
      </c>
      <c r="AA47" s="50">
        <v>0</v>
      </c>
    </row>
    <row r="48" spans="1:237" ht="18" customHeight="1" x14ac:dyDescent="0.2">
      <c r="A48" s="248"/>
      <c r="B48" s="245"/>
      <c r="C48" s="264"/>
      <c r="D48" s="303"/>
      <c r="E48" s="331"/>
      <c r="F48" s="332"/>
      <c r="G48" s="311"/>
      <c r="H48" s="297"/>
      <c r="I48" s="242"/>
      <c r="J48" s="242"/>
      <c r="K48" s="320" t="s">
        <v>9</v>
      </c>
      <c r="L48" s="335">
        <f>L46</f>
        <v>0</v>
      </c>
      <c r="M48" s="339">
        <f>M46+M47</f>
        <v>0</v>
      </c>
      <c r="N48" s="339">
        <v>0</v>
      </c>
      <c r="O48" s="333">
        <v>0</v>
      </c>
      <c r="P48" s="335">
        <f t="shared" ref="P48:AA48" si="13">SUM(P46:P47)</f>
        <v>0</v>
      </c>
      <c r="Q48" s="339">
        <f t="shared" si="13"/>
        <v>0</v>
      </c>
      <c r="R48" s="339">
        <f t="shared" si="13"/>
        <v>0</v>
      </c>
      <c r="S48" s="333">
        <f t="shared" si="13"/>
        <v>0</v>
      </c>
      <c r="T48" s="335">
        <f t="shared" si="13"/>
        <v>0</v>
      </c>
      <c r="U48" s="339">
        <f t="shared" si="13"/>
        <v>0</v>
      </c>
      <c r="V48" s="339">
        <f t="shared" si="13"/>
        <v>0</v>
      </c>
      <c r="W48" s="333">
        <f t="shared" si="13"/>
        <v>0</v>
      </c>
      <c r="X48" s="335">
        <f t="shared" si="13"/>
        <v>0</v>
      </c>
      <c r="Y48" s="339">
        <f t="shared" si="13"/>
        <v>0</v>
      </c>
      <c r="Z48" s="339">
        <f t="shared" si="13"/>
        <v>0</v>
      </c>
      <c r="AA48" s="333">
        <f t="shared" si="13"/>
        <v>0</v>
      </c>
    </row>
    <row r="49" spans="1:34" ht="9.75" customHeight="1" thickBot="1" x14ac:dyDescent="0.25">
      <c r="A49" s="249"/>
      <c r="B49" s="246"/>
      <c r="C49" s="265"/>
      <c r="D49" s="262"/>
      <c r="E49" s="256"/>
      <c r="F49" s="305"/>
      <c r="G49" s="258"/>
      <c r="H49" s="260"/>
      <c r="I49" s="243"/>
      <c r="J49" s="243"/>
      <c r="K49" s="321"/>
      <c r="L49" s="336"/>
      <c r="M49" s="340"/>
      <c r="N49" s="340"/>
      <c r="O49" s="334"/>
      <c r="P49" s="336"/>
      <c r="Q49" s="340"/>
      <c r="R49" s="340"/>
      <c r="S49" s="334"/>
      <c r="T49" s="336"/>
      <c r="U49" s="340"/>
      <c r="V49" s="340"/>
      <c r="W49" s="334"/>
      <c r="X49" s="336"/>
      <c r="Y49" s="340"/>
      <c r="Z49" s="340"/>
      <c r="AA49" s="334"/>
    </row>
    <row r="50" spans="1:34" ht="20.25" customHeight="1" x14ac:dyDescent="0.2">
      <c r="A50" s="247" t="s">
        <v>13</v>
      </c>
      <c r="B50" s="244" t="s">
        <v>12</v>
      </c>
      <c r="C50" s="263" t="s">
        <v>32</v>
      </c>
      <c r="D50" s="261" t="s">
        <v>31</v>
      </c>
      <c r="E50" s="255" t="s">
        <v>37</v>
      </c>
      <c r="F50" s="304" t="s">
        <v>100</v>
      </c>
      <c r="G50" s="257" t="s">
        <v>36</v>
      </c>
      <c r="H50" s="259" t="s">
        <v>35</v>
      </c>
      <c r="I50" s="241" t="s">
        <v>130</v>
      </c>
      <c r="J50" s="241" t="s">
        <v>101</v>
      </c>
      <c r="K50" s="46" t="s">
        <v>16</v>
      </c>
      <c r="L50" s="47">
        <f>M50+O50</f>
        <v>0</v>
      </c>
      <c r="M50" s="8">
        <v>0</v>
      </c>
      <c r="N50" s="8">
        <v>0</v>
      </c>
      <c r="O50" s="48">
        <v>0</v>
      </c>
      <c r="P50" s="47">
        <v>0</v>
      </c>
      <c r="Q50" s="8">
        <v>0</v>
      </c>
      <c r="R50" s="8">
        <v>0</v>
      </c>
      <c r="S50" s="48">
        <v>0</v>
      </c>
      <c r="T50" s="47">
        <f>+U50+W50</f>
        <v>0</v>
      </c>
      <c r="U50" s="8">
        <v>0</v>
      </c>
      <c r="V50" s="8">
        <v>0</v>
      </c>
      <c r="W50" s="48">
        <v>0</v>
      </c>
      <c r="X50" s="47">
        <f>+Y50+AA50</f>
        <v>0</v>
      </c>
      <c r="Y50" s="8">
        <v>0</v>
      </c>
      <c r="Z50" s="8">
        <v>0</v>
      </c>
      <c r="AA50" s="48">
        <v>0</v>
      </c>
    </row>
    <row r="51" spans="1:34" ht="19.5" customHeight="1" thickBot="1" x14ac:dyDescent="0.25">
      <c r="A51" s="248"/>
      <c r="B51" s="245"/>
      <c r="C51" s="264"/>
      <c r="D51" s="303"/>
      <c r="E51" s="331"/>
      <c r="F51" s="332"/>
      <c r="G51" s="311"/>
      <c r="H51" s="297"/>
      <c r="I51" s="242"/>
      <c r="J51" s="242"/>
      <c r="K51" s="7" t="s">
        <v>23</v>
      </c>
      <c r="L51" s="23">
        <f t="shared" si="11"/>
        <v>0</v>
      </c>
      <c r="M51" s="49">
        <v>0</v>
      </c>
      <c r="N51" s="49">
        <v>0</v>
      </c>
      <c r="O51" s="50">
        <v>0</v>
      </c>
      <c r="P51" s="23">
        <f>+Q51+S51</f>
        <v>0</v>
      </c>
      <c r="Q51" s="49">
        <v>0</v>
      </c>
      <c r="R51" s="49">
        <v>0</v>
      </c>
      <c r="S51" s="50">
        <v>0</v>
      </c>
      <c r="T51" s="23">
        <f>+U51+W51</f>
        <v>0</v>
      </c>
      <c r="U51" s="49">
        <v>0</v>
      </c>
      <c r="V51" s="49">
        <v>0</v>
      </c>
      <c r="W51" s="50">
        <v>0</v>
      </c>
      <c r="X51" s="23">
        <f>+Y51+AA51</f>
        <v>0</v>
      </c>
      <c r="Y51" s="49">
        <v>0</v>
      </c>
      <c r="Z51" s="49">
        <v>0</v>
      </c>
      <c r="AA51" s="50">
        <v>0</v>
      </c>
    </row>
    <row r="52" spans="1:34" ht="24.75" customHeight="1" thickBot="1" x14ac:dyDescent="0.25">
      <c r="A52" s="249"/>
      <c r="B52" s="246"/>
      <c r="C52" s="265"/>
      <c r="D52" s="262"/>
      <c r="E52" s="256"/>
      <c r="F52" s="305"/>
      <c r="G52" s="258"/>
      <c r="H52" s="260"/>
      <c r="I52" s="243"/>
      <c r="J52" s="243"/>
      <c r="K52" s="40" t="s">
        <v>9</v>
      </c>
      <c r="L52" s="16">
        <f>L50</f>
        <v>0</v>
      </c>
      <c r="M52" s="22">
        <f>M50+M51</f>
        <v>0</v>
      </c>
      <c r="N52" s="17">
        <v>0</v>
      </c>
      <c r="O52" s="18">
        <v>0</v>
      </c>
      <c r="P52" s="16">
        <f t="shared" ref="P52:AA52" si="14">SUM(P50:P51)</f>
        <v>0</v>
      </c>
      <c r="Q52" s="17">
        <f t="shared" si="14"/>
        <v>0</v>
      </c>
      <c r="R52" s="17">
        <f t="shared" si="14"/>
        <v>0</v>
      </c>
      <c r="S52" s="18">
        <f t="shared" si="14"/>
        <v>0</v>
      </c>
      <c r="T52" s="16">
        <f t="shared" si="14"/>
        <v>0</v>
      </c>
      <c r="U52" s="17">
        <f t="shared" si="14"/>
        <v>0</v>
      </c>
      <c r="V52" s="17">
        <f t="shared" si="14"/>
        <v>0</v>
      </c>
      <c r="W52" s="18">
        <f t="shared" si="14"/>
        <v>0</v>
      </c>
      <c r="X52" s="16">
        <f t="shared" si="14"/>
        <v>0</v>
      </c>
      <c r="Y52" s="17">
        <f t="shared" si="14"/>
        <v>0</v>
      </c>
      <c r="Z52" s="17">
        <f t="shared" si="14"/>
        <v>0</v>
      </c>
      <c r="AA52" s="18">
        <f t="shared" si="14"/>
        <v>0</v>
      </c>
    </row>
    <row r="53" spans="1:34" ht="19.5" customHeight="1" thickBot="1" x14ac:dyDescent="0.25">
      <c r="A53" s="90" t="s">
        <v>13</v>
      </c>
      <c r="B53" s="55" t="s">
        <v>12</v>
      </c>
      <c r="C53" s="56" t="s">
        <v>32</v>
      </c>
      <c r="D53" s="300" t="s">
        <v>94</v>
      </c>
      <c r="E53" s="301"/>
      <c r="F53" s="301"/>
      <c r="G53" s="301"/>
      <c r="H53" s="301"/>
      <c r="I53" s="301"/>
      <c r="J53" s="301"/>
      <c r="K53" s="302"/>
      <c r="L53" s="73">
        <f t="shared" ref="L53:AA53" si="15">L45+L48+L52</f>
        <v>0</v>
      </c>
      <c r="M53" s="74">
        <f t="shared" si="15"/>
        <v>0</v>
      </c>
      <c r="N53" s="74">
        <f t="shared" si="15"/>
        <v>0</v>
      </c>
      <c r="O53" s="75">
        <f t="shared" si="15"/>
        <v>0</v>
      </c>
      <c r="P53" s="73">
        <f t="shared" si="15"/>
        <v>0</v>
      </c>
      <c r="Q53" s="74">
        <f t="shared" si="15"/>
        <v>0</v>
      </c>
      <c r="R53" s="74">
        <f t="shared" si="15"/>
        <v>0</v>
      </c>
      <c r="S53" s="75">
        <f t="shared" si="15"/>
        <v>0</v>
      </c>
      <c r="T53" s="73">
        <f t="shared" si="15"/>
        <v>0</v>
      </c>
      <c r="U53" s="74">
        <f t="shared" si="15"/>
        <v>0</v>
      </c>
      <c r="V53" s="74">
        <f t="shared" si="15"/>
        <v>0</v>
      </c>
      <c r="W53" s="75">
        <f t="shared" si="15"/>
        <v>0</v>
      </c>
      <c r="X53" s="73">
        <f t="shared" si="15"/>
        <v>0</v>
      </c>
      <c r="Y53" s="74">
        <f t="shared" si="15"/>
        <v>0</v>
      </c>
      <c r="Z53" s="74">
        <f t="shared" si="15"/>
        <v>0</v>
      </c>
      <c r="AA53" s="75">
        <f t="shared" si="15"/>
        <v>0</v>
      </c>
    </row>
    <row r="54" spans="1:34" ht="18.75" customHeight="1" thickBot="1" x14ac:dyDescent="0.25">
      <c r="A54" s="90" t="s">
        <v>13</v>
      </c>
      <c r="B54" s="82" t="s">
        <v>12</v>
      </c>
      <c r="C54" s="83"/>
      <c r="D54" s="298" t="s">
        <v>95</v>
      </c>
      <c r="E54" s="299"/>
      <c r="F54" s="299"/>
      <c r="G54" s="299"/>
      <c r="H54" s="299"/>
      <c r="I54" s="299"/>
      <c r="J54" s="299"/>
      <c r="K54" s="299"/>
      <c r="L54" s="84">
        <f>L25+L30+L37+L41+L53</f>
        <v>232.90000000000003</v>
      </c>
      <c r="M54" s="85">
        <f t="shared" ref="M54:AA54" si="16">M25+M30+M37+M41+M53</f>
        <v>232.90000000000003</v>
      </c>
      <c r="N54" s="85">
        <f t="shared" si="16"/>
        <v>136.1</v>
      </c>
      <c r="O54" s="86">
        <f t="shared" si="16"/>
        <v>0</v>
      </c>
      <c r="P54" s="84">
        <f t="shared" si="16"/>
        <v>279.5</v>
      </c>
      <c r="Q54" s="85">
        <f t="shared" si="16"/>
        <v>279.5</v>
      </c>
      <c r="R54" s="85">
        <f t="shared" si="16"/>
        <v>138</v>
      </c>
      <c r="S54" s="86">
        <f t="shared" si="16"/>
        <v>0</v>
      </c>
      <c r="T54" s="84">
        <f t="shared" si="16"/>
        <v>311.60000000000002</v>
      </c>
      <c r="U54" s="85">
        <f t="shared" si="16"/>
        <v>311.60000000000002</v>
      </c>
      <c r="V54" s="85">
        <f t="shared" si="16"/>
        <v>151</v>
      </c>
      <c r="W54" s="86">
        <f t="shared" si="16"/>
        <v>0</v>
      </c>
      <c r="X54" s="84">
        <f t="shared" si="16"/>
        <v>332</v>
      </c>
      <c r="Y54" s="85">
        <f t="shared" si="16"/>
        <v>332</v>
      </c>
      <c r="Z54" s="85">
        <f t="shared" si="16"/>
        <v>166.5</v>
      </c>
      <c r="AA54" s="86">
        <f t="shared" si="16"/>
        <v>0</v>
      </c>
    </row>
    <row r="55" spans="1:34" ht="19.5" customHeight="1" thickBot="1" x14ac:dyDescent="0.25">
      <c r="A55" s="91" t="s">
        <v>13</v>
      </c>
      <c r="B55" s="92"/>
      <c r="C55" s="92"/>
      <c r="D55" s="274" t="s">
        <v>131</v>
      </c>
      <c r="E55" s="275"/>
      <c r="F55" s="275"/>
      <c r="G55" s="275"/>
      <c r="H55" s="275"/>
      <c r="I55" s="275"/>
      <c r="J55" s="275"/>
      <c r="K55" s="275"/>
      <c r="L55" s="104">
        <f>L54</f>
        <v>232.90000000000003</v>
      </c>
      <c r="M55" s="105">
        <f t="shared" ref="M55:AA55" si="17">M54</f>
        <v>232.90000000000003</v>
      </c>
      <c r="N55" s="105">
        <f t="shared" si="17"/>
        <v>136.1</v>
      </c>
      <c r="O55" s="106">
        <f t="shared" si="17"/>
        <v>0</v>
      </c>
      <c r="P55" s="104">
        <f t="shared" si="17"/>
        <v>279.5</v>
      </c>
      <c r="Q55" s="105">
        <f t="shared" si="17"/>
        <v>279.5</v>
      </c>
      <c r="R55" s="105">
        <f t="shared" si="17"/>
        <v>138</v>
      </c>
      <c r="S55" s="106">
        <f t="shared" si="17"/>
        <v>0</v>
      </c>
      <c r="T55" s="104">
        <f t="shared" si="17"/>
        <v>311.60000000000002</v>
      </c>
      <c r="U55" s="105">
        <f t="shared" si="17"/>
        <v>311.60000000000002</v>
      </c>
      <c r="V55" s="105">
        <f t="shared" si="17"/>
        <v>151</v>
      </c>
      <c r="W55" s="106">
        <f t="shared" si="17"/>
        <v>0</v>
      </c>
      <c r="X55" s="104">
        <f t="shared" si="17"/>
        <v>332</v>
      </c>
      <c r="Y55" s="105">
        <f t="shared" si="17"/>
        <v>332</v>
      </c>
      <c r="Z55" s="105">
        <f t="shared" si="17"/>
        <v>166.5</v>
      </c>
      <c r="AA55" s="106">
        <f t="shared" si="17"/>
        <v>0</v>
      </c>
      <c r="AG55" s="3"/>
      <c r="AH55" s="3"/>
    </row>
    <row r="56" spans="1:34" ht="20.25" customHeight="1" x14ac:dyDescent="0.2">
      <c r="A56" s="420" t="s">
        <v>102</v>
      </c>
      <c r="B56" s="420"/>
      <c r="C56" s="420"/>
      <c r="D56" s="420"/>
      <c r="E56" s="420"/>
      <c r="F56" s="420"/>
      <c r="G56" s="420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420"/>
      <c r="U56" s="420"/>
      <c r="V56" s="420"/>
      <c r="W56" s="420"/>
      <c r="X56" s="420"/>
      <c r="Y56" s="420"/>
      <c r="Z56" s="420"/>
      <c r="AA56" s="420"/>
      <c r="AG56" s="3"/>
      <c r="AH56" s="3"/>
    </row>
    <row r="57" spans="1:34" ht="17.25" customHeight="1" x14ac:dyDescent="0.2">
      <c r="I57" s="421"/>
      <c r="J57" s="421"/>
      <c r="K57" s="421"/>
      <c r="L57" s="422"/>
      <c r="M57" s="422"/>
      <c r="N57" s="422"/>
      <c r="O57" s="422"/>
      <c r="P57" s="422"/>
      <c r="Q57" s="422"/>
      <c r="R57" s="422"/>
      <c r="S57" s="422"/>
      <c r="T57" s="422"/>
      <c r="U57" s="422"/>
      <c r="V57" s="422"/>
      <c r="W57" s="422"/>
      <c r="X57" s="422"/>
      <c r="Y57" s="422"/>
      <c r="Z57" s="422"/>
      <c r="AA57" s="422"/>
      <c r="AG57" s="3"/>
      <c r="AH57" s="3"/>
    </row>
    <row r="58" spans="1:34" ht="15.75" customHeight="1" x14ac:dyDescent="0.2">
      <c r="I58" s="421"/>
      <c r="J58" s="421"/>
      <c r="K58" s="421"/>
      <c r="L58" s="422"/>
      <c r="M58" s="422"/>
      <c r="N58" s="422"/>
      <c r="O58" s="422"/>
      <c r="P58" s="422"/>
      <c r="Q58" s="422"/>
      <c r="R58" s="422"/>
      <c r="S58" s="422"/>
      <c r="T58" s="422"/>
      <c r="U58" s="422"/>
      <c r="V58" s="422"/>
      <c r="W58" s="422"/>
      <c r="X58" s="422"/>
      <c r="Y58" s="422"/>
      <c r="Z58" s="422"/>
      <c r="AA58" s="422"/>
      <c r="AG58" s="3"/>
      <c r="AH58" s="3"/>
    </row>
    <row r="59" spans="1:34" ht="18" customHeight="1" x14ac:dyDescent="0.2">
      <c r="I59" s="421"/>
      <c r="J59" s="421"/>
      <c r="K59" s="421"/>
      <c r="L59" s="421"/>
      <c r="M59" s="421"/>
      <c r="N59" s="421"/>
      <c r="O59" s="421"/>
      <c r="P59" s="421"/>
      <c r="Q59" s="421"/>
      <c r="R59" s="421"/>
      <c r="S59" s="421"/>
      <c r="T59" s="421"/>
      <c r="U59" s="421"/>
      <c r="V59" s="421"/>
      <c r="W59" s="421"/>
      <c r="X59" s="421"/>
      <c r="Y59" s="421"/>
      <c r="Z59" s="421"/>
      <c r="AA59" s="421"/>
      <c r="AG59" s="3"/>
      <c r="AH59" s="3"/>
    </row>
    <row r="60" spans="1:34" ht="15.75" customHeight="1" x14ac:dyDescent="0.2">
      <c r="S60" s="3"/>
      <c r="T60" s="3"/>
      <c r="U60" s="3"/>
      <c r="V60" s="3"/>
      <c r="W60" s="3"/>
      <c r="X60" s="3"/>
      <c r="Y60" s="3"/>
      <c r="AG60" s="3"/>
      <c r="AH60" s="3"/>
    </row>
    <row r="61" spans="1:34" ht="84.75" customHeight="1" x14ac:dyDescent="0.2">
      <c r="S61" s="3"/>
      <c r="T61" s="3"/>
      <c r="U61" s="3"/>
      <c r="V61" s="3"/>
      <c r="W61" s="3"/>
      <c r="X61" s="3"/>
      <c r="Y61" s="3"/>
    </row>
    <row r="62" spans="1:34" ht="15.75" customHeight="1" x14ac:dyDescent="0.2">
      <c r="S62" s="3"/>
      <c r="T62" s="3"/>
      <c r="U62" s="3"/>
      <c r="V62" s="3"/>
      <c r="W62" s="3"/>
      <c r="X62" s="3"/>
      <c r="Y62" s="3"/>
    </row>
    <row r="63" spans="1:34" ht="15.75" customHeight="1" x14ac:dyDescent="0.2">
      <c r="S63" s="3"/>
      <c r="T63" s="3"/>
      <c r="U63" s="3"/>
      <c r="V63" s="3"/>
      <c r="W63" s="3"/>
      <c r="X63" s="3"/>
      <c r="Y63" s="3"/>
    </row>
    <row r="64" spans="1:34" ht="15" customHeight="1" x14ac:dyDescent="0.2">
      <c r="S64" s="3"/>
      <c r="T64" s="3"/>
      <c r="U64" s="3"/>
      <c r="V64" s="3"/>
      <c r="W64" s="3"/>
      <c r="X64" s="3"/>
      <c r="Y64" s="3"/>
    </row>
    <row r="65" spans="19:25" ht="71.25" customHeight="1" x14ac:dyDescent="0.2">
      <c r="S65" s="3"/>
      <c r="T65" s="3"/>
      <c r="U65" s="3"/>
      <c r="V65" s="3"/>
      <c r="W65" s="3"/>
      <c r="X65" s="3"/>
      <c r="Y65" s="3"/>
    </row>
    <row r="66" spans="19:25" ht="9.75" customHeight="1" x14ac:dyDescent="0.2">
      <c r="S66" s="3"/>
      <c r="T66" s="3"/>
      <c r="U66" s="3"/>
      <c r="V66" s="3"/>
      <c r="W66" s="3"/>
      <c r="X66" s="3"/>
      <c r="Y66" s="3"/>
    </row>
    <row r="67" spans="19:25" ht="15" customHeight="1" x14ac:dyDescent="0.2">
      <c r="S67" s="3"/>
      <c r="T67" s="3"/>
      <c r="U67" s="3"/>
      <c r="V67" s="3"/>
      <c r="W67" s="3"/>
      <c r="X67" s="3"/>
      <c r="Y67" s="3"/>
    </row>
    <row r="68" spans="19:25" ht="16.5" customHeight="1" x14ac:dyDescent="0.2">
      <c r="S68" s="3"/>
      <c r="T68" s="3"/>
      <c r="U68" s="3"/>
      <c r="V68" s="3"/>
      <c r="W68" s="3"/>
      <c r="X68" s="3"/>
      <c r="Y68" s="3"/>
    </row>
    <row r="69" spans="19:25" ht="17.25" customHeight="1" x14ac:dyDescent="0.2">
      <c r="S69" s="3"/>
      <c r="T69" s="3"/>
      <c r="U69" s="3"/>
      <c r="V69" s="3"/>
      <c r="W69" s="3"/>
      <c r="X69" s="3"/>
      <c r="Y69" s="3"/>
    </row>
    <row r="70" spans="19:25" ht="57" customHeight="1" x14ac:dyDescent="0.2">
      <c r="S70" s="3"/>
      <c r="T70" s="3"/>
      <c r="U70" s="3"/>
      <c r="V70" s="3"/>
      <c r="W70" s="3"/>
      <c r="X70" s="3"/>
      <c r="Y70" s="3"/>
    </row>
    <row r="71" spans="19:25" ht="56.25" customHeight="1" x14ac:dyDescent="0.2">
      <c r="S71" s="3"/>
      <c r="T71" s="3"/>
      <c r="U71" s="3"/>
      <c r="V71" s="3"/>
      <c r="W71" s="3"/>
      <c r="X71" s="3"/>
      <c r="Y71" s="3"/>
    </row>
    <row r="72" spans="19:25" ht="15" customHeight="1" x14ac:dyDescent="0.2">
      <c r="S72" s="3"/>
      <c r="T72" s="3"/>
      <c r="U72" s="3"/>
      <c r="V72" s="3"/>
      <c r="W72" s="3"/>
      <c r="X72" s="3"/>
      <c r="Y72" s="3"/>
    </row>
    <row r="73" spans="19:25" ht="15" customHeight="1" x14ac:dyDescent="0.2">
      <c r="S73" s="3"/>
      <c r="T73" s="3"/>
      <c r="U73" s="3"/>
      <c r="V73" s="3"/>
      <c r="W73" s="3"/>
      <c r="X73" s="3"/>
      <c r="Y73" s="3"/>
    </row>
    <row r="74" spans="19:25" ht="14.25" customHeight="1" x14ac:dyDescent="0.2">
      <c r="S74" s="3"/>
      <c r="T74" s="3"/>
      <c r="U74" s="3"/>
      <c r="V74" s="3"/>
      <c r="W74" s="3"/>
      <c r="X74" s="3"/>
      <c r="Y74" s="3"/>
    </row>
    <row r="75" spans="19:25" ht="19.5" customHeight="1" x14ac:dyDescent="0.2">
      <c r="S75" s="3"/>
      <c r="T75" s="3"/>
      <c r="U75" s="3"/>
      <c r="V75" s="3"/>
      <c r="W75" s="3"/>
      <c r="X75" s="3"/>
      <c r="Y75" s="3"/>
    </row>
    <row r="76" spans="19:25" ht="88.5" customHeight="1" x14ac:dyDescent="0.2">
      <c r="S76" s="3"/>
      <c r="T76" s="3"/>
      <c r="U76" s="3"/>
      <c r="V76" s="3"/>
      <c r="W76" s="3"/>
      <c r="X76" s="3"/>
      <c r="Y76" s="3"/>
    </row>
    <row r="77" spans="19:25" ht="16.5" customHeight="1" x14ac:dyDescent="0.2">
      <c r="S77" s="3"/>
      <c r="T77" s="3"/>
      <c r="U77" s="3"/>
      <c r="V77" s="3"/>
      <c r="W77" s="3"/>
      <c r="X77" s="3"/>
      <c r="Y77" s="3"/>
    </row>
    <row r="78" spans="19:25" ht="18.75" customHeight="1" x14ac:dyDescent="0.2">
      <c r="S78" s="3"/>
      <c r="T78" s="3"/>
      <c r="U78" s="3"/>
      <c r="V78" s="3"/>
      <c r="W78" s="3"/>
      <c r="X78" s="3"/>
      <c r="Y78" s="3"/>
    </row>
    <row r="79" spans="19:25" ht="14.25" customHeight="1" x14ac:dyDescent="0.2">
      <c r="S79" s="3"/>
      <c r="T79" s="3"/>
      <c r="U79" s="3"/>
      <c r="V79" s="3"/>
      <c r="W79" s="3"/>
      <c r="X79" s="3"/>
      <c r="Y79" s="3"/>
    </row>
    <row r="80" spans="19:25" ht="19.5" customHeight="1" x14ac:dyDescent="0.2">
      <c r="S80" s="3"/>
      <c r="T80" s="3"/>
      <c r="U80" s="3"/>
      <c r="V80" s="3"/>
      <c r="W80" s="3"/>
      <c r="X80" s="3"/>
      <c r="Y80" s="3"/>
    </row>
    <row r="81" spans="19:45" ht="21.75" customHeight="1" x14ac:dyDescent="0.2">
      <c r="S81" s="3"/>
      <c r="T81" s="3"/>
      <c r="U81" s="3"/>
      <c r="V81" s="3"/>
      <c r="W81" s="3"/>
      <c r="X81" s="3"/>
      <c r="Y81" s="3"/>
    </row>
    <row r="82" spans="19:45" ht="16.5" customHeight="1" x14ac:dyDescent="0.2">
      <c r="S82" s="3"/>
      <c r="T82" s="3"/>
      <c r="U82" s="3"/>
      <c r="V82" s="3"/>
      <c r="W82" s="3"/>
      <c r="X82" s="3"/>
      <c r="Y82" s="3"/>
    </row>
    <row r="83" spans="19:45" ht="16.5" customHeight="1" x14ac:dyDescent="0.2">
      <c r="S83" s="3"/>
      <c r="T83" s="3"/>
      <c r="U83" s="3"/>
      <c r="V83" s="3"/>
      <c r="W83" s="3"/>
      <c r="X83" s="3"/>
      <c r="Y83" s="3"/>
    </row>
    <row r="84" spans="19:45" ht="15" customHeight="1" x14ac:dyDescent="0.2">
      <c r="S84" s="3"/>
      <c r="T84" s="3"/>
      <c r="U84" s="3"/>
      <c r="V84" s="3"/>
      <c r="W84" s="3"/>
      <c r="X84" s="3"/>
      <c r="Y84" s="3"/>
    </row>
    <row r="85" spans="19:45" ht="21.75" customHeight="1" x14ac:dyDescent="0.2">
      <c r="S85" s="3"/>
      <c r="T85" s="3"/>
      <c r="U85" s="3"/>
      <c r="V85" s="3"/>
      <c r="W85" s="3"/>
      <c r="X85" s="3"/>
      <c r="Y85" s="3"/>
      <c r="AS85" s="4"/>
    </row>
    <row r="86" spans="19:45" ht="21.75" customHeight="1" x14ac:dyDescent="0.2">
      <c r="S86" s="3"/>
      <c r="T86" s="3"/>
      <c r="U86" s="3"/>
      <c r="V86" s="3"/>
      <c r="W86" s="3"/>
      <c r="X86" s="3"/>
      <c r="Y86" s="3"/>
      <c r="AS86" s="4"/>
    </row>
    <row r="87" spans="19:45" ht="16.5" customHeight="1" x14ac:dyDescent="0.2">
      <c r="S87" s="3"/>
      <c r="T87" s="3"/>
      <c r="U87" s="3"/>
      <c r="V87" s="3"/>
      <c r="W87" s="3"/>
      <c r="X87" s="3"/>
      <c r="Y87" s="3"/>
      <c r="AS87" s="4"/>
    </row>
    <row r="88" spans="19:45" x14ac:dyDescent="0.2">
      <c r="S88" s="3"/>
      <c r="T88" s="3"/>
      <c r="U88" s="3"/>
      <c r="V88" s="3"/>
      <c r="W88" s="3"/>
      <c r="X88" s="3"/>
      <c r="Y88" s="3"/>
      <c r="AS88" s="4"/>
    </row>
    <row r="89" spans="19:45" ht="15.75" customHeight="1" x14ac:dyDescent="0.2">
      <c r="S89" s="3"/>
      <c r="T89" s="3"/>
      <c r="U89" s="3"/>
      <c r="V89" s="3"/>
      <c r="W89" s="3"/>
      <c r="X89" s="3"/>
      <c r="Y89" s="3"/>
      <c r="AS89" s="4"/>
    </row>
    <row r="90" spans="19:45" ht="15.75" customHeight="1" x14ac:dyDescent="0.2">
      <c r="S90" s="3"/>
      <c r="T90" s="3"/>
      <c r="U90" s="3"/>
      <c r="V90" s="3"/>
      <c r="W90" s="3"/>
      <c r="X90" s="3"/>
      <c r="Y90" s="3"/>
      <c r="AS90" s="4"/>
    </row>
    <row r="91" spans="19:45" ht="20.25" customHeight="1" x14ac:dyDescent="0.2">
      <c r="S91" s="3"/>
      <c r="T91" s="3"/>
      <c r="U91" s="3"/>
      <c r="V91" s="3"/>
      <c r="W91" s="3"/>
      <c r="X91" s="3"/>
      <c r="Y91" s="3"/>
      <c r="AS91" s="4"/>
    </row>
    <row r="92" spans="19:45" x14ac:dyDescent="0.2">
      <c r="S92" s="3"/>
      <c r="T92" s="3"/>
      <c r="U92" s="3"/>
      <c r="V92" s="3"/>
      <c r="W92" s="3"/>
      <c r="X92" s="3"/>
      <c r="Y92" s="3"/>
      <c r="AS92" s="4"/>
    </row>
    <row r="93" spans="19:45" ht="23.25" customHeight="1" x14ac:dyDescent="0.2">
      <c r="S93" s="3"/>
      <c r="T93" s="3"/>
      <c r="U93" s="3"/>
      <c r="V93" s="3"/>
      <c r="W93" s="3"/>
      <c r="X93" s="3"/>
      <c r="Y93" s="3"/>
      <c r="AS93" s="4"/>
    </row>
    <row r="94" spans="19:45" ht="12.75" customHeight="1" x14ac:dyDescent="0.2">
      <c r="S94" s="3"/>
      <c r="T94" s="3"/>
      <c r="U94" s="3"/>
      <c r="V94" s="3"/>
      <c r="W94" s="3"/>
      <c r="X94" s="3"/>
      <c r="Y94" s="3"/>
      <c r="AS94" s="4"/>
    </row>
    <row r="95" spans="19:45" ht="15.75" customHeight="1" x14ac:dyDescent="0.2">
      <c r="S95" s="3"/>
      <c r="T95" s="3"/>
      <c r="U95" s="3"/>
      <c r="V95" s="3"/>
      <c r="W95" s="3"/>
      <c r="X95" s="3"/>
      <c r="Y95" s="3"/>
      <c r="AS95" s="4"/>
    </row>
    <row r="96" spans="19:45" ht="15.75" customHeight="1" x14ac:dyDescent="0.2">
      <c r="S96" s="3"/>
      <c r="T96" s="3"/>
      <c r="U96" s="3"/>
      <c r="V96" s="3"/>
      <c r="W96" s="3"/>
      <c r="X96" s="3"/>
      <c r="Y96" s="3"/>
      <c r="AS96" s="4"/>
    </row>
    <row r="97" spans="19:32" ht="15.75" customHeight="1" x14ac:dyDescent="0.2">
      <c r="S97" s="3"/>
      <c r="T97" s="3"/>
      <c r="U97" s="3"/>
      <c r="V97" s="3"/>
      <c r="W97" s="3"/>
      <c r="X97" s="3"/>
      <c r="Y97" s="3"/>
    </row>
    <row r="98" spans="19:32" ht="16.5" customHeight="1" x14ac:dyDescent="0.2">
      <c r="S98" s="3"/>
      <c r="T98" s="3"/>
      <c r="U98" s="3"/>
      <c r="V98" s="3"/>
      <c r="W98" s="3"/>
      <c r="X98" s="3"/>
      <c r="Y98" s="3"/>
    </row>
    <row r="99" spans="19:32" ht="28.5" customHeight="1" x14ac:dyDescent="0.2">
      <c r="S99" s="3"/>
      <c r="T99" s="3"/>
      <c r="U99" s="3"/>
      <c r="V99" s="3"/>
      <c r="W99" s="3"/>
      <c r="X99" s="3"/>
      <c r="Y99" s="3"/>
    </row>
    <row r="100" spans="19:32" ht="24" customHeight="1" x14ac:dyDescent="0.2">
      <c r="S100" s="3"/>
      <c r="T100" s="3"/>
      <c r="U100" s="3"/>
      <c r="V100" s="3"/>
      <c r="W100" s="3"/>
      <c r="X100" s="3"/>
      <c r="Y100" s="3"/>
    </row>
    <row r="101" spans="19:32" ht="18.75" customHeight="1" x14ac:dyDescent="0.2">
      <c r="S101" s="3"/>
      <c r="T101" s="3"/>
      <c r="U101" s="3"/>
      <c r="V101" s="3"/>
      <c r="W101" s="3"/>
      <c r="X101" s="3"/>
      <c r="Y101" s="3"/>
    </row>
    <row r="102" spans="19:32" ht="55.5" customHeight="1" x14ac:dyDescent="0.2">
      <c r="S102" s="3"/>
      <c r="T102" s="3"/>
      <c r="U102" s="3"/>
      <c r="V102" s="3"/>
      <c r="W102" s="3"/>
      <c r="X102" s="3"/>
      <c r="Y102" s="3"/>
      <c r="AB102" s="3"/>
    </row>
    <row r="103" spans="19:32" ht="24" customHeight="1" x14ac:dyDescent="0.2">
      <c r="S103" s="3"/>
      <c r="T103" s="3"/>
      <c r="U103" s="3"/>
      <c r="V103" s="3"/>
      <c r="W103" s="3"/>
      <c r="X103" s="3"/>
      <c r="Y103" s="3"/>
    </row>
    <row r="104" spans="19:32" ht="0.75" customHeight="1" x14ac:dyDescent="0.2">
      <c r="S104" s="3"/>
      <c r="T104" s="3"/>
      <c r="U104" s="3"/>
      <c r="V104" s="3"/>
      <c r="W104" s="3"/>
      <c r="X104" s="3"/>
      <c r="Y104" s="3"/>
    </row>
    <row r="105" spans="19:32" ht="33" customHeight="1" x14ac:dyDescent="0.2">
      <c r="S105" s="3"/>
      <c r="T105" s="3"/>
      <c r="U105" s="3"/>
      <c r="V105" s="3"/>
      <c r="W105" s="3"/>
      <c r="X105" s="3"/>
      <c r="Y105" s="3"/>
      <c r="AC105" s="3"/>
      <c r="AD105" s="3"/>
      <c r="AE105" s="3"/>
      <c r="AF105" s="3"/>
    </row>
    <row r="106" spans="19:32" ht="15.75" customHeight="1" x14ac:dyDescent="0.2">
      <c r="S106" s="3"/>
      <c r="T106" s="3"/>
      <c r="U106" s="3"/>
      <c r="V106" s="3"/>
      <c r="W106" s="3"/>
      <c r="X106" s="3"/>
      <c r="Y106" s="3"/>
    </row>
    <row r="107" spans="19:32" ht="15.75" customHeight="1" x14ac:dyDescent="0.2">
      <c r="S107" s="3"/>
      <c r="T107" s="3"/>
      <c r="U107" s="3"/>
      <c r="V107" s="3"/>
      <c r="W107" s="3"/>
      <c r="X107" s="3"/>
      <c r="Y107" s="3"/>
    </row>
    <row r="108" spans="19:32" ht="30.75" customHeight="1" x14ac:dyDescent="0.2">
      <c r="S108" s="3"/>
      <c r="T108" s="3"/>
      <c r="U108" s="3"/>
      <c r="V108" s="3"/>
      <c r="W108" s="3"/>
      <c r="X108" s="3"/>
      <c r="Y108" s="3"/>
    </row>
    <row r="109" spans="19:32" ht="16.5" customHeight="1" x14ac:dyDescent="0.2">
      <c r="S109" s="3"/>
      <c r="T109" s="3"/>
      <c r="U109" s="3"/>
      <c r="V109" s="3"/>
      <c r="W109" s="3"/>
      <c r="X109" s="3"/>
      <c r="Y109" s="3"/>
    </row>
    <row r="110" spans="19:32" ht="15" customHeight="1" x14ac:dyDescent="0.2">
      <c r="S110" s="3"/>
      <c r="T110" s="3"/>
      <c r="U110" s="3"/>
      <c r="V110" s="3"/>
      <c r="W110" s="3"/>
      <c r="X110" s="3"/>
      <c r="Y110" s="3"/>
    </row>
    <row r="111" spans="19:32" ht="19.5" customHeight="1" x14ac:dyDescent="0.2">
      <c r="S111" s="3"/>
      <c r="T111" s="3"/>
      <c r="U111" s="3"/>
      <c r="V111" s="3"/>
      <c r="W111" s="3"/>
      <c r="X111" s="3"/>
      <c r="Y111" s="3"/>
    </row>
    <row r="112" spans="19:32" ht="15" customHeight="1" x14ac:dyDescent="0.2">
      <c r="S112" s="3"/>
      <c r="T112" s="3"/>
      <c r="U112" s="3"/>
      <c r="V112" s="3"/>
      <c r="W112" s="3"/>
      <c r="X112" s="3"/>
      <c r="Y112" s="3"/>
    </row>
    <row r="113" spans="1:45" ht="15" customHeight="1" x14ac:dyDescent="0.2">
      <c r="S113" s="3"/>
      <c r="T113" s="3"/>
      <c r="U113" s="3"/>
      <c r="V113" s="3"/>
      <c r="W113" s="3"/>
      <c r="X113" s="3"/>
      <c r="Y113" s="3"/>
    </row>
    <row r="114" spans="1:45" ht="19.5" customHeight="1" x14ac:dyDescent="0.2">
      <c r="S114" s="3"/>
      <c r="T114" s="3"/>
      <c r="U114" s="3"/>
      <c r="V114" s="3"/>
      <c r="W114" s="3"/>
      <c r="X114" s="3"/>
      <c r="Y114" s="3"/>
    </row>
    <row r="115" spans="1:45" s="3" customFormat="1" ht="24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Z115" s="1"/>
      <c r="AA115" s="1"/>
      <c r="AB115" s="1"/>
      <c r="AC115" s="1"/>
      <c r="AD115" s="1"/>
      <c r="AE115" s="1"/>
      <c r="AF115" s="1"/>
    </row>
    <row r="116" spans="1:45" x14ac:dyDescent="0.2">
      <c r="S116" s="3"/>
      <c r="T116" s="3"/>
      <c r="U116" s="3"/>
      <c r="V116" s="3"/>
      <c r="W116" s="3"/>
      <c r="X116" s="3"/>
      <c r="Y116" s="3"/>
      <c r="AS116" s="4"/>
    </row>
    <row r="117" spans="1:45" x14ac:dyDescent="0.2">
      <c r="S117" s="3"/>
      <c r="T117" s="3"/>
      <c r="U117" s="3"/>
      <c r="V117" s="3"/>
      <c r="W117" s="3"/>
      <c r="X117" s="3"/>
      <c r="Y117" s="3"/>
      <c r="AS117" s="4"/>
    </row>
    <row r="118" spans="1:45" ht="15.75" customHeight="1" x14ac:dyDescent="0.2">
      <c r="S118" s="3"/>
      <c r="T118" s="3"/>
      <c r="U118" s="3"/>
      <c r="V118" s="3"/>
      <c r="W118" s="3"/>
      <c r="X118" s="3"/>
      <c r="Y118" s="3"/>
      <c r="AS118" s="4"/>
    </row>
    <row r="119" spans="1:45" ht="16.5" customHeight="1" x14ac:dyDescent="0.2">
      <c r="S119" s="3"/>
      <c r="T119" s="3"/>
      <c r="U119" s="3"/>
      <c r="V119" s="3"/>
      <c r="W119" s="3"/>
      <c r="X119" s="3"/>
      <c r="Y119" s="3"/>
      <c r="AS119" s="4"/>
    </row>
    <row r="120" spans="1:45" ht="21" customHeight="1" x14ac:dyDescent="0.2">
      <c r="S120" s="3"/>
      <c r="T120" s="3"/>
      <c r="U120" s="3"/>
      <c r="V120" s="3"/>
      <c r="W120" s="3"/>
      <c r="X120" s="3"/>
      <c r="Y120" s="3"/>
      <c r="AS120" s="4"/>
    </row>
    <row r="121" spans="1:45" x14ac:dyDescent="0.2">
      <c r="S121" s="3"/>
      <c r="T121" s="3"/>
      <c r="U121" s="3"/>
      <c r="V121" s="3"/>
      <c r="W121" s="3"/>
      <c r="X121" s="3"/>
      <c r="Y121" s="3"/>
      <c r="AS121" s="4"/>
    </row>
    <row r="122" spans="1:45" x14ac:dyDescent="0.2">
      <c r="S122" s="3"/>
      <c r="T122" s="3"/>
      <c r="U122" s="3"/>
      <c r="V122" s="3"/>
      <c r="W122" s="3"/>
      <c r="X122" s="3"/>
      <c r="Y122" s="3"/>
      <c r="AS122" s="4"/>
    </row>
    <row r="123" spans="1:45" ht="26.25" customHeight="1" x14ac:dyDescent="0.2">
      <c r="S123" s="3"/>
      <c r="T123" s="3"/>
      <c r="U123" s="3"/>
      <c r="V123" s="3"/>
      <c r="W123" s="3"/>
      <c r="X123" s="3"/>
      <c r="Y123" s="3"/>
      <c r="AS123" s="4"/>
    </row>
    <row r="124" spans="1:45" x14ac:dyDescent="0.2">
      <c r="S124" s="3"/>
      <c r="T124" s="3"/>
      <c r="U124" s="3"/>
      <c r="V124" s="3"/>
      <c r="W124" s="3"/>
      <c r="X124" s="3"/>
      <c r="Y124" s="3"/>
      <c r="AS124" s="4"/>
    </row>
    <row r="125" spans="1:45" x14ac:dyDescent="0.2">
      <c r="S125" s="3"/>
      <c r="T125" s="3"/>
      <c r="U125" s="3"/>
      <c r="V125" s="3"/>
      <c r="W125" s="3"/>
      <c r="X125" s="3"/>
      <c r="Y125" s="3"/>
      <c r="AS125" s="4"/>
    </row>
    <row r="126" spans="1:45" ht="26.25" customHeight="1" x14ac:dyDescent="0.2">
      <c r="S126" s="3"/>
      <c r="T126" s="3"/>
      <c r="U126" s="3"/>
      <c r="V126" s="3"/>
      <c r="W126" s="3"/>
      <c r="X126" s="3"/>
      <c r="Y126" s="3"/>
      <c r="AS126" s="4"/>
    </row>
    <row r="127" spans="1:45" ht="15" customHeight="1" x14ac:dyDescent="0.2">
      <c r="S127" s="3"/>
      <c r="T127" s="3"/>
      <c r="U127" s="3"/>
      <c r="V127" s="3"/>
      <c r="W127" s="3"/>
      <c r="X127" s="3"/>
      <c r="Y127" s="3"/>
    </row>
    <row r="128" spans="1:45" ht="15" customHeight="1" x14ac:dyDescent="0.2">
      <c r="S128" s="3"/>
      <c r="T128" s="3"/>
      <c r="U128" s="3"/>
      <c r="V128" s="3"/>
      <c r="W128" s="3"/>
      <c r="X128" s="3"/>
      <c r="Y128" s="3"/>
    </row>
    <row r="129" spans="19:25" ht="21.75" customHeight="1" x14ac:dyDescent="0.2">
      <c r="S129" s="3"/>
      <c r="T129" s="3"/>
      <c r="U129" s="3"/>
      <c r="V129" s="3"/>
      <c r="W129" s="3"/>
      <c r="X129" s="3"/>
      <c r="Y129" s="3"/>
    </row>
    <row r="130" spans="19:25" ht="50.25" customHeight="1" x14ac:dyDescent="0.2">
      <c r="S130" s="3"/>
      <c r="T130" s="3"/>
      <c r="U130" s="3"/>
      <c r="V130" s="3"/>
      <c r="W130" s="3"/>
      <c r="X130" s="3"/>
      <c r="Y130" s="3"/>
    </row>
    <row r="131" spans="19:25" ht="15.75" customHeight="1" x14ac:dyDescent="0.2">
      <c r="S131" s="3"/>
      <c r="T131" s="3"/>
      <c r="U131" s="3"/>
      <c r="V131" s="3"/>
      <c r="W131" s="3"/>
      <c r="X131" s="3"/>
      <c r="Y131" s="3"/>
    </row>
    <row r="132" spans="19:25" ht="21.75" customHeight="1" x14ac:dyDescent="0.2">
      <c r="S132" s="3"/>
      <c r="T132" s="3"/>
      <c r="U132" s="3"/>
      <c r="V132" s="3"/>
      <c r="W132" s="3"/>
      <c r="X132" s="3"/>
      <c r="Y132" s="3"/>
    </row>
    <row r="133" spans="19:25" ht="15.75" customHeight="1" x14ac:dyDescent="0.2">
      <c r="S133" s="3"/>
      <c r="T133" s="3"/>
      <c r="U133" s="3"/>
      <c r="V133" s="3"/>
      <c r="W133" s="3"/>
      <c r="X133" s="3"/>
      <c r="Y133" s="3"/>
    </row>
    <row r="134" spans="19:25" ht="22.5" customHeight="1" x14ac:dyDescent="0.2">
      <c r="S134" s="3"/>
      <c r="T134" s="3"/>
      <c r="U134" s="3"/>
      <c r="V134" s="3"/>
      <c r="W134" s="3"/>
      <c r="X134" s="3"/>
      <c r="Y134" s="3"/>
    </row>
    <row r="135" spans="19:25" ht="77.25" customHeight="1" x14ac:dyDescent="0.2">
      <c r="S135" s="3"/>
      <c r="T135" s="3"/>
      <c r="U135" s="3"/>
      <c r="V135" s="3"/>
      <c r="W135" s="3"/>
      <c r="X135" s="3"/>
      <c r="Y135" s="3"/>
    </row>
    <row r="136" spans="19:25" x14ac:dyDescent="0.2">
      <c r="S136" s="3"/>
      <c r="T136" s="3"/>
      <c r="U136" s="3"/>
      <c r="V136" s="3"/>
      <c r="W136" s="3"/>
      <c r="X136" s="3"/>
      <c r="Y136" s="3"/>
    </row>
    <row r="137" spans="19:25" x14ac:dyDescent="0.2">
      <c r="S137" s="3"/>
      <c r="T137" s="3"/>
      <c r="U137" s="3"/>
      <c r="V137" s="3"/>
      <c r="W137" s="3"/>
      <c r="X137" s="3"/>
      <c r="Y137" s="3"/>
    </row>
    <row r="138" spans="19:25" x14ac:dyDescent="0.2">
      <c r="S138" s="3"/>
      <c r="T138" s="3"/>
      <c r="U138" s="3"/>
      <c r="V138" s="3"/>
      <c r="W138" s="3"/>
      <c r="X138" s="3"/>
      <c r="Y138" s="3"/>
    </row>
    <row r="139" spans="19:25" x14ac:dyDescent="0.2">
      <c r="S139" s="3"/>
      <c r="T139" s="3"/>
      <c r="U139" s="3"/>
      <c r="V139" s="3"/>
      <c r="W139" s="3"/>
      <c r="X139" s="3"/>
      <c r="Y139" s="3"/>
    </row>
    <row r="140" spans="19:25" ht="25.5" customHeight="1" x14ac:dyDescent="0.2">
      <c r="S140" s="3"/>
      <c r="T140" s="3"/>
      <c r="U140" s="3"/>
      <c r="V140" s="3"/>
      <c r="W140" s="3"/>
      <c r="X140" s="3"/>
      <c r="Y140" s="3"/>
    </row>
    <row r="141" spans="19:25" x14ac:dyDescent="0.2">
      <c r="S141" s="3"/>
      <c r="T141" s="3"/>
      <c r="U141" s="3"/>
      <c r="V141" s="3"/>
      <c r="W141" s="3"/>
      <c r="X141" s="3"/>
      <c r="Y141" s="3"/>
    </row>
    <row r="142" spans="19:25" x14ac:dyDescent="0.2">
      <c r="S142" s="3"/>
      <c r="T142" s="3"/>
      <c r="U142" s="3"/>
      <c r="V142" s="3"/>
      <c r="W142" s="3"/>
      <c r="X142" s="3"/>
      <c r="Y142" s="3"/>
    </row>
    <row r="143" spans="19:25" ht="13.5" customHeight="1" x14ac:dyDescent="0.2">
      <c r="S143" s="3"/>
      <c r="T143" s="3"/>
      <c r="U143" s="3"/>
      <c r="V143" s="3"/>
      <c r="W143" s="3"/>
      <c r="X143" s="3"/>
      <c r="Y143" s="3"/>
    </row>
    <row r="144" spans="19:25" ht="15.75" customHeight="1" x14ac:dyDescent="0.2">
      <c r="S144" s="3"/>
      <c r="T144" s="3"/>
      <c r="U144" s="3"/>
      <c r="V144" s="3"/>
      <c r="W144" s="3"/>
      <c r="X144" s="3"/>
      <c r="Y144" s="3"/>
    </row>
    <row r="145" spans="19:25" ht="24.75" customHeight="1" x14ac:dyDescent="0.2">
      <c r="S145" s="3"/>
      <c r="T145" s="3"/>
      <c r="U145" s="3"/>
      <c r="V145" s="3"/>
      <c r="W145" s="3"/>
      <c r="X145" s="3"/>
      <c r="Y145" s="3"/>
    </row>
    <row r="146" spans="19:25" ht="23.25" customHeight="1" x14ac:dyDescent="0.2">
      <c r="S146" s="3"/>
      <c r="T146" s="3"/>
      <c r="U146" s="3"/>
      <c r="V146" s="3"/>
      <c r="W146" s="3"/>
      <c r="X146" s="3"/>
      <c r="Y146" s="3"/>
    </row>
    <row r="147" spans="19:25" x14ac:dyDescent="0.2">
      <c r="S147" s="3"/>
      <c r="T147" s="3"/>
      <c r="U147" s="3"/>
      <c r="V147" s="3"/>
      <c r="W147" s="3"/>
      <c r="X147" s="3"/>
      <c r="Y147" s="3"/>
    </row>
    <row r="148" spans="19:25" x14ac:dyDescent="0.2">
      <c r="S148" s="3"/>
      <c r="T148" s="3"/>
      <c r="U148" s="3"/>
      <c r="V148" s="3"/>
      <c r="W148" s="3"/>
      <c r="X148" s="3"/>
      <c r="Y148" s="3"/>
    </row>
    <row r="149" spans="19:25" ht="21.75" customHeight="1" x14ac:dyDescent="0.2">
      <c r="S149" s="3"/>
      <c r="T149" s="3"/>
      <c r="U149" s="3"/>
      <c r="V149" s="3"/>
      <c r="W149" s="3"/>
      <c r="X149" s="3"/>
      <c r="Y149" s="3"/>
    </row>
    <row r="150" spans="19:25" x14ac:dyDescent="0.2">
      <c r="S150" s="3"/>
      <c r="T150" s="3"/>
      <c r="U150" s="3"/>
      <c r="V150" s="3"/>
      <c r="W150" s="3"/>
      <c r="X150" s="3"/>
      <c r="Y150" s="3"/>
    </row>
    <row r="151" spans="19:25" x14ac:dyDescent="0.2">
      <c r="S151" s="3"/>
      <c r="T151" s="3"/>
      <c r="U151" s="3"/>
      <c r="V151" s="3"/>
      <c r="W151" s="3"/>
      <c r="X151" s="3"/>
      <c r="Y151" s="3"/>
    </row>
    <row r="152" spans="19:25" ht="17.25" customHeight="1" x14ac:dyDescent="0.2">
      <c r="S152" s="3"/>
      <c r="T152" s="3"/>
      <c r="U152" s="3"/>
      <c r="V152" s="3"/>
      <c r="W152" s="3"/>
      <c r="X152" s="3"/>
      <c r="Y152" s="3"/>
    </row>
    <row r="153" spans="19:25" ht="0.75" customHeight="1" x14ac:dyDescent="0.2">
      <c r="S153" s="3"/>
      <c r="T153" s="3"/>
      <c r="U153" s="3"/>
      <c r="V153" s="3"/>
      <c r="W153" s="3"/>
      <c r="X153" s="3"/>
      <c r="Y153" s="3"/>
    </row>
    <row r="154" spans="19:25" hidden="1" x14ac:dyDescent="0.2">
      <c r="S154" s="3"/>
      <c r="T154" s="3"/>
      <c r="U154" s="3"/>
      <c r="V154" s="3"/>
      <c r="W154" s="3"/>
      <c r="X154" s="3"/>
      <c r="Y154" s="3"/>
    </row>
    <row r="155" spans="19:25" ht="25.5" hidden="1" customHeight="1" x14ac:dyDescent="0.2">
      <c r="S155" s="3"/>
      <c r="T155" s="3"/>
      <c r="U155" s="3"/>
      <c r="V155" s="3"/>
      <c r="W155" s="3"/>
      <c r="X155" s="3"/>
      <c r="Y155" s="3"/>
    </row>
    <row r="156" spans="19:25" x14ac:dyDescent="0.2">
      <c r="S156" s="3"/>
      <c r="T156" s="3"/>
      <c r="U156" s="3"/>
      <c r="V156" s="3"/>
      <c r="W156" s="3"/>
      <c r="X156" s="3"/>
      <c r="Y156" s="3"/>
    </row>
    <row r="157" spans="19:25" x14ac:dyDescent="0.2">
      <c r="S157" s="3"/>
      <c r="T157" s="3"/>
      <c r="U157" s="3"/>
      <c r="V157" s="3"/>
      <c r="W157" s="3"/>
      <c r="X157" s="3"/>
      <c r="Y157" s="3"/>
    </row>
    <row r="158" spans="19:25" x14ac:dyDescent="0.2">
      <c r="S158" s="3"/>
      <c r="T158" s="3"/>
      <c r="U158" s="3"/>
      <c r="V158" s="3"/>
      <c r="W158" s="3"/>
      <c r="X158" s="3"/>
      <c r="Y158" s="3"/>
    </row>
    <row r="159" spans="19:25" ht="12" customHeight="1" x14ac:dyDescent="0.2">
      <c r="S159" s="3"/>
      <c r="T159" s="3"/>
      <c r="U159" s="3"/>
      <c r="V159" s="3"/>
      <c r="W159" s="3"/>
      <c r="X159" s="3"/>
      <c r="Y159" s="3"/>
    </row>
    <row r="160" spans="19:25" x14ac:dyDescent="0.2">
      <c r="S160" s="3"/>
      <c r="T160" s="3"/>
      <c r="U160" s="3"/>
      <c r="V160" s="3"/>
      <c r="W160" s="3"/>
      <c r="X160" s="3"/>
      <c r="Y160" s="3"/>
    </row>
    <row r="161" spans="19:25" ht="24" customHeight="1" x14ac:dyDescent="0.2">
      <c r="S161" s="3"/>
      <c r="T161" s="3"/>
      <c r="U161" s="3"/>
      <c r="V161" s="3"/>
      <c r="W161" s="3"/>
      <c r="X161" s="3"/>
      <c r="Y161" s="3"/>
    </row>
    <row r="162" spans="19:25" ht="12" customHeight="1" x14ac:dyDescent="0.2">
      <c r="S162" s="3"/>
      <c r="T162" s="3"/>
      <c r="U162" s="3"/>
      <c r="V162" s="3"/>
      <c r="W162" s="3"/>
      <c r="X162" s="3"/>
      <c r="Y162" s="3"/>
    </row>
    <row r="163" spans="19:25" x14ac:dyDescent="0.2">
      <c r="S163" s="3"/>
      <c r="T163" s="3"/>
      <c r="U163" s="3"/>
      <c r="V163" s="3"/>
      <c r="W163" s="3"/>
      <c r="X163" s="3"/>
      <c r="Y163" s="3"/>
    </row>
    <row r="164" spans="19:25" ht="27" customHeight="1" x14ac:dyDescent="0.2">
      <c r="S164" s="3"/>
      <c r="T164" s="3"/>
      <c r="U164" s="3"/>
      <c r="V164" s="3"/>
      <c r="W164" s="3"/>
      <c r="X164" s="3"/>
      <c r="Y164" s="3"/>
    </row>
    <row r="165" spans="19:25" ht="3" customHeight="1" x14ac:dyDescent="0.2">
      <c r="S165" s="3"/>
      <c r="T165" s="3"/>
      <c r="U165" s="3"/>
      <c r="V165" s="3"/>
      <c r="W165" s="3"/>
      <c r="X165" s="3"/>
      <c r="Y165" s="3"/>
    </row>
    <row r="166" spans="19:25" hidden="1" x14ac:dyDescent="0.2">
      <c r="S166" s="3"/>
      <c r="T166" s="3"/>
      <c r="U166" s="3"/>
      <c r="V166" s="3"/>
      <c r="W166" s="3"/>
      <c r="X166" s="3"/>
      <c r="Y166" s="3"/>
    </row>
    <row r="167" spans="19:25" hidden="1" x14ac:dyDescent="0.2">
      <c r="S167" s="3"/>
      <c r="T167" s="3"/>
      <c r="U167" s="3"/>
      <c r="V167" s="3"/>
      <c r="W167" s="3"/>
      <c r="X167" s="3"/>
      <c r="Y167" s="3"/>
    </row>
    <row r="168" spans="19:25" x14ac:dyDescent="0.2">
      <c r="S168" s="3"/>
      <c r="T168" s="3"/>
      <c r="U168" s="3"/>
      <c r="V168" s="3"/>
      <c r="W168" s="3"/>
      <c r="X168" s="3"/>
      <c r="Y168" s="3"/>
    </row>
    <row r="169" spans="19:25" ht="11.25" customHeight="1" x14ac:dyDescent="0.2">
      <c r="S169" s="3"/>
      <c r="T169" s="3"/>
      <c r="U169" s="3"/>
      <c r="V169" s="3"/>
      <c r="W169" s="3"/>
      <c r="X169" s="3"/>
      <c r="Y169" s="3"/>
    </row>
    <row r="170" spans="19:25" hidden="1" x14ac:dyDescent="0.2">
      <c r="S170" s="3"/>
      <c r="T170" s="3"/>
      <c r="U170" s="3"/>
      <c r="V170" s="3"/>
      <c r="W170" s="3"/>
      <c r="X170" s="3"/>
      <c r="Y170" s="3"/>
    </row>
    <row r="171" spans="19:25" hidden="1" x14ac:dyDescent="0.2">
      <c r="S171" s="3"/>
      <c r="T171" s="3"/>
      <c r="U171" s="3"/>
      <c r="V171" s="3"/>
      <c r="W171" s="3"/>
      <c r="X171" s="3"/>
      <c r="Y171" s="3"/>
    </row>
    <row r="172" spans="19:25" ht="36" hidden="1" customHeight="1" x14ac:dyDescent="0.2">
      <c r="S172" s="3"/>
      <c r="T172" s="3"/>
      <c r="U172" s="3"/>
      <c r="V172" s="3"/>
      <c r="W172" s="3"/>
      <c r="X172" s="3"/>
      <c r="Y172" s="3"/>
    </row>
    <row r="173" spans="19:25" x14ac:dyDescent="0.2">
      <c r="S173" s="3"/>
      <c r="T173" s="3"/>
      <c r="U173" s="3"/>
      <c r="V173" s="3"/>
      <c r="W173" s="3"/>
      <c r="X173" s="3"/>
      <c r="Y173" s="3"/>
    </row>
    <row r="174" spans="19:25" x14ac:dyDescent="0.2">
      <c r="S174" s="3"/>
      <c r="T174" s="3"/>
      <c r="U174" s="3"/>
      <c r="V174" s="3"/>
      <c r="W174" s="3"/>
      <c r="X174" s="3"/>
      <c r="Y174" s="3"/>
    </row>
    <row r="175" spans="19:25" ht="24" customHeight="1" x14ac:dyDescent="0.2">
      <c r="S175" s="3"/>
      <c r="T175" s="3"/>
      <c r="U175" s="3"/>
      <c r="V175" s="3"/>
      <c r="W175" s="3"/>
      <c r="X175" s="3"/>
      <c r="Y175" s="3"/>
    </row>
    <row r="176" spans="19:25" hidden="1" x14ac:dyDescent="0.2">
      <c r="S176" s="3"/>
      <c r="T176" s="3"/>
      <c r="U176" s="3"/>
      <c r="V176" s="3"/>
      <c r="W176" s="3"/>
      <c r="X176" s="3"/>
      <c r="Y176" s="3"/>
    </row>
    <row r="177" spans="19:25" hidden="1" x14ac:dyDescent="0.2">
      <c r="S177" s="3"/>
      <c r="T177" s="3"/>
      <c r="U177" s="3"/>
      <c r="V177" s="3"/>
      <c r="W177" s="3"/>
      <c r="X177" s="3"/>
      <c r="Y177" s="3"/>
    </row>
    <row r="178" spans="19:25" ht="50.25" hidden="1" customHeight="1" x14ac:dyDescent="0.2">
      <c r="S178" s="3"/>
      <c r="T178" s="3"/>
      <c r="U178" s="3"/>
      <c r="V178" s="3"/>
      <c r="W178" s="3"/>
      <c r="X178" s="3"/>
      <c r="Y178" s="3"/>
    </row>
    <row r="179" spans="19:25" x14ac:dyDescent="0.2">
      <c r="S179" s="3"/>
      <c r="T179" s="3"/>
      <c r="U179" s="3"/>
      <c r="V179" s="3"/>
      <c r="W179" s="3"/>
      <c r="X179" s="3"/>
      <c r="Y179" s="3"/>
    </row>
    <row r="180" spans="19:25" x14ac:dyDescent="0.2">
      <c r="S180" s="3"/>
      <c r="T180" s="3"/>
      <c r="U180" s="3"/>
      <c r="V180" s="3"/>
      <c r="W180" s="3"/>
      <c r="X180" s="3"/>
      <c r="Y180" s="3"/>
    </row>
    <row r="181" spans="19:25" ht="73.5" customHeight="1" x14ac:dyDescent="0.2">
      <c r="S181" s="3"/>
      <c r="T181" s="3"/>
      <c r="U181" s="3"/>
      <c r="V181" s="3"/>
      <c r="W181" s="3"/>
      <c r="X181" s="3"/>
      <c r="Y181" s="3"/>
    </row>
    <row r="182" spans="19:25" x14ac:dyDescent="0.2">
      <c r="S182" s="3"/>
      <c r="T182" s="3"/>
      <c r="U182" s="3"/>
      <c r="V182" s="3"/>
      <c r="W182" s="3"/>
      <c r="X182" s="3"/>
      <c r="Y182" s="3"/>
    </row>
    <row r="183" spans="19:25" x14ac:dyDescent="0.2">
      <c r="S183" s="3"/>
      <c r="T183" s="3"/>
      <c r="U183" s="3"/>
      <c r="V183" s="3"/>
      <c r="W183" s="3"/>
      <c r="X183" s="3"/>
      <c r="Y183" s="3"/>
    </row>
    <row r="184" spans="19:25" ht="27" customHeight="1" x14ac:dyDescent="0.2">
      <c r="S184" s="3"/>
      <c r="T184" s="3"/>
      <c r="U184" s="3"/>
      <c r="V184" s="3"/>
      <c r="W184" s="3"/>
      <c r="X184" s="3"/>
      <c r="Y184" s="3"/>
    </row>
    <row r="185" spans="19:25" x14ac:dyDescent="0.2">
      <c r="S185" s="3"/>
      <c r="T185" s="3"/>
      <c r="U185" s="3"/>
      <c r="V185" s="3"/>
      <c r="W185" s="3"/>
      <c r="X185" s="3"/>
      <c r="Y185" s="3"/>
    </row>
    <row r="186" spans="19:25" x14ac:dyDescent="0.2">
      <c r="S186" s="3"/>
      <c r="T186" s="3"/>
      <c r="U186" s="3"/>
      <c r="V186" s="3"/>
      <c r="W186" s="3"/>
      <c r="X186" s="3"/>
      <c r="Y186" s="3"/>
    </row>
    <row r="187" spans="19:25" ht="37.5" customHeight="1" x14ac:dyDescent="0.2">
      <c r="S187" s="3"/>
      <c r="T187" s="3"/>
      <c r="U187" s="3"/>
      <c r="V187" s="3"/>
      <c r="W187" s="3"/>
      <c r="X187" s="3"/>
      <c r="Y187" s="3"/>
    </row>
    <row r="188" spans="19:25" x14ac:dyDescent="0.2">
      <c r="S188" s="3"/>
      <c r="T188" s="3"/>
      <c r="U188" s="3"/>
      <c r="V188" s="3"/>
      <c r="W188" s="3"/>
      <c r="X188" s="3"/>
      <c r="Y188" s="3"/>
    </row>
    <row r="189" spans="19:25" x14ac:dyDescent="0.2">
      <c r="S189" s="3"/>
      <c r="T189" s="3"/>
      <c r="U189" s="3"/>
      <c r="V189" s="3"/>
      <c r="W189" s="3"/>
      <c r="X189" s="3"/>
      <c r="Y189" s="3"/>
    </row>
    <row r="190" spans="19:25" ht="22.5" customHeight="1" x14ac:dyDescent="0.2">
      <c r="S190" s="3"/>
      <c r="T190" s="3"/>
      <c r="U190" s="3"/>
      <c r="V190" s="3"/>
      <c r="W190" s="3"/>
      <c r="X190" s="3"/>
      <c r="Y190" s="3"/>
    </row>
    <row r="191" spans="19:25" x14ac:dyDescent="0.2">
      <c r="S191" s="3"/>
      <c r="T191" s="3"/>
      <c r="U191" s="3"/>
      <c r="V191" s="3"/>
      <c r="W191" s="3"/>
      <c r="X191" s="3"/>
      <c r="Y191" s="3"/>
    </row>
    <row r="192" spans="19:25" x14ac:dyDescent="0.2">
      <c r="S192" s="3"/>
      <c r="T192" s="3"/>
      <c r="U192" s="3"/>
      <c r="V192" s="3"/>
      <c r="W192" s="3"/>
      <c r="X192" s="3"/>
      <c r="Y192" s="3"/>
    </row>
    <row r="193" spans="19:25" ht="24.75" customHeight="1" x14ac:dyDescent="0.2">
      <c r="S193" s="3"/>
      <c r="T193" s="3"/>
      <c r="U193" s="3"/>
      <c r="V193" s="3"/>
      <c r="W193" s="3"/>
      <c r="X193" s="3"/>
      <c r="Y193" s="3"/>
    </row>
    <row r="194" spans="19:25" x14ac:dyDescent="0.2">
      <c r="S194" s="3"/>
      <c r="T194" s="3"/>
      <c r="U194" s="3"/>
      <c r="V194" s="3"/>
      <c r="W194" s="3"/>
      <c r="X194" s="3"/>
      <c r="Y194" s="3"/>
    </row>
    <row r="195" spans="19:25" x14ac:dyDescent="0.2">
      <c r="S195" s="3"/>
      <c r="T195" s="3"/>
      <c r="U195" s="3"/>
      <c r="V195" s="3"/>
      <c r="W195" s="3"/>
      <c r="X195" s="3"/>
      <c r="Y195" s="3"/>
    </row>
    <row r="196" spans="19:25" ht="21" customHeight="1" x14ac:dyDescent="0.2">
      <c r="S196" s="3"/>
      <c r="T196" s="3"/>
      <c r="U196" s="3"/>
      <c r="V196" s="3"/>
      <c r="W196" s="3"/>
      <c r="X196" s="3"/>
      <c r="Y196" s="3"/>
    </row>
    <row r="197" spans="19:25" x14ac:dyDescent="0.2">
      <c r="S197" s="3"/>
      <c r="T197" s="3"/>
      <c r="U197" s="3"/>
      <c r="V197" s="3"/>
      <c r="W197" s="3"/>
      <c r="X197" s="3"/>
      <c r="Y197" s="3"/>
    </row>
    <row r="198" spans="19:25" x14ac:dyDescent="0.2">
      <c r="S198" s="3"/>
      <c r="T198" s="3"/>
      <c r="U198" s="3"/>
      <c r="V198" s="3"/>
      <c r="W198" s="3"/>
      <c r="X198" s="3"/>
      <c r="Y198" s="3"/>
    </row>
    <row r="199" spans="19:25" ht="21.75" customHeight="1" x14ac:dyDescent="0.2">
      <c r="S199" s="3"/>
      <c r="T199" s="3"/>
      <c r="U199" s="3"/>
      <c r="V199" s="3"/>
      <c r="W199" s="3"/>
      <c r="X199" s="3"/>
      <c r="Y199" s="3"/>
    </row>
    <row r="200" spans="19:25" x14ac:dyDescent="0.2">
      <c r="S200" s="3"/>
      <c r="T200" s="3"/>
      <c r="U200" s="3"/>
      <c r="V200" s="3"/>
      <c r="W200" s="3"/>
      <c r="X200" s="3"/>
      <c r="Y200" s="3"/>
    </row>
    <row r="201" spans="19:25" x14ac:dyDescent="0.2">
      <c r="S201" s="3"/>
      <c r="T201" s="3"/>
      <c r="U201" s="3"/>
      <c r="V201" s="3"/>
      <c r="W201" s="3"/>
      <c r="X201" s="3"/>
      <c r="Y201" s="3"/>
    </row>
    <row r="202" spans="19:25" ht="21.75" customHeight="1" x14ac:dyDescent="0.2">
      <c r="S202" s="3"/>
      <c r="T202" s="3"/>
      <c r="U202" s="3"/>
      <c r="V202" s="3"/>
      <c r="W202" s="3"/>
      <c r="X202" s="3"/>
      <c r="Y202" s="3"/>
    </row>
    <row r="203" spans="19:25" x14ac:dyDescent="0.2">
      <c r="S203" s="3"/>
      <c r="T203" s="3"/>
      <c r="U203" s="3"/>
      <c r="V203" s="3"/>
      <c r="W203" s="3"/>
      <c r="X203" s="3"/>
      <c r="Y203" s="3"/>
    </row>
    <row r="204" spans="19:25" x14ac:dyDescent="0.2">
      <c r="S204" s="3"/>
      <c r="T204" s="3"/>
      <c r="U204" s="3"/>
      <c r="V204" s="3"/>
      <c r="W204" s="3"/>
      <c r="X204" s="3"/>
      <c r="Y204" s="3"/>
    </row>
    <row r="205" spans="19:25" ht="21.75" customHeight="1" x14ac:dyDescent="0.2">
      <c r="S205" s="3"/>
      <c r="T205" s="3"/>
      <c r="U205" s="3"/>
      <c r="V205" s="3"/>
      <c r="W205" s="3"/>
      <c r="X205" s="3"/>
      <c r="Y205" s="3"/>
    </row>
    <row r="206" spans="19:25" hidden="1" x14ac:dyDescent="0.2">
      <c r="S206" s="3"/>
      <c r="T206" s="3"/>
      <c r="U206" s="3"/>
      <c r="V206" s="3"/>
      <c r="W206" s="3"/>
      <c r="X206" s="3"/>
      <c r="Y206" s="3"/>
    </row>
    <row r="207" spans="19:25" hidden="1" x14ac:dyDescent="0.2">
      <c r="S207" s="3"/>
      <c r="T207" s="3"/>
      <c r="U207" s="3"/>
      <c r="V207" s="3"/>
      <c r="W207" s="3"/>
      <c r="X207" s="3"/>
      <c r="Y207" s="3"/>
    </row>
    <row r="208" spans="19:25" ht="36" hidden="1" customHeight="1" x14ac:dyDescent="0.2">
      <c r="S208" s="3"/>
      <c r="T208" s="3"/>
      <c r="U208" s="3"/>
      <c r="V208" s="3"/>
      <c r="W208" s="3"/>
      <c r="X208" s="3"/>
      <c r="Y208" s="3"/>
    </row>
    <row r="209" spans="19:25" ht="11.25" customHeight="1" x14ac:dyDescent="0.2">
      <c r="S209" s="3"/>
      <c r="T209" s="3"/>
      <c r="U209" s="3"/>
      <c r="V209" s="3"/>
      <c r="W209" s="3"/>
      <c r="X209" s="3"/>
      <c r="Y209" s="3"/>
    </row>
    <row r="210" spans="19:25" hidden="1" x14ac:dyDescent="0.2">
      <c r="S210" s="3"/>
      <c r="T210" s="3"/>
      <c r="U210" s="3"/>
      <c r="V210" s="3"/>
      <c r="W210" s="3"/>
      <c r="X210" s="3"/>
      <c r="Y210" s="3"/>
    </row>
    <row r="211" spans="19:25" hidden="1" x14ac:dyDescent="0.2">
      <c r="S211" s="3"/>
      <c r="T211" s="3"/>
      <c r="U211" s="3"/>
      <c r="V211" s="3"/>
      <c r="W211" s="3"/>
      <c r="X211" s="3"/>
      <c r="Y211" s="3"/>
    </row>
    <row r="212" spans="19:25" x14ac:dyDescent="0.2">
      <c r="S212" s="3"/>
      <c r="T212" s="3"/>
      <c r="U212" s="3"/>
      <c r="V212" s="3"/>
      <c r="W212" s="3"/>
      <c r="X212" s="3"/>
      <c r="Y212" s="3"/>
    </row>
    <row r="213" spans="19:25" ht="1.5" customHeight="1" x14ac:dyDescent="0.2">
      <c r="S213" s="3"/>
      <c r="T213" s="3"/>
      <c r="U213" s="3"/>
      <c r="V213" s="3"/>
      <c r="W213" s="3"/>
      <c r="X213" s="3"/>
      <c r="Y213" s="3"/>
    </row>
    <row r="214" spans="19:25" ht="41.25" hidden="1" customHeight="1" x14ac:dyDescent="0.2">
      <c r="S214" s="3"/>
      <c r="T214" s="3"/>
      <c r="U214" s="3"/>
      <c r="V214" s="3"/>
      <c r="W214" s="3"/>
      <c r="X214" s="3"/>
      <c r="Y214" s="3"/>
    </row>
    <row r="215" spans="19:25" x14ac:dyDescent="0.2">
      <c r="S215" s="3"/>
      <c r="T215" s="3"/>
      <c r="U215" s="3"/>
      <c r="V215" s="3"/>
      <c r="W215" s="3"/>
      <c r="X215" s="3"/>
      <c r="Y215" s="3"/>
    </row>
    <row r="216" spans="19:25" ht="60" customHeight="1" x14ac:dyDescent="0.2">
      <c r="S216" s="3"/>
      <c r="T216" s="3"/>
      <c r="U216" s="3"/>
      <c r="V216" s="3"/>
      <c r="W216" s="3"/>
      <c r="X216" s="3"/>
      <c r="Y216" s="3"/>
    </row>
    <row r="217" spans="19:25" ht="0.75" customHeight="1" x14ac:dyDescent="0.2">
      <c r="S217" s="3"/>
      <c r="T217" s="3"/>
      <c r="U217" s="3"/>
      <c r="V217" s="3"/>
      <c r="W217" s="3"/>
      <c r="X217" s="3"/>
      <c r="Y217" s="3"/>
    </row>
    <row r="218" spans="19:25" ht="44.25" hidden="1" customHeight="1" x14ac:dyDescent="0.2">
      <c r="S218" s="3"/>
      <c r="T218" s="3"/>
      <c r="U218" s="3"/>
      <c r="V218" s="3"/>
      <c r="W218" s="3"/>
      <c r="X218" s="3"/>
      <c r="Y218" s="3"/>
    </row>
    <row r="219" spans="19:25" x14ac:dyDescent="0.2">
      <c r="S219" s="3"/>
      <c r="T219" s="3"/>
      <c r="U219" s="3"/>
      <c r="V219" s="3"/>
      <c r="W219" s="3"/>
      <c r="X219" s="3"/>
      <c r="Y219" s="3"/>
    </row>
    <row r="220" spans="19:25" x14ac:dyDescent="0.2">
      <c r="S220" s="3"/>
      <c r="T220" s="3"/>
      <c r="U220" s="3"/>
      <c r="V220" s="3"/>
      <c r="W220" s="3"/>
      <c r="X220" s="3"/>
      <c r="Y220" s="3"/>
    </row>
    <row r="221" spans="19:25" ht="36" customHeight="1" x14ac:dyDescent="0.2">
      <c r="S221" s="3"/>
      <c r="T221" s="3"/>
      <c r="U221" s="3"/>
      <c r="V221" s="3"/>
      <c r="W221" s="3"/>
      <c r="X221" s="3"/>
      <c r="Y221" s="3"/>
    </row>
    <row r="222" spans="19:25" x14ac:dyDescent="0.2">
      <c r="S222" s="3"/>
      <c r="T222" s="3"/>
      <c r="U222" s="3"/>
      <c r="V222" s="3"/>
      <c r="W222" s="3"/>
      <c r="X222" s="3"/>
      <c r="Y222" s="3"/>
    </row>
    <row r="223" spans="19:25" ht="84" customHeight="1" x14ac:dyDescent="0.2">
      <c r="S223" s="3"/>
      <c r="T223" s="3"/>
      <c r="U223" s="3"/>
      <c r="V223" s="3"/>
      <c r="W223" s="3"/>
      <c r="X223" s="3"/>
      <c r="Y223" s="3"/>
    </row>
    <row r="224" spans="19:25" x14ac:dyDescent="0.2">
      <c r="S224" s="3"/>
      <c r="T224" s="3"/>
      <c r="U224" s="3"/>
      <c r="V224" s="3"/>
      <c r="W224" s="3"/>
      <c r="X224" s="3"/>
      <c r="Y224" s="3"/>
    </row>
    <row r="225" spans="19:25" x14ac:dyDescent="0.2">
      <c r="S225" s="3"/>
      <c r="T225" s="3"/>
      <c r="U225" s="3"/>
      <c r="V225" s="3"/>
      <c r="W225" s="3"/>
      <c r="X225" s="3"/>
      <c r="Y225" s="3"/>
    </row>
    <row r="226" spans="19:25" x14ac:dyDescent="0.2">
      <c r="S226" s="3"/>
      <c r="T226" s="3"/>
      <c r="U226" s="3"/>
      <c r="V226" s="3"/>
      <c r="W226" s="3"/>
      <c r="X226" s="3"/>
      <c r="Y226" s="3"/>
    </row>
    <row r="227" spans="19:25" x14ac:dyDescent="0.2">
      <c r="S227" s="3"/>
      <c r="T227" s="3"/>
      <c r="U227" s="3"/>
      <c r="V227" s="3"/>
      <c r="W227" s="3"/>
      <c r="X227" s="3"/>
      <c r="Y227" s="3"/>
    </row>
    <row r="228" spans="19:25" x14ac:dyDescent="0.2">
      <c r="S228" s="3"/>
      <c r="T228" s="3"/>
      <c r="U228" s="3"/>
      <c r="V228" s="3"/>
      <c r="W228" s="3"/>
      <c r="X228" s="3"/>
      <c r="Y228" s="3"/>
    </row>
    <row r="229" spans="19:25" x14ac:dyDescent="0.2">
      <c r="S229" s="3"/>
      <c r="T229" s="3"/>
      <c r="U229" s="3"/>
      <c r="V229" s="3"/>
      <c r="W229" s="3"/>
      <c r="X229" s="3"/>
      <c r="Y229" s="3"/>
    </row>
    <row r="230" spans="19:25" x14ac:dyDescent="0.2">
      <c r="S230" s="3"/>
      <c r="T230" s="3"/>
      <c r="U230" s="3"/>
      <c r="V230" s="3"/>
      <c r="W230" s="3"/>
      <c r="X230" s="3"/>
      <c r="Y230" s="3"/>
    </row>
    <row r="231" spans="19:25" x14ac:dyDescent="0.2">
      <c r="S231" s="3"/>
      <c r="T231" s="3"/>
      <c r="U231" s="3"/>
      <c r="V231" s="3"/>
      <c r="W231" s="3"/>
      <c r="X231" s="3"/>
      <c r="Y231" s="3"/>
    </row>
    <row r="232" spans="19:25" x14ac:dyDescent="0.2">
      <c r="S232" s="3"/>
      <c r="T232" s="3"/>
      <c r="U232" s="3"/>
      <c r="V232" s="3"/>
      <c r="W232" s="3"/>
      <c r="X232" s="3"/>
      <c r="Y232" s="3"/>
    </row>
    <row r="233" spans="19:25" x14ac:dyDescent="0.2">
      <c r="S233" s="3"/>
      <c r="T233" s="3"/>
      <c r="U233" s="3"/>
      <c r="V233" s="3"/>
      <c r="W233" s="3"/>
      <c r="X233" s="3"/>
      <c r="Y233" s="3"/>
    </row>
    <row r="234" spans="19:25" x14ac:dyDescent="0.2">
      <c r="S234" s="3"/>
      <c r="T234" s="3"/>
      <c r="U234" s="3"/>
      <c r="V234" s="3"/>
      <c r="W234" s="3"/>
      <c r="X234" s="3"/>
      <c r="Y234" s="3"/>
    </row>
    <row r="235" spans="19:25" x14ac:dyDescent="0.2">
      <c r="S235" s="3"/>
      <c r="T235" s="3"/>
      <c r="U235" s="3"/>
      <c r="V235" s="3"/>
      <c r="W235" s="3"/>
      <c r="X235" s="3"/>
      <c r="Y235" s="3"/>
    </row>
    <row r="236" spans="19:25" x14ac:dyDescent="0.2">
      <c r="S236" s="3"/>
      <c r="T236" s="3"/>
      <c r="U236" s="3"/>
      <c r="V236" s="3"/>
      <c r="W236" s="3"/>
      <c r="X236" s="3"/>
      <c r="Y236" s="3"/>
    </row>
    <row r="237" spans="19:25" x14ac:dyDescent="0.2">
      <c r="S237" s="3"/>
      <c r="T237" s="3"/>
      <c r="U237" s="3"/>
      <c r="V237" s="3"/>
      <c r="W237" s="3"/>
      <c r="X237" s="3"/>
      <c r="Y237" s="3"/>
    </row>
    <row r="238" spans="19:25" x14ac:dyDescent="0.2">
      <c r="S238" s="3"/>
      <c r="T238" s="3"/>
      <c r="U238" s="3"/>
      <c r="V238" s="3"/>
      <c r="W238" s="3"/>
      <c r="X238" s="3"/>
      <c r="Y238" s="3"/>
    </row>
    <row r="239" spans="19:25" x14ac:dyDescent="0.2">
      <c r="S239" s="3"/>
      <c r="T239" s="3"/>
      <c r="U239" s="3"/>
      <c r="V239" s="3"/>
      <c r="W239" s="3"/>
      <c r="X239" s="3"/>
      <c r="Y239" s="3"/>
    </row>
    <row r="240" spans="19:25" x14ac:dyDescent="0.2">
      <c r="S240" s="3"/>
      <c r="T240" s="3"/>
      <c r="U240" s="3"/>
      <c r="V240" s="3"/>
      <c r="W240" s="3"/>
      <c r="X240" s="3"/>
      <c r="Y240" s="3"/>
    </row>
    <row r="241" spans="19:25" x14ac:dyDescent="0.2">
      <c r="S241" s="3"/>
      <c r="T241" s="3"/>
      <c r="U241" s="3"/>
      <c r="V241" s="3"/>
      <c r="W241" s="3"/>
      <c r="X241" s="3"/>
      <c r="Y241" s="3"/>
    </row>
    <row r="242" spans="19:25" x14ac:dyDescent="0.2">
      <c r="S242" s="3"/>
      <c r="T242" s="3"/>
      <c r="U242" s="3"/>
      <c r="V242" s="3"/>
      <c r="W242" s="3"/>
      <c r="X242" s="3"/>
      <c r="Y242" s="3"/>
    </row>
    <row r="243" spans="19:25" x14ac:dyDescent="0.2">
      <c r="S243" s="3"/>
      <c r="T243" s="3"/>
      <c r="U243" s="3"/>
      <c r="V243" s="3"/>
      <c r="W243" s="3"/>
      <c r="X243" s="3"/>
      <c r="Y243" s="3"/>
    </row>
    <row r="244" spans="19:25" x14ac:dyDescent="0.2">
      <c r="S244" s="3"/>
      <c r="T244" s="3"/>
      <c r="U244" s="3"/>
      <c r="V244" s="3"/>
      <c r="W244" s="3"/>
      <c r="X244" s="3"/>
      <c r="Y244" s="3"/>
    </row>
    <row r="245" spans="19:25" x14ac:dyDescent="0.2">
      <c r="S245" s="3"/>
      <c r="T245" s="3"/>
      <c r="U245" s="3"/>
      <c r="V245" s="3"/>
      <c r="W245" s="3"/>
      <c r="X245" s="3"/>
      <c r="Y245" s="3"/>
    </row>
    <row r="246" spans="19:25" x14ac:dyDescent="0.2">
      <c r="S246" s="3"/>
      <c r="T246" s="3"/>
      <c r="U246" s="3"/>
      <c r="V246" s="3"/>
      <c r="W246" s="3"/>
      <c r="X246" s="3"/>
      <c r="Y246" s="3"/>
    </row>
    <row r="247" spans="19:25" x14ac:dyDescent="0.2">
      <c r="S247" s="3"/>
      <c r="T247" s="3"/>
      <c r="U247" s="3"/>
      <c r="V247" s="3"/>
      <c r="W247" s="3"/>
      <c r="X247" s="3"/>
      <c r="Y247" s="3"/>
    </row>
    <row r="248" spans="19:25" x14ac:dyDescent="0.2">
      <c r="S248" s="3"/>
      <c r="T248" s="3"/>
      <c r="U248" s="3"/>
      <c r="V248" s="3"/>
      <c r="W248" s="3"/>
      <c r="X248" s="3"/>
      <c r="Y248" s="3"/>
    </row>
    <row r="249" spans="19:25" x14ac:dyDescent="0.2">
      <c r="S249" s="3"/>
      <c r="T249" s="3"/>
      <c r="U249" s="3"/>
      <c r="V249" s="3"/>
      <c r="W249" s="3"/>
      <c r="X249" s="3"/>
      <c r="Y249" s="3"/>
    </row>
    <row r="250" spans="19:25" x14ac:dyDescent="0.2">
      <c r="S250" s="3"/>
      <c r="T250" s="3"/>
      <c r="U250" s="3"/>
      <c r="V250" s="3"/>
      <c r="W250" s="3"/>
      <c r="X250" s="3"/>
      <c r="Y250" s="3"/>
    </row>
    <row r="251" spans="19:25" x14ac:dyDescent="0.2">
      <c r="S251" s="3"/>
      <c r="T251" s="3"/>
      <c r="U251" s="3"/>
      <c r="V251" s="3"/>
      <c r="W251" s="3"/>
      <c r="X251" s="3"/>
      <c r="Y251" s="3"/>
    </row>
    <row r="252" spans="19:25" x14ac:dyDescent="0.2">
      <c r="S252" s="3"/>
      <c r="T252" s="3"/>
      <c r="U252" s="3"/>
      <c r="V252" s="3"/>
      <c r="W252" s="3"/>
      <c r="X252" s="3"/>
      <c r="Y252" s="3"/>
    </row>
    <row r="253" spans="19:25" x14ac:dyDescent="0.2">
      <c r="S253" s="3"/>
      <c r="T253" s="3"/>
      <c r="U253" s="3"/>
      <c r="V253" s="3"/>
      <c r="W253" s="3"/>
      <c r="X253" s="3"/>
      <c r="Y253" s="3"/>
    </row>
    <row r="254" spans="19:25" x14ac:dyDescent="0.2">
      <c r="S254" s="3"/>
      <c r="T254" s="3"/>
      <c r="U254" s="3"/>
      <c r="V254" s="3"/>
      <c r="W254" s="3"/>
      <c r="X254" s="3"/>
      <c r="Y254" s="3"/>
    </row>
    <row r="255" spans="19:25" x14ac:dyDescent="0.2">
      <c r="S255" s="3"/>
      <c r="T255" s="3"/>
      <c r="U255" s="3"/>
      <c r="V255" s="3"/>
      <c r="W255" s="3"/>
      <c r="X255" s="3"/>
      <c r="Y255" s="3"/>
    </row>
    <row r="256" spans="19:25" x14ac:dyDescent="0.2">
      <c r="S256" s="3"/>
      <c r="T256" s="3"/>
      <c r="U256" s="3"/>
      <c r="V256" s="3"/>
      <c r="W256" s="3"/>
      <c r="X256" s="3"/>
      <c r="Y256" s="3"/>
    </row>
    <row r="257" spans="19:25" x14ac:dyDescent="0.2">
      <c r="S257" s="3"/>
      <c r="T257" s="3"/>
      <c r="U257" s="3"/>
      <c r="V257" s="3"/>
      <c r="W257" s="3"/>
      <c r="X257" s="3"/>
      <c r="Y257" s="3"/>
    </row>
    <row r="258" spans="19:25" x14ac:dyDescent="0.2">
      <c r="S258" s="3"/>
      <c r="T258" s="3"/>
      <c r="U258" s="3"/>
      <c r="V258" s="3"/>
      <c r="W258" s="3"/>
      <c r="X258" s="3"/>
      <c r="Y258" s="3"/>
    </row>
    <row r="259" spans="19:25" x14ac:dyDescent="0.2">
      <c r="S259" s="3"/>
      <c r="T259" s="3"/>
      <c r="U259" s="3"/>
      <c r="V259" s="3"/>
      <c r="W259" s="3"/>
      <c r="X259" s="3"/>
      <c r="Y259" s="3"/>
    </row>
    <row r="260" spans="19:25" x14ac:dyDescent="0.2">
      <c r="S260" s="3"/>
      <c r="T260" s="3"/>
      <c r="U260" s="3"/>
      <c r="V260" s="3"/>
      <c r="W260" s="3"/>
      <c r="X260" s="3"/>
      <c r="Y260" s="3"/>
    </row>
    <row r="261" spans="19:25" x14ac:dyDescent="0.2">
      <c r="S261" s="3"/>
      <c r="T261" s="3"/>
      <c r="U261" s="3"/>
      <c r="V261" s="3"/>
      <c r="W261" s="3"/>
      <c r="X261" s="3"/>
      <c r="Y261" s="3"/>
    </row>
    <row r="262" spans="19:25" x14ac:dyDescent="0.2">
      <c r="S262" s="3"/>
      <c r="T262" s="3"/>
      <c r="U262" s="3"/>
      <c r="V262" s="3"/>
      <c r="W262" s="3"/>
      <c r="X262" s="3"/>
      <c r="Y262" s="3"/>
    </row>
    <row r="263" spans="19:25" x14ac:dyDescent="0.2">
      <c r="S263" s="3"/>
      <c r="T263" s="3"/>
      <c r="U263" s="3"/>
      <c r="V263" s="3"/>
      <c r="W263" s="3"/>
      <c r="X263" s="3"/>
      <c r="Y263" s="3"/>
    </row>
    <row r="264" spans="19:25" x14ac:dyDescent="0.2">
      <c r="S264" s="3"/>
      <c r="T264" s="3"/>
      <c r="U264" s="3"/>
      <c r="V264" s="3"/>
      <c r="W264" s="3"/>
      <c r="X264" s="3"/>
      <c r="Y264" s="3"/>
    </row>
    <row r="265" spans="19:25" x14ac:dyDescent="0.2">
      <c r="S265" s="3"/>
      <c r="T265" s="3"/>
      <c r="U265" s="3"/>
      <c r="V265" s="3"/>
      <c r="W265" s="3"/>
      <c r="X265" s="3"/>
      <c r="Y265" s="3"/>
    </row>
    <row r="266" spans="19:25" x14ac:dyDescent="0.2">
      <c r="S266" s="3"/>
      <c r="T266" s="3"/>
      <c r="U266" s="3"/>
      <c r="V266" s="3"/>
      <c r="W266" s="3"/>
      <c r="X266" s="3"/>
      <c r="Y266" s="3"/>
    </row>
    <row r="267" spans="19:25" x14ac:dyDescent="0.2">
      <c r="S267" s="3"/>
      <c r="T267" s="3"/>
      <c r="U267" s="3"/>
      <c r="V267" s="3"/>
      <c r="W267" s="3"/>
      <c r="X267" s="3"/>
      <c r="Y267" s="3"/>
    </row>
    <row r="268" spans="19:25" x14ac:dyDescent="0.2">
      <c r="S268" s="3"/>
      <c r="T268" s="3"/>
      <c r="U268" s="3"/>
      <c r="V268" s="3"/>
      <c r="W268" s="3"/>
      <c r="X268" s="3"/>
      <c r="Y268" s="3"/>
    </row>
    <row r="269" spans="19:25" x14ac:dyDescent="0.2">
      <c r="S269" s="3"/>
      <c r="T269" s="3"/>
      <c r="U269" s="3"/>
      <c r="V269" s="3"/>
      <c r="W269" s="3"/>
      <c r="X269" s="3"/>
      <c r="Y269" s="3"/>
    </row>
    <row r="270" spans="19:25" x14ac:dyDescent="0.2">
      <c r="S270" s="3"/>
      <c r="T270" s="3"/>
      <c r="U270" s="3"/>
      <c r="V270" s="3"/>
      <c r="W270" s="3"/>
      <c r="X270" s="3"/>
      <c r="Y270" s="3"/>
    </row>
    <row r="271" spans="19:25" x14ac:dyDescent="0.2">
      <c r="S271" s="3"/>
      <c r="T271" s="3"/>
      <c r="U271" s="3"/>
      <c r="V271" s="3"/>
      <c r="W271" s="3"/>
      <c r="X271" s="3"/>
      <c r="Y271" s="3"/>
    </row>
    <row r="272" spans="19:25" x14ac:dyDescent="0.2">
      <c r="S272" s="3"/>
      <c r="T272" s="3"/>
      <c r="U272" s="3"/>
      <c r="V272" s="3"/>
      <c r="W272" s="3"/>
      <c r="X272" s="3"/>
      <c r="Y272" s="3"/>
    </row>
    <row r="273" spans="19:25" x14ac:dyDescent="0.2">
      <c r="S273" s="3"/>
      <c r="T273" s="3"/>
      <c r="U273" s="3"/>
      <c r="V273" s="3"/>
      <c r="W273" s="3"/>
      <c r="X273" s="3"/>
      <c r="Y273" s="3"/>
    </row>
    <row r="274" spans="19:25" x14ac:dyDescent="0.2">
      <c r="S274" s="3"/>
      <c r="T274" s="3"/>
      <c r="U274" s="3"/>
      <c r="V274" s="3"/>
      <c r="W274" s="3"/>
      <c r="X274" s="3"/>
      <c r="Y274" s="3"/>
    </row>
    <row r="275" spans="19:25" x14ac:dyDescent="0.2">
      <c r="S275" s="3"/>
      <c r="T275" s="3"/>
      <c r="U275" s="3"/>
      <c r="V275" s="3"/>
      <c r="W275" s="3"/>
      <c r="X275" s="3"/>
      <c r="Y275" s="3"/>
    </row>
    <row r="276" spans="19:25" x14ac:dyDescent="0.2">
      <c r="S276" s="3"/>
      <c r="T276" s="3"/>
      <c r="U276" s="3"/>
      <c r="V276" s="3"/>
      <c r="W276" s="3"/>
      <c r="X276" s="3"/>
      <c r="Y276" s="3"/>
    </row>
    <row r="277" spans="19:25" x14ac:dyDescent="0.2">
      <c r="S277" s="3"/>
      <c r="T277" s="3"/>
      <c r="U277" s="3"/>
      <c r="V277" s="3"/>
      <c r="W277" s="3"/>
      <c r="X277" s="3"/>
      <c r="Y277" s="3"/>
    </row>
    <row r="278" spans="19:25" x14ac:dyDescent="0.2">
      <c r="S278" s="3"/>
      <c r="T278" s="3"/>
      <c r="U278" s="3"/>
      <c r="V278" s="3"/>
      <c r="W278" s="3"/>
      <c r="X278" s="3"/>
      <c r="Y278" s="3"/>
    </row>
    <row r="279" spans="19:25" x14ac:dyDescent="0.2">
      <c r="S279" s="3"/>
      <c r="T279" s="3"/>
      <c r="U279" s="3"/>
      <c r="V279" s="3"/>
      <c r="W279" s="3"/>
      <c r="X279" s="3"/>
      <c r="Y279" s="3"/>
    </row>
    <row r="280" spans="19:25" x14ac:dyDescent="0.2">
      <c r="S280" s="3"/>
      <c r="T280" s="3"/>
      <c r="U280" s="3"/>
      <c r="V280" s="3"/>
      <c r="W280" s="3"/>
      <c r="X280" s="3"/>
      <c r="Y280" s="3"/>
    </row>
    <row r="281" spans="19:25" x14ac:dyDescent="0.2">
      <c r="S281" s="3"/>
      <c r="T281" s="3"/>
      <c r="U281" s="3"/>
      <c r="V281" s="3"/>
      <c r="W281" s="3"/>
      <c r="X281" s="3"/>
      <c r="Y281" s="3"/>
    </row>
    <row r="282" spans="19:25" x14ac:dyDescent="0.2">
      <c r="S282" s="3"/>
      <c r="T282" s="3"/>
      <c r="U282" s="3"/>
      <c r="V282" s="3"/>
      <c r="W282" s="3"/>
      <c r="X282" s="3"/>
      <c r="Y282" s="3"/>
    </row>
    <row r="283" spans="19:25" x14ac:dyDescent="0.2">
      <c r="S283" s="3"/>
      <c r="T283" s="3"/>
      <c r="U283" s="3"/>
      <c r="V283" s="3"/>
      <c r="W283" s="3"/>
      <c r="X283" s="3"/>
      <c r="Y283" s="3"/>
    </row>
    <row r="284" spans="19:25" x14ac:dyDescent="0.2">
      <c r="S284" s="3"/>
      <c r="T284" s="3"/>
      <c r="U284" s="3"/>
      <c r="V284" s="3"/>
      <c r="W284" s="3"/>
      <c r="X284" s="3"/>
      <c r="Y284" s="3"/>
    </row>
    <row r="285" spans="19:25" x14ac:dyDescent="0.2">
      <c r="S285" s="3"/>
      <c r="T285" s="3"/>
      <c r="U285" s="3"/>
      <c r="V285" s="3"/>
      <c r="W285" s="3"/>
      <c r="X285" s="3"/>
      <c r="Y285" s="3"/>
    </row>
    <row r="286" spans="19:25" x14ac:dyDescent="0.2">
      <c r="S286" s="3"/>
      <c r="T286" s="3"/>
      <c r="U286" s="3"/>
      <c r="V286" s="3"/>
      <c r="W286" s="3"/>
      <c r="X286" s="3"/>
      <c r="Y286" s="3"/>
    </row>
    <row r="287" spans="19:25" x14ac:dyDescent="0.2">
      <c r="S287" s="3"/>
      <c r="T287" s="3"/>
      <c r="U287" s="3"/>
      <c r="V287" s="3"/>
      <c r="W287" s="3"/>
      <c r="X287" s="3"/>
      <c r="Y287" s="3"/>
    </row>
    <row r="288" spans="19:25" x14ac:dyDescent="0.2">
      <c r="S288" s="3"/>
      <c r="T288" s="3"/>
      <c r="U288" s="3"/>
      <c r="V288" s="3"/>
      <c r="W288" s="3"/>
      <c r="X288" s="3"/>
      <c r="Y288" s="3"/>
    </row>
    <row r="289" spans="19:25" x14ac:dyDescent="0.2">
      <c r="S289" s="3"/>
      <c r="T289" s="3"/>
      <c r="U289" s="3"/>
      <c r="V289" s="3"/>
      <c r="W289" s="3"/>
      <c r="X289" s="3"/>
      <c r="Y289" s="3"/>
    </row>
    <row r="290" spans="19:25" x14ac:dyDescent="0.2">
      <c r="S290" s="3"/>
      <c r="T290" s="3"/>
      <c r="U290" s="3"/>
      <c r="V290" s="3"/>
      <c r="W290" s="3"/>
      <c r="X290" s="3"/>
      <c r="Y290" s="3"/>
    </row>
    <row r="291" spans="19:25" x14ac:dyDescent="0.2">
      <c r="S291" s="3"/>
      <c r="T291" s="3"/>
      <c r="U291" s="3"/>
      <c r="V291" s="3"/>
      <c r="W291" s="3"/>
      <c r="X291" s="3"/>
      <c r="Y291" s="3"/>
    </row>
    <row r="292" spans="19:25" x14ac:dyDescent="0.2">
      <c r="S292" s="3"/>
      <c r="T292" s="3"/>
      <c r="U292" s="3"/>
      <c r="V292" s="3"/>
      <c r="W292" s="3"/>
      <c r="X292" s="3"/>
      <c r="Y292" s="3"/>
    </row>
    <row r="293" spans="19:25" x14ac:dyDescent="0.2">
      <c r="S293" s="3"/>
      <c r="T293" s="3"/>
      <c r="U293" s="3"/>
      <c r="V293" s="3"/>
      <c r="W293" s="3"/>
      <c r="X293" s="3"/>
      <c r="Y293" s="3"/>
    </row>
    <row r="294" spans="19:25" x14ac:dyDescent="0.2">
      <c r="S294" s="3"/>
      <c r="T294" s="3"/>
      <c r="U294" s="3"/>
      <c r="V294" s="3"/>
      <c r="W294" s="3"/>
      <c r="X294" s="3"/>
      <c r="Y294" s="3"/>
    </row>
    <row r="295" spans="19:25" x14ac:dyDescent="0.2">
      <c r="S295" s="3"/>
      <c r="T295" s="3"/>
      <c r="U295" s="3"/>
      <c r="V295" s="3"/>
      <c r="W295" s="3"/>
      <c r="X295" s="3"/>
      <c r="Y295" s="3"/>
    </row>
    <row r="296" spans="19:25" x14ac:dyDescent="0.2">
      <c r="S296" s="3"/>
      <c r="T296" s="3"/>
      <c r="U296" s="3"/>
      <c r="V296" s="3"/>
      <c r="W296" s="3"/>
      <c r="X296" s="3"/>
      <c r="Y296" s="3"/>
    </row>
    <row r="297" spans="19:25" x14ac:dyDescent="0.2">
      <c r="S297" s="3"/>
      <c r="T297" s="3"/>
      <c r="U297" s="3"/>
      <c r="V297" s="3"/>
      <c r="W297" s="3"/>
      <c r="X297" s="3"/>
      <c r="Y297" s="3"/>
    </row>
    <row r="298" spans="19:25" x14ac:dyDescent="0.2">
      <c r="S298" s="3"/>
      <c r="T298" s="3"/>
      <c r="U298" s="3"/>
      <c r="V298" s="3"/>
      <c r="W298" s="3"/>
      <c r="X298" s="3"/>
      <c r="Y298" s="3"/>
    </row>
    <row r="299" spans="19:25" x14ac:dyDescent="0.2">
      <c r="S299" s="3"/>
      <c r="T299" s="3"/>
      <c r="U299" s="3"/>
      <c r="V299" s="3"/>
      <c r="W299" s="3"/>
      <c r="X299" s="3"/>
      <c r="Y299" s="3"/>
    </row>
    <row r="300" spans="19:25" x14ac:dyDescent="0.2">
      <c r="S300" s="3"/>
      <c r="T300" s="3"/>
      <c r="U300" s="3"/>
      <c r="V300" s="3"/>
      <c r="W300" s="3"/>
      <c r="X300" s="3"/>
      <c r="Y300" s="3"/>
    </row>
    <row r="301" spans="19:25" x14ac:dyDescent="0.2">
      <c r="S301" s="3"/>
      <c r="T301" s="3"/>
      <c r="U301" s="3"/>
      <c r="V301" s="3"/>
      <c r="W301" s="3"/>
      <c r="X301" s="3"/>
      <c r="Y301" s="3"/>
    </row>
    <row r="302" spans="19:25" x14ac:dyDescent="0.2">
      <c r="S302" s="3"/>
      <c r="T302" s="3"/>
      <c r="U302" s="3"/>
      <c r="V302" s="3"/>
      <c r="W302" s="3"/>
      <c r="X302" s="3"/>
      <c r="Y302" s="3"/>
    </row>
    <row r="303" spans="19:25" x14ac:dyDescent="0.2">
      <c r="S303" s="3"/>
      <c r="T303" s="3"/>
      <c r="U303" s="3"/>
      <c r="V303" s="3"/>
      <c r="W303" s="3"/>
      <c r="X303" s="3"/>
      <c r="Y303" s="3"/>
    </row>
    <row r="304" spans="19:25" x14ac:dyDescent="0.2">
      <c r="S304" s="3"/>
      <c r="T304" s="3"/>
      <c r="U304" s="3"/>
      <c r="V304" s="3"/>
      <c r="W304" s="3"/>
      <c r="X304" s="3"/>
      <c r="Y304" s="3"/>
    </row>
    <row r="305" spans="19:25" x14ac:dyDescent="0.2">
      <c r="S305" s="3"/>
      <c r="T305" s="3"/>
      <c r="U305" s="3"/>
      <c r="V305" s="3"/>
      <c r="W305" s="3"/>
      <c r="X305" s="3"/>
      <c r="Y305" s="3"/>
    </row>
    <row r="306" spans="19:25" x14ac:dyDescent="0.2">
      <c r="S306" s="3"/>
      <c r="T306" s="3"/>
      <c r="U306" s="3"/>
      <c r="V306" s="3"/>
      <c r="W306" s="3"/>
      <c r="X306" s="3"/>
      <c r="Y306" s="3"/>
    </row>
    <row r="307" spans="19:25" x14ac:dyDescent="0.2">
      <c r="S307" s="3"/>
      <c r="T307" s="3"/>
      <c r="U307" s="3"/>
      <c r="V307" s="3"/>
      <c r="W307" s="3"/>
      <c r="X307" s="3"/>
      <c r="Y307" s="3"/>
    </row>
    <row r="308" spans="19:25" x14ac:dyDescent="0.2">
      <c r="S308" s="3"/>
      <c r="T308" s="3"/>
      <c r="U308" s="3"/>
      <c r="V308" s="3"/>
      <c r="W308" s="3"/>
      <c r="X308" s="3"/>
      <c r="Y308" s="3"/>
    </row>
    <row r="309" spans="19:25" x14ac:dyDescent="0.2">
      <c r="S309" s="3"/>
      <c r="T309" s="3"/>
      <c r="U309" s="3"/>
      <c r="V309" s="3"/>
      <c r="W309" s="3"/>
      <c r="X309" s="3"/>
      <c r="Y309" s="3"/>
    </row>
    <row r="310" spans="19:25" x14ac:dyDescent="0.2">
      <c r="S310" s="3"/>
      <c r="T310" s="3"/>
      <c r="U310" s="3"/>
      <c r="V310" s="3"/>
      <c r="W310" s="3"/>
      <c r="X310" s="3"/>
      <c r="Y310" s="3"/>
    </row>
    <row r="311" spans="19:25" x14ac:dyDescent="0.2">
      <c r="S311" s="3"/>
      <c r="T311" s="3"/>
      <c r="U311" s="3"/>
      <c r="V311" s="3"/>
      <c r="W311" s="3"/>
      <c r="X311" s="3"/>
      <c r="Y311" s="3"/>
    </row>
    <row r="312" spans="19:25" x14ac:dyDescent="0.2">
      <c r="S312" s="3"/>
      <c r="T312" s="3"/>
      <c r="U312" s="3"/>
      <c r="V312" s="3"/>
      <c r="W312" s="3"/>
      <c r="X312" s="3"/>
      <c r="Y312" s="3"/>
    </row>
    <row r="313" spans="19:25" x14ac:dyDescent="0.2">
      <c r="S313" s="3"/>
      <c r="T313" s="3"/>
      <c r="U313" s="3"/>
      <c r="V313" s="3"/>
      <c r="W313" s="3"/>
      <c r="X313" s="3"/>
      <c r="Y313" s="3"/>
    </row>
    <row r="314" spans="19:25" x14ac:dyDescent="0.2">
      <c r="S314" s="3"/>
      <c r="T314" s="3"/>
      <c r="U314" s="3"/>
      <c r="V314" s="3"/>
      <c r="W314" s="3"/>
      <c r="X314" s="3"/>
      <c r="Y314" s="3"/>
    </row>
    <row r="315" spans="19:25" x14ac:dyDescent="0.2">
      <c r="S315" s="3"/>
      <c r="T315" s="3"/>
      <c r="U315" s="3"/>
      <c r="V315" s="3"/>
      <c r="W315" s="3"/>
      <c r="X315" s="3"/>
      <c r="Y315" s="3"/>
    </row>
    <row r="316" spans="19:25" x14ac:dyDescent="0.2">
      <c r="S316" s="3"/>
      <c r="T316" s="3"/>
      <c r="U316" s="3"/>
      <c r="V316" s="3"/>
      <c r="W316" s="3"/>
      <c r="X316" s="3"/>
      <c r="Y316" s="3"/>
    </row>
    <row r="317" spans="19:25" x14ac:dyDescent="0.2">
      <c r="S317" s="3"/>
      <c r="T317" s="3"/>
      <c r="U317" s="3"/>
      <c r="V317" s="3"/>
      <c r="W317" s="3"/>
      <c r="X317" s="3"/>
      <c r="Y317" s="3"/>
    </row>
    <row r="318" spans="19:25" x14ac:dyDescent="0.2">
      <c r="S318" s="3"/>
      <c r="T318" s="3"/>
      <c r="U318" s="3"/>
      <c r="V318" s="3"/>
      <c r="W318" s="3"/>
      <c r="X318" s="3"/>
      <c r="Y318" s="3"/>
    </row>
    <row r="319" spans="19:25" x14ac:dyDescent="0.2">
      <c r="S319" s="3"/>
      <c r="T319" s="3"/>
      <c r="U319" s="3"/>
      <c r="V319" s="3"/>
      <c r="W319" s="3"/>
      <c r="X319" s="3"/>
      <c r="Y319" s="3"/>
    </row>
    <row r="320" spans="19:25" x14ac:dyDescent="0.2">
      <c r="S320" s="3"/>
      <c r="T320" s="3"/>
      <c r="U320" s="3"/>
      <c r="V320" s="3"/>
      <c r="W320" s="3"/>
      <c r="X320" s="3"/>
      <c r="Y320" s="3"/>
    </row>
    <row r="321" spans="19:25" x14ac:dyDescent="0.2">
      <c r="S321" s="3"/>
      <c r="T321" s="3"/>
      <c r="U321" s="3"/>
      <c r="V321" s="3"/>
      <c r="W321" s="3"/>
      <c r="X321" s="3"/>
      <c r="Y321" s="3"/>
    </row>
    <row r="322" spans="19:25" x14ac:dyDescent="0.2">
      <c r="S322" s="3"/>
      <c r="T322" s="3"/>
      <c r="U322" s="3"/>
      <c r="V322" s="3"/>
      <c r="W322" s="3"/>
      <c r="X322" s="3"/>
      <c r="Y322" s="3"/>
    </row>
    <row r="323" spans="19:25" x14ac:dyDescent="0.2">
      <c r="S323" s="3"/>
      <c r="T323" s="3"/>
      <c r="U323" s="3"/>
      <c r="V323" s="3"/>
      <c r="W323" s="3"/>
      <c r="X323" s="3"/>
      <c r="Y323" s="3"/>
    </row>
    <row r="324" spans="19:25" x14ac:dyDescent="0.2">
      <c r="S324" s="3"/>
      <c r="T324" s="3"/>
      <c r="U324" s="3"/>
      <c r="V324" s="3"/>
      <c r="W324" s="3"/>
      <c r="X324" s="3"/>
      <c r="Y324" s="3"/>
    </row>
    <row r="325" spans="19:25" x14ac:dyDescent="0.2">
      <c r="S325" s="3"/>
      <c r="T325" s="3"/>
      <c r="U325" s="3"/>
      <c r="V325" s="3"/>
      <c r="W325" s="3"/>
      <c r="X325" s="3"/>
      <c r="Y325" s="3"/>
    </row>
    <row r="326" spans="19:25" x14ac:dyDescent="0.2">
      <c r="S326" s="3"/>
      <c r="T326" s="3"/>
      <c r="U326" s="3"/>
      <c r="V326" s="3"/>
      <c r="W326" s="3"/>
      <c r="X326" s="3"/>
      <c r="Y326" s="3"/>
    </row>
    <row r="327" spans="19:25" x14ac:dyDescent="0.2">
      <c r="S327" s="3"/>
      <c r="T327" s="3"/>
      <c r="U327" s="3"/>
      <c r="V327" s="3"/>
      <c r="W327" s="3"/>
      <c r="X327" s="3"/>
      <c r="Y327" s="3"/>
    </row>
    <row r="328" spans="19:25" x14ac:dyDescent="0.2">
      <c r="S328" s="3"/>
      <c r="T328" s="3"/>
      <c r="U328" s="3"/>
      <c r="V328" s="3"/>
      <c r="W328" s="3"/>
      <c r="X328" s="3"/>
      <c r="Y328" s="3"/>
    </row>
    <row r="329" spans="19:25" x14ac:dyDescent="0.2">
      <c r="S329" s="3"/>
      <c r="T329" s="3"/>
      <c r="U329" s="3"/>
      <c r="V329" s="3"/>
      <c r="W329" s="3"/>
      <c r="X329" s="3"/>
      <c r="Y329" s="3"/>
    </row>
    <row r="330" spans="19:25" x14ac:dyDescent="0.2">
      <c r="S330" s="3"/>
      <c r="T330" s="3"/>
      <c r="U330" s="3"/>
      <c r="V330" s="3"/>
      <c r="W330" s="3"/>
      <c r="X330" s="3"/>
      <c r="Y330" s="3"/>
    </row>
    <row r="331" spans="19:25" x14ac:dyDescent="0.2">
      <c r="S331" s="3"/>
      <c r="T331" s="3"/>
      <c r="U331" s="3"/>
      <c r="V331" s="3"/>
      <c r="W331" s="3"/>
      <c r="X331" s="3"/>
      <c r="Y331" s="3"/>
    </row>
    <row r="332" spans="19:25" x14ac:dyDescent="0.2">
      <c r="S332" s="3"/>
      <c r="T332" s="3"/>
      <c r="U332" s="3"/>
      <c r="V332" s="3"/>
      <c r="W332" s="3"/>
      <c r="X332" s="3"/>
      <c r="Y332" s="3"/>
    </row>
    <row r="333" spans="19:25" x14ac:dyDescent="0.2">
      <c r="S333" s="3"/>
      <c r="T333" s="3"/>
      <c r="U333" s="3"/>
      <c r="V333" s="3"/>
      <c r="W333" s="3"/>
      <c r="X333" s="3"/>
      <c r="Y333" s="3"/>
    </row>
    <row r="334" spans="19:25" x14ac:dyDescent="0.2">
      <c r="S334" s="3"/>
      <c r="T334" s="3"/>
      <c r="U334" s="3"/>
      <c r="V334" s="3"/>
      <c r="W334" s="3"/>
      <c r="X334" s="3"/>
      <c r="Y334" s="3"/>
    </row>
    <row r="335" spans="19:25" x14ac:dyDescent="0.2">
      <c r="S335" s="3"/>
      <c r="T335" s="3"/>
      <c r="U335" s="3"/>
      <c r="V335" s="3"/>
      <c r="W335" s="3"/>
      <c r="X335" s="3"/>
      <c r="Y335" s="3"/>
    </row>
    <row r="336" spans="19:25" x14ac:dyDescent="0.2">
      <c r="S336" s="3"/>
      <c r="T336" s="3"/>
      <c r="U336" s="3"/>
      <c r="V336" s="3"/>
      <c r="W336" s="3"/>
      <c r="X336" s="3"/>
      <c r="Y336" s="3"/>
    </row>
    <row r="337" spans="19:25" x14ac:dyDescent="0.2">
      <c r="S337" s="3"/>
      <c r="T337" s="3"/>
      <c r="U337" s="3"/>
      <c r="V337" s="3"/>
      <c r="W337" s="3"/>
      <c r="X337" s="3"/>
      <c r="Y337" s="3"/>
    </row>
    <row r="338" spans="19:25" x14ac:dyDescent="0.2">
      <c r="S338" s="3"/>
      <c r="T338" s="3"/>
      <c r="U338" s="3"/>
      <c r="V338" s="3"/>
      <c r="W338" s="3"/>
      <c r="X338" s="3"/>
      <c r="Y338" s="3"/>
    </row>
    <row r="339" spans="19:25" x14ac:dyDescent="0.2">
      <c r="S339" s="3"/>
      <c r="T339" s="3"/>
      <c r="U339" s="3"/>
      <c r="V339" s="3"/>
      <c r="W339" s="3"/>
      <c r="X339" s="3"/>
      <c r="Y339" s="3"/>
    </row>
    <row r="340" spans="19:25" x14ac:dyDescent="0.2">
      <c r="S340" s="3"/>
      <c r="T340" s="3"/>
      <c r="U340" s="3"/>
      <c r="V340" s="3"/>
      <c r="W340" s="3"/>
      <c r="X340" s="3"/>
      <c r="Y340" s="3"/>
    </row>
    <row r="341" spans="19:25" x14ac:dyDescent="0.2">
      <c r="S341" s="3"/>
      <c r="T341" s="3"/>
      <c r="U341" s="3"/>
      <c r="V341" s="3"/>
      <c r="W341" s="3"/>
      <c r="X341" s="3"/>
      <c r="Y341" s="3"/>
    </row>
    <row r="342" spans="19:25" x14ac:dyDescent="0.2">
      <c r="S342" s="3"/>
      <c r="T342" s="3"/>
      <c r="U342" s="3"/>
      <c r="V342" s="3"/>
      <c r="W342" s="3"/>
      <c r="X342" s="3"/>
      <c r="Y342" s="3"/>
    </row>
    <row r="343" spans="19:25" x14ac:dyDescent="0.2">
      <c r="S343" s="3"/>
      <c r="T343" s="3"/>
      <c r="U343" s="3"/>
      <c r="V343" s="3"/>
      <c r="W343" s="3"/>
      <c r="X343" s="3"/>
      <c r="Y343" s="3"/>
    </row>
    <row r="344" spans="19:25" x14ac:dyDescent="0.2">
      <c r="S344" s="3"/>
      <c r="T344" s="3"/>
      <c r="U344" s="3"/>
      <c r="V344" s="3"/>
      <c r="W344" s="3"/>
      <c r="X344" s="3"/>
      <c r="Y344" s="3"/>
    </row>
    <row r="345" spans="19:25" x14ac:dyDescent="0.2">
      <c r="S345" s="3"/>
      <c r="T345" s="3"/>
      <c r="U345" s="3"/>
      <c r="V345" s="3"/>
      <c r="W345" s="3"/>
      <c r="X345" s="3"/>
      <c r="Y345" s="3"/>
    </row>
    <row r="346" spans="19:25" x14ac:dyDescent="0.2">
      <c r="S346" s="3"/>
      <c r="T346" s="3"/>
      <c r="U346" s="3"/>
      <c r="V346" s="3"/>
      <c r="W346" s="3"/>
      <c r="X346" s="3"/>
      <c r="Y346" s="3"/>
    </row>
    <row r="347" spans="19:25" x14ac:dyDescent="0.2">
      <c r="S347" s="3"/>
      <c r="T347" s="3"/>
      <c r="U347" s="3"/>
      <c r="V347" s="3"/>
      <c r="W347" s="3"/>
      <c r="X347" s="3"/>
      <c r="Y347" s="3"/>
    </row>
    <row r="348" spans="19:25" x14ac:dyDescent="0.2">
      <c r="S348" s="3"/>
      <c r="T348" s="3"/>
      <c r="U348" s="3"/>
      <c r="V348" s="3"/>
      <c r="W348" s="3"/>
      <c r="X348" s="3"/>
      <c r="Y348" s="3"/>
    </row>
    <row r="349" spans="19:25" x14ac:dyDescent="0.2">
      <c r="S349" s="3"/>
      <c r="T349" s="3"/>
      <c r="U349" s="3"/>
      <c r="V349" s="3"/>
      <c r="W349" s="3"/>
      <c r="X349" s="3"/>
      <c r="Y349" s="3"/>
    </row>
    <row r="350" spans="19:25" x14ac:dyDescent="0.2">
      <c r="S350" s="3"/>
      <c r="T350" s="3"/>
      <c r="U350" s="3"/>
      <c r="V350" s="3"/>
      <c r="W350" s="3"/>
      <c r="X350" s="3"/>
      <c r="Y350" s="3"/>
    </row>
    <row r="351" spans="19:25" x14ac:dyDescent="0.2">
      <c r="S351" s="3"/>
      <c r="T351" s="3"/>
      <c r="U351" s="3"/>
      <c r="V351" s="3"/>
      <c r="W351" s="3"/>
      <c r="X351" s="3"/>
      <c r="Y351" s="3"/>
    </row>
    <row r="352" spans="19:25" x14ac:dyDescent="0.2">
      <c r="S352" s="3"/>
      <c r="T352" s="3"/>
      <c r="U352" s="3"/>
      <c r="V352" s="3"/>
      <c r="W352" s="3"/>
      <c r="X352" s="3"/>
      <c r="Y352" s="3"/>
    </row>
    <row r="353" spans="19:25" x14ac:dyDescent="0.2">
      <c r="S353" s="3"/>
      <c r="T353" s="3"/>
      <c r="U353" s="3"/>
      <c r="V353" s="3"/>
      <c r="W353" s="3"/>
      <c r="X353" s="3"/>
      <c r="Y353" s="3"/>
    </row>
    <row r="354" spans="19:25" x14ac:dyDescent="0.2">
      <c r="S354" s="3"/>
      <c r="T354" s="3"/>
      <c r="U354" s="3"/>
      <c r="V354" s="3"/>
      <c r="W354" s="3"/>
      <c r="X354" s="3"/>
      <c r="Y354" s="3"/>
    </row>
    <row r="355" spans="19:25" x14ac:dyDescent="0.2">
      <c r="S355" s="3"/>
      <c r="T355" s="3"/>
      <c r="U355" s="3"/>
      <c r="V355" s="3"/>
      <c r="W355" s="3"/>
      <c r="X355" s="3"/>
      <c r="Y355" s="3"/>
    </row>
    <row r="356" spans="19:25" x14ac:dyDescent="0.2">
      <c r="S356" s="3"/>
      <c r="T356" s="3"/>
      <c r="U356" s="3"/>
      <c r="V356" s="3"/>
      <c r="W356" s="3"/>
      <c r="X356" s="3"/>
      <c r="Y356" s="3"/>
    </row>
    <row r="357" spans="19:25" x14ac:dyDescent="0.2">
      <c r="S357" s="3"/>
      <c r="T357" s="3"/>
      <c r="U357" s="3"/>
      <c r="V357" s="3"/>
      <c r="W357" s="3"/>
      <c r="X357" s="3"/>
      <c r="Y357" s="3"/>
    </row>
    <row r="358" spans="19:25" x14ac:dyDescent="0.2">
      <c r="S358" s="3"/>
      <c r="T358" s="3"/>
      <c r="U358" s="3"/>
      <c r="V358" s="3"/>
      <c r="W358" s="3"/>
      <c r="X358" s="3"/>
      <c r="Y358" s="3"/>
    </row>
    <row r="359" spans="19:25" x14ac:dyDescent="0.2">
      <c r="S359" s="3"/>
      <c r="T359" s="3"/>
      <c r="U359" s="3"/>
      <c r="V359" s="3"/>
      <c r="W359" s="3"/>
      <c r="X359" s="3"/>
      <c r="Y359" s="3"/>
    </row>
    <row r="360" spans="19:25" x14ac:dyDescent="0.2">
      <c r="S360" s="3"/>
      <c r="T360" s="3"/>
      <c r="U360" s="3"/>
      <c r="V360" s="3"/>
      <c r="W360" s="3"/>
      <c r="X360" s="3"/>
      <c r="Y360" s="3"/>
    </row>
    <row r="361" spans="19:25" x14ac:dyDescent="0.2">
      <c r="S361" s="3"/>
      <c r="T361" s="3"/>
      <c r="U361" s="3"/>
      <c r="V361" s="3"/>
      <c r="W361" s="3"/>
      <c r="X361" s="3"/>
      <c r="Y361" s="3"/>
    </row>
    <row r="362" spans="19:25" x14ac:dyDescent="0.2">
      <c r="S362" s="3"/>
      <c r="T362" s="3"/>
      <c r="U362" s="3"/>
      <c r="V362" s="3"/>
      <c r="W362" s="3"/>
      <c r="X362" s="3"/>
      <c r="Y362" s="3"/>
    </row>
    <row r="363" spans="19:25" x14ac:dyDescent="0.2">
      <c r="S363" s="3"/>
      <c r="T363" s="3"/>
      <c r="U363" s="3"/>
      <c r="V363" s="3"/>
      <c r="W363" s="3"/>
      <c r="X363" s="3"/>
      <c r="Y363" s="3"/>
    </row>
    <row r="364" spans="19:25" x14ac:dyDescent="0.2">
      <c r="S364" s="3"/>
      <c r="T364" s="3"/>
      <c r="U364" s="3"/>
      <c r="V364" s="3"/>
      <c r="W364" s="3"/>
      <c r="X364" s="3"/>
      <c r="Y364" s="3"/>
    </row>
    <row r="365" spans="19:25" x14ac:dyDescent="0.2">
      <c r="S365" s="3"/>
      <c r="T365" s="3"/>
      <c r="U365" s="3"/>
      <c r="V365" s="3"/>
      <c r="W365" s="3"/>
      <c r="X365" s="3"/>
      <c r="Y365" s="3"/>
    </row>
    <row r="366" spans="19:25" x14ac:dyDescent="0.2">
      <c r="S366" s="3"/>
      <c r="T366" s="3"/>
      <c r="U366" s="3"/>
      <c r="V366" s="3"/>
      <c r="W366" s="3"/>
      <c r="X366" s="3"/>
      <c r="Y366" s="3"/>
    </row>
    <row r="367" spans="19:25" x14ac:dyDescent="0.2">
      <c r="S367" s="3"/>
      <c r="T367" s="3"/>
      <c r="U367" s="3"/>
      <c r="V367" s="3"/>
      <c r="W367" s="3"/>
      <c r="X367" s="3"/>
      <c r="Y367" s="3"/>
    </row>
    <row r="368" spans="19:25" x14ac:dyDescent="0.2">
      <c r="S368" s="3"/>
      <c r="T368" s="3"/>
      <c r="U368" s="3"/>
      <c r="V368" s="3"/>
      <c r="W368" s="3"/>
      <c r="X368" s="3"/>
      <c r="Y368" s="3"/>
    </row>
    <row r="369" spans="19:25" x14ac:dyDescent="0.2">
      <c r="S369" s="3"/>
      <c r="T369" s="3"/>
      <c r="U369" s="3"/>
      <c r="V369" s="3"/>
      <c r="W369" s="3"/>
      <c r="X369" s="3"/>
      <c r="Y369" s="3"/>
    </row>
    <row r="370" spans="19:25" x14ac:dyDescent="0.2">
      <c r="S370" s="3"/>
      <c r="T370" s="3"/>
      <c r="U370" s="3"/>
      <c r="V370" s="3"/>
      <c r="W370" s="3"/>
      <c r="X370" s="3"/>
      <c r="Y370" s="3"/>
    </row>
    <row r="371" spans="19:25" x14ac:dyDescent="0.2">
      <c r="S371" s="3"/>
      <c r="T371" s="3"/>
      <c r="U371" s="3"/>
      <c r="V371" s="3"/>
      <c r="W371" s="3"/>
      <c r="X371" s="3"/>
      <c r="Y371" s="3"/>
    </row>
    <row r="372" spans="19:25" x14ac:dyDescent="0.2">
      <c r="S372" s="3"/>
      <c r="T372" s="3"/>
      <c r="U372" s="3"/>
      <c r="V372" s="3"/>
      <c r="W372" s="3"/>
      <c r="X372" s="3"/>
      <c r="Y372" s="3"/>
    </row>
    <row r="373" spans="19:25" x14ac:dyDescent="0.2">
      <c r="S373" s="3"/>
      <c r="T373" s="3"/>
      <c r="U373" s="3"/>
      <c r="V373" s="3"/>
      <c r="W373" s="3"/>
      <c r="X373" s="3"/>
      <c r="Y373" s="3"/>
    </row>
    <row r="374" spans="19:25" x14ac:dyDescent="0.2">
      <c r="S374" s="3"/>
      <c r="T374" s="3"/>
      <c r="U374" s="3"/>
      <c r="V374" s="3"/>
      <c r="W374" s="3"/>
      <c r="X374" s="3"/>
      <c r="Y374" s="3"/>
    </row>
    <row r="375" spans="19:25" x14ac:dyDescent="0.2">
      <c r="S375" s="3"/>
      <c r="T375" s="3"/>
      <c r="U375" s="3"/>
      <c r="V375" s="3"/>
      <c r="W375" s="3"/>
      <c r="X375" s="3"/>
      <c r="Y375" s="3"/>
    </row>
    <row r="376" spans="19:25" x14ac:dyDescent="0.2">
      <c r="S376" s="3"/>
      <c r="T376" s="3"/>
      <c r="U376" s="3"/>
      <c r="V376" s="3"/>
      <c r="W376" s="3"/>
      <c r="X376" s="3"/>
      <c r="Y376" s="3"/>
    </row>
    <row r="377" spans="19:25" x14ac:dyDescent="0.2">
      <c r="S377" s="3"/>
      <c r="T377" s="3"/>
      <c r="U377" s="3"/>
      <c r="V377" s="3"/>
      <c r="W377" s="3"/>
      <c r="X377" s="3"/>
      <c r="Y377" s="3"/>
    </row>
    <row r="378" spans="19:25" x14ac:dyDescent="0.2">
      <c r="S378" s="3"/>
      <c r="T378" s="3"/>
      <c r="U378" s="3"/>
      <c r="V378" s="3"/>
      <c r="W378" s="3"/>
      <c r="X378" s="3"/>
      <c r="Y378" s="3"/>
    </row>
    <row r="379" spans="19:25" x14ac:dyDescent="0.2">
      <c r="S379" s="3"/>
      <c r="T379" s="3"/>
      <c r="U379" s="3"/>
      <c r="V379" s="3"/>
      <c r="W379" s="3"/>
      <c r="X379" s="3"/>
      <c r="Y379" s="3"/>
    </row>
    <row r="380" spans="19:25" x14ac:dyDescent="0.2">
      <c r="S380" s="3"/>
      <c r="T380" s="3"/>
      <c r="U380" s="3"/>
      <c r="V380" s="3"/>
      <c r="W380" s="3"/>
      <c r="X380" s="3"/>
      <c r="Y380" s="3"/>
    </row>
    <row r="381" spans="19:25" x14ac:dyDescent="0.2">
      <c r="S381" s="3"/>
      <c r="T381" s="3"/>
      <c r="U381" s="3"/>
      <c r="V381" s="3"/>
      <c r="W381" s="3"/>
      <c r="X381" s="3"/>
      <c r="Y381" s="3"/>
    </row>
    <row r="382" spans="19:25" x14ac:dyDescent="0.2">
      <c r="S382" s="3"/>
      <c r="T382" s="3"/>
      <c r="U382" s="3"/>
      <c r="V382" s="3"/>
      <c r="W382" s="3"/>
      <c r="X382" s="3"/>
      <c r="Y382" s="3"/>
    </row>
    <row r="383" spans="19:25" x14ac:dyDescent="0.2">
      <c r="S383" s="3"/>
      <c r="T383" s="3"/>
      <c r="U383" s="3"/>
      <c r="V383" s="3"/>
      <c r="W383" s="3"/>
      <c r="X383" s="3"/>
      <c r="Y383" s="3"/>
    </row>
    <row r="384" spans="19:25" x14ac:dyDescent="0.2">
      <c r="S384" s="3"/>
      <c r="T384" s="3"/>
      <c r="U384" s="3"/>
      <c r="V384" s="3"/>
      <c r="W384" s="3"/>
      <c r="X384" s="3"/>
      <c r="Y384" s="3"/>
    </row>
    <row r="385" spans="19:25" x14ac:dyDescent="0.2">
      <c r="S385" s="3"/>
      <c r="T385" s="3"/>
      <c r="U385" s="3"/>
      <c r="V385" s="3"/>
      <c r="W385" s="3"/>
      <c r="X385" s="3"/>
      <c r="Y385" s="3"/>
    </row>
    <row r="386" spans="19:25" x14ac:dyDescent="0.2">
      <c r="S386" s="3"/>
      <c r="T386" s="3"/>
      <c r="U386" s="3"/>
      <c r="V386" s="3"/>
      <c r="W386" s="3"/>
      <c r="X386" s="3"/>
      <c r="Y386" s="3"/>
    </row>
    <row r="387" spans="19:25" x14ac:dyDescent="0.2">
      <c r="S387" s="3"/>
      <c r="T387" s="3"/>
      <c r="U387" s="3"/>
      <c r="V387" s="3"/>
      <c r="W387" s="3"/>
      <c r="X387" s="3"/>
      <c r="Y387" s="3"/>
    </row>
    <row r="388" spans="19:25" x14ac:dyDescent="0.2">
      <c r="S388" s="3"/>
      <c r="T388" s="3"/>
      <c r="U388" s="3"/>
      <c r="V388" s="3"/>
      <c r="W388" s="3"/>
      <c r="X388" s="3"/>
      <c r="Y388" s="3"/>
    </row>
    <row r="389" spans="19:25" x14ac:dyDescent="0.2">
      <c r="S389" s="3"/>
      <c r="T389" s="3"/>
      <c r="U389" s="3"/>
      <c r="V389" s="3"/>
      <c r="W389" s="3"/>
      <c r="X389" s="3"/>
      <c r="Y389" s="3"/>
    </row>
    <row r="390" spans="19:25" x14ac:dyDescent="0.2">
      <c r="S390" s="3"/>
      <c r="T390" s="3"/>
      <c r="U390" s="3"/>
      <c r="V390" s="3"/>
      <c r="W390" s="3"/>
      <c r="X390" s="3"/>
      <c r="Y390" s="3"/>
    </row>
    <row r="391" spans="19:25" x14ac:dyDescent="0.2">
      <c r="S391" s="3"/>
      <c r="T391" s="3"/>
      <c r="U391" s="3"/>
      <c r="V391" s="3"/>
      <c r="W391" s="3"/>
      <c r="X391" s="3"/>
      <c r="Y391" s="3"/>
    </row>
    <row r="392" spans="19:25" x14ac:dyDescent="0.2">
      <c r="S392" s="3"/>
      <c r="T392" s="3"/>
      <c r="U392" s="3"/>
      <c r="V392" s="3"/>
      <c r="W392" s="3"/>
      <c r="X392" s="3"/>
      <c r="Y392" s="3"/>
    </row>
    <row r="393" spans="19:25" x14ac:dyDescent="0.2">
      <c r="S393" s="3"/>
      <c r="T393" s="3"/>
      <c r="U393" s="3"/>
      <c r="V393" s="3"/>
      <c r="W393" s="3"/>
      <c r="X393" s="3"/>
      <c r="Y393" s="3"/>
    </row>
    <row r="394" spans="19:25" x14ac:dyDescent="0.2">
      <c r="S394" s="3"/>
      <c r="T394" s="3"/>
      <c r="U394" s="3"/>
      <c r="V394" s="3"/>
      <c r="W394" s="3"/>
      <c r="X394" s="3"/>
      <c r="Y394" s="3"/>
    </row>
    <row r="395" spans="19:25" x14ac:dyDescent="0.2">
      <c r="S395" s="3"/>
      <c r="T395" s="3"/>
      <c r="U395" s="3"/>
      <c r="V395" s="3"/>
      <c r="W395" s="3"/>
      <c r="X395" s="3"/>
      <c r="Y395" s="3"/>
    </row>
    <row r="396" spans="19:25" x14ac:dyDescent="0.2">
      <c r="S396" s="3"/>
      <c r="T396" s="3"/>
      <c r="U396" s="3"/>
      <c r="V396" s="3"/>
      <c r="W396" s="3"/>
      <c r="X396" s="3"/>
      <c r="Y396" s="3"/>
    </row>
    <row r="397" spans="19:25" x14ac:dyDescent="0.2">
      <c r="S397" s="3"/>
      <c r="T397" s="3"/>
      <c r="U397" s="3"/>
      <c r="V397" s="3"/>
      <c r="W397" s="3"/>
      <c r="X397" s="3"/>
      <c r="Y397" s="3"/>
    </row>
    <row r="398" spans="19:25" x14ac:dyDescent="0.2">
      <c r="S398" s="3"/>
      <c r="T398" s="3"/>
      <c r="U398" s="3"/>
      <c r="V398" s="3"/>
      <c r="W398" s="3"/>
      <c r="X398" s="3"/>
      <c r="Y398" s="3"/>
    </row>
    <row r="399" spans="19:25" x14ac:dyDescent="0.2">
      <c r="S399" s="3"/>
      <c r="T399" s="3"/>
      <c r="U399" s="3"/>
      <c r="V399" s="3"/>
      <c r="W399" s="3"/>
      <c r="X399" s="3"/>
      <c r="Y399" s="3"/>
    </row>
    <row r="400" spans="19:25" x14ac:dyDescent="0.2">
      <c r="S400" s="3"/>
      <c r="T400" s="3"/>
      <c r="U400" s="3"/>
      <c r="V400" s="3"/>
      <c r="W400" s="3"/>
      <c r="X400" s="3"/>
      <c r="Y400" s="3"/>
    </row>
    <row r="401" spans="19:25" x14ac:dyDescent="0.2">
      <c r="S401" s="3"/>
      <c r="T401" s="3"/>
      <c r="U401" s="3"/>
      <c r="V401" s="3"/>
      <c r="W401" s="3"/>
      <c r="X401" s="3"/>
      <c r="Y401" s="3"/>
    </row>
    <row r="402" spans="19:25" x14ac:dyDescent="0.2">
      <c r="S402" s="3"/>
      <c r="T402" s="3"/>
      <c r="U402" s="3"/>
      <c r="V402" s="3"/>
      <c r="W402" s="3"/>
      <c r="X402" s="3"/>
      <c r="Y402" s="3"/>
    </row>
    <row r="403" spans="19:25" x14ac:dyDescent="0.2">
      <c r="S403" s="3"/>
      <c r="T403" s="3"/>
      <c r="U403" s="3"/>
      <c r="V403" s="3"/>
      <c r="W403" s="3"/>
      <c r="X403" s="3"/>
      <c r="Y403" s="3"/>
    </row>
    <row r="404" spans="19:25" x14ac:dyDescent="0.2">
      <c r="S404" s="3"/>
      <c r="T404" s="3"/>
      <c r="U404" s="3"/>
      <c r="V404" s="3"/>
      <c r="W404" s="3"/>
      <c r="X404" s="3"/>
      <c r="Y404" s="3"/>
    </row>
    <row r="405" spans="19:25" x14ac:dyDescent="0.2">
      <c r="S405" s="3"/>
      <c r="T405" s="3"/>
      <c r="U405" s="3"/>
      <c r="V405" s="3"/>
      <c r="W405" s="3"/>
      <c r="X405" s="3"/>
      <c r="Y405" s="3"/>
    </row>
    <row r="406" spans="19:25" x14ac:dyDescent="0.2">
      <c r="S406" s="3"/>
      <c r="T406" s="3"/>
      <c r="U406" s="3"/>
      <c r="V406" s="3"/>
      <c r="W406" s="3"/>
      <c r="X406" s="3"/>
      <c r="Y406" s="3"/>
    </row>
    <row r="407" spans="19:25" x14ac:dyDescent="0.2">
      <c r="S407" s="3"/>
      <c r="T407" s="3"/>
      <c r="U407" s="3"/>
      <c r="V407" s="3"/>
      <c r="W407" s="3"/>
      <c r="X407" s="3"/>
      <c r="Y407" s="3"/>
    </row>
    <row r="408" spans="19:25" x14ac:dyDescent="0.2">
      <c r="S408" s="3"/>
      <c r="T408" s="3"/>
      <c r="U408" s="3"/>
      <c r="V408" s="3"/>
      <c r="W408" s="3"/>
      <c r="X408" s="3"/>
      <c r="Y408" s="3"/>
    </row>
    <row r="409" spans="19:25" x14ac:dyDescent="0.2">
      <c r="S409" s="3"/>
      <c r="T409" s="3"/>
      <c r="U409" s="3"/>
      <c r="V409" s="3"/>
      <c r="W409" s="3"/>
      <c r="X409" s="3"/>
      <c r="Y409" s="3"/>
    </row>
    <row r="410" spans="19:25" x14ac:dyDescent="0.2">
      <c r="S410" s="3"/>
      <c r="T410" s="3"/>
      <c r="U410" s="3"/>
      <c r="V410" s="3"/>
      <c r="W410" s="3"/>
      <c r="X410" s="3"/>
      <c r="Y410" s="3"/>
    </row>
    <row r="411" spans="19:25" x14ac:dyDescent="0.2">
      <c r="S411" s="3"/>
      <c r="T411" s="3"/>
      <c r="U411" s="3"/>
      <c r="V411" s="3"/>
      <c r="W411" s="3"/>
      <c r="X411" s="3"/>
      <c r="Y411" s="3"/>
    </row>
    <row r="412" spans="19:25" x14ac:dyDescent="0.2">
      <c r="S412" s="3"/>
      <c r="T412" s="3"/>
      <c r="U412" s="3"/>
      <c r="V412" s="3"/>
      <c r="W412" s="3"/>
      <c r="X412" s="3"/>
      <c r="Y412" s="3"/>
    </row>
    <row r="413" spans="19:25" x14ac:dyDescent="0.2">
      <c r="S413" s="3"/>
      <c r="T413" s="3"/>
      <c r="U413" s="3"/>
      <c r="V413" s="3"/>
      <c r="W413" s="3"/>
      <c r="X413" s="3"/>
      <c r="Y413" s="3"/>
    </row>
    <row r="414" spans="19:25" x14ac:dyDescent="0.2">
      <c r="S414" s="3"/>
      <c r="T414" s="3"/>
      <c r="U414" s="3"/>
      <c r="V414" s="3"/>
      <c r="W414" s="3"/>
      <c r="X414" s="3"/>
      <c r="Y414" s="3"/>
    </row>
    <row r="415" spans="19:25" x14ac:dyDescent="0.2">
      <c r="S415" s="3"/>
      <c r="T415" s="3"/>
      <c r="U415" s="3"/>
      <c r="V415" s="3"/>
      <c r="W415" s="3"/>
      <c r="X415" s="3"/>
      <c r="Y415" s="3"/>
    </row>
    <row r="416" spans="19:25" x14ac:dyDescent="0.2">
      <c r="S416" s="3"/>
      <c r="T416" s="3"/>
      <c r="U416" s="3"/>
      <c r="V416" s="3"/>
      <c r="W416" s="3"/>
      <c r="X416" s="3"/>
      <c r="Y416" s="3"/>
    </row>
    <row r="417" spans="19:25" x14ac:dyDescent="0.2">
      <c r="S417" s="3"/>
      <c r="T417" s="3"/>
      <c r="U417" s="3"/>
      <c r="V417" s="3"/>
      <c r="W417" s="3"/>
      <c r="X417" s="3"/>
      <c r="Y417" s="3"/>
    </row>
    <row r="418" spans="19:25" x14ac:dyDescent="0.2">
      <c r="S418" s="3"/>
      <c r="T418" s="3"/>
      <c r="U418" s="3"/>
      <c r="V418" s="3"/>
      <c r="W418" s="3"/>
      <c r="X418" s="3"/>
      <c r="Y418" s="3"/>
    </row>
    <row r="419" spans="19:25" x14ac:dyDescent="0.2">
      <c r="S419" s="3"/>
      <c r="T419" s="3"/>
      <c r="U419" s="3"/>
      <c r="V419" s="3"/>
      <c r="W419" s="3"/>
      <c r="X419" s="3"/>
      <c r="Y419" s="3"/>
    </row>
    <row r="420" spans="19:25" x14ac:dyDescent="0.2">
      <c r="S420" s="3"/>
      <c r="T420" s="3"/>
      <c r="U420" s="3"/>
      <c r="V420" s="3"/>
      <c r="W420" s="3"/>
      <c r="X420" s="3"/>
      <c r="Y420" s="3"/>
    </row>
    <row r="421" spans="19:25" x14ac:dyDescent="0.2">
      <c r="S421" s="3"/>
      <c r="T421" s="3"/>
      <c r="U421" s="3"/>
      <c r="V421" s="3"/>
      <c r="W421" s="3"/>
      <c r="X421" s="3"/>
      <c r="Y421" s="3"/>
    </row>
    <row r="422" spans="19:25" x14ac:dyDescent="0.2">
      <c r="S422" s="3"/>
      <c r="T422" s="3"/>
      <c r="U422" s="3"/>
      <c r="V422" s="3"/>
      <c r="W422" s="3"/>
      <c r="X422" s="3"/>
      <c r="Y422" s="3"/>
    </row>
    <row r="423" spans="19:25" x14ac:dyDescent="0.2">
      <c r="S423" s="3"/>
      <c r="T423" s="3"/>
      <c r="U423" s="3"/>
      <c r="V423" s="3"/>
      <c r="W423" s="3"/>
      <c r="X423" s="3"/>
      <c r="Y423" s="3"/>
    </row>
    <row r="424" spans="19:25" x14ac:dyDescent="0.2">
      <c r="S424" s="3"/>
      <c r="T424" s="3"/>
      <c r="U424" s="3"/>
      <c r="V424" s="3"/>
      <c r="W424" s="3"/>
      <c r="X424" s="3"/>
      <c r="Y424" s="3"/>
    </row>
    <row r="425" spans="19:25" x14ac:dyDescent="0.2">
      <c r="S425" s="3"/>
      <c r="T425" s="3"/>
      <c r="U425" s="3"/>
      <c r="V425" s="3"/>
      <c r="W425" s="3"/>
      <c r="X425" s="3"/>
      <c r="Y425" s="3"/>
    </row>
    <row r="426" spans="19:25" x14ac:dyDescent="0.2">
      <c r="S426" s="3"/>
      <c r="T426" s="3"/>
      <c r="U426" s="3"/>
      <c r="V426" s="3"/>
      <c r="W426" s="3"/>
      <c r="X426" s="3"/>
      <c r="Y426" s="3"/>
    </row>
    <row r="427" spans="19:25" x14ac:dyDescent="0.2">
      <c r="S427" s="3"/>
      <c r="T427" s="3"/>
      <c r="U427" s="3"/>
      <c r="V427" s="3"/>
      <c r="W427" s="3"/>
      <c r="X427" s="3"/>
      <c r="Y427" s="3"/>
    </row>
    <row r="428" spans="19:25" x14ac:dyDescent="0.2">
      <c r="S428" s="3"/>
      <c r="T428" s="3"/>
      <c r="U428" s="3"/>
      <c r="V428" s="3"/>
      <c r="W428" s="3"/>
      <c r="X428" s="3"/>
      <c r="Y428" s="3"/>
    </row>
    <row r="429" spans="19:25" x14ac:dyDescent="0.2">
      <c r="S429" s="3"/>
      <c r="T429" s="3"/>
      <c r="U429" s="3"/>
      <c r="V429" s="3"/>
      <c r="W429" s="3"/>
      <c r="X429" s="3"/>
      <c r="Y429" s="3"/>
    </row>
    <row r="430" spans="19:25" x14ac:dyDescent="0.2">
      <c r="S430" s="3"/>
      <c r="T430" s="3"/>
      <c r="U430" s="3"/>
      <c r="V430" s="3"/>
      <c r="W430" s="3"/>
      <c r="X430" s="3"/>
      <c r="Y430" s="3"/>
    </row>
    <row r="431" spans="19:25" x14ac:dyDescent="0.2">
      <c r="S431" s="3"/>
      <c r="T431" s="3"/>
      <c r="U431" s="3"/>
      <c r="V431" s="3"/>
      <c r="W431" s="3"/>
      <c r="X431" s="3"/>
      <c r="Y431" s="3"/>
    </row>
    <row r="432" spans="19:25" x14ac:dyDescent="0.2">
      <c r="S432" s="3"/>
      <c r="T432" s="3"/>
      <c r="U432" s="3"/>
      <c r="V432" s="3"/>
      <c r="W432" s="3"/>
      <c r="X432" s="3"/>
      <c r="Y432" s="3"/>
    </row>
    <row r="433" spans="19:25" x14ac:dyDescent="0.2">
      <c r="S433" s="3"/>
      <c r="T433" s="3"/>
      <c r="U433" s="3"/>
      <c r="V433" s="3"/>
      <c r="W433" s="3"/>
      <c r="X433" s="3"/>
      <c r="Y433" s="3"/>
    </row>
    <row r="434" spans="19:25" x14ac:dyDescent="0.2">
      <c r="S434" s="3"/>
      <c r="T434" s="3"/>
      <c r="U434" s="3"/>
      <c r="V434" s="3"/>
      <c r="W434" s="3"/>
      <c r="X434" s="3"/>
      <c r="Y434" s="3"/>
    </row>
    <row r="435" spans="19:25" x14ac:dyDescent="0.2">
      <c r="S435" s="3"/>
      <c r="T435" s="3"/>
      <c r="U435" s="3"/>
      <c r="V435" s="3"/>
      <c r="W435" s="3"/>
      <c r="X435" s="3"/>
      <c r="Y435" s="3"/>
    </row>
    <row r="436" spans="19:25" x14ac:dyDescent="0.2">
      <c r="S436" s="3"/>
      <c r="T436" s="3"/>
      <c r="U436" s="3"/>
      <c r="V436" s="3"/>
      <c r="W436" s="3"/>
      <c r="X436" s="3"/>
      <c r="Y436" s="3"/>
    </row>
    <row r="437" spans="19:25" x14ac:dyDescent="0.2">
      <c r="S437" s="3"/>
      <c r="T437" s="3"/>
      <c r="U437" s="3"/>
      <c r="V437" s="3"/>
      <c r="W437" s="3"/>
      <c r="X437" s="3"/>
      <c r="Y437" s="3"/>
    </row>
    <row r="438" spans="19:25" x14ac:dyDescent="0.2">
      <c r="S438" s="3"/>
      <c r="T438" s="3"/>
      <c r="U438" s="3"/>
      <c r="V438" s="3"/>
      <c r="W438" s="3"/>
      <c r="X438" s="3"/>
      <c r="Y438" s="3"/>
    </row>
    <row r="439" spans="19:25" x14ac:dyDescent="0.2">
      <c r="S439" s="3"/>
      <c r="T439" s="3"/>
      <c r="U439" s="3"/>
      <c r="V439" s="3"/>
      <c r="W439" s="3"/>
      <c r="X439" s="3"/>
      <c r="Y439" s="3"/>
    </row>
    <row r="440" spans="19:25" x14ac:dyDescent="0.2">
      <c r="S440" s="3"/>
      <c r="T440" s="3"/>
      <c r="U440" s="3"/>
      <c r="V440" s="3"/>
      <c r="W440" s="3"/>
      <c r="X440" s="3"/>
      <c r="Y440" s="3"/>
    </row>
    <row r="441" spans="19:25" x14ac:dyDescent="0.2">
      <c r="S441" s="3"/>
      <c r="T441" s="3"/>
      <c r="U441" s="3"/>
      <c r="V441" s="3"/>
      <c r="W441" s="3"/>
      <c r="X441" s="3"/>
      <c r="Y441" s="3"/>
    </row>
    <row r="442" spans="19:25" x14ac:dyDescent="0.2">
      <c r="S442" s="3"/>
      <c r="T442" s="3"/>
      <c r="U442" s="3"/>
      <c r="V442" s="3"/>
      <c r="W442" s="3"/>
      <c r="X442" s="3"/>
      <c r="Y442" s="3"/>
    </row>
    <row r="443" spans="19:25" x14ac:dyDescent="0.2">
      <c r="S443" s="3"/>
      <c r="T443" s="3"/>
      <c r="U443" s="3"/>
      <c r="V443" s="3"/>
      <c r="W443" s="3"/>
      <c r="X443" s="3"/>
      <c r="Y443" s="3"/>
    </row>
    <row r="444" spans="19:25" x14ac:dyDescent="0.2">
      <c r="S444" s="3"/>
      <c r="T444" s="3"/>
      <c r="U444" s="3"/>
      <c r="V444" s="3"/>
      <c r="W444" s="3"/>
      <c r="X444" s="3"/>
      <c r="Y444" s="3"/>
    </row>
    <row r="445" spans="19:25" x14ac:dyDescent="0.2">
      <c r="S445" s="3"/>
      <c r="T445" s="3"/>
      <c r="U445" s="3"/>
      <c r="V445" s="3"/>
      <c r="W445" s="3"/>
      <c r="X445" s="3"/>
      <c r="Y445" s="3"/>
    </row>
    <row r="446" spans="19:25" x14ac:dyDescent="0.2">
      <c r="S446" s="3"/>
      <c r="T446" s="3"/>
      <c r="U446" s="3"/>
      <c r="V446" s="3"/>
      <c r="W446" s="3"/>
      <c r="X446" s="3"/>
      <c r="Y446" s="3"/>
    </row>
    <row r="447" spans="19:25" x14ac:dyDescent="0.2">
      <c r="S447" s="3"/>
      <c r="T447" s="3"/>
      <c r="U447" s="3"/>
      <c r="V447" s="3"/>
      <c r="W447" s="3"/>
      <c r="X447" s="3"/>
      <c r="Y447" s="3"/>
    </row>
    <row r="448" spans="19:25" x14ac:dyDescent="0.2">
      <c r="S448" s="3"/>
      <c r="T448" s="3"/>
      <c r="U448" s="3"/>
      <c r="V448" s="3"/>
      <c r="W448" s="3"/>
      <c r="X448" s="3"/>
      <c r="Y448" s="3"/>
    </row>
    <row r="449" spans="19:25" x14ac:dyDescent="0.2">
      <c r="S449" s="3"/>
      <c r="T449" s="3"/>
      <c r="U449" s="3"/>
      <c r="V449" s="3"/>
      <c r="W449" s="3"/>
      <c r="X449" s="3"/>
      <c r="Y449" s="3"/>
    </row>
    <row r="450" spans="19:25" x14ac:dyDescent="0.2">
      <c r="S450" s="3"/>
      <c r="T450" s="3"/>
      <c r="U450" s="3"/>
      <c r="V450" s="3"/>
      <c r="W450" s="3"/>
      <c r="X450" s="3"/>
      <c r="Y450" s="3"/>
    </row>
    <row r="451" spans="19:25" x14ac:dyDescent="0.2">
      <c r="S451" s="3"/>
      <c r="T451" s="3"/>
      <c r="U451" s="3"/>
      <c r="V451" s="3"/>
      <c r="W451" s="3"/>
      <c r="X451" s="3"/>
      <c r="Y451" s="3"/>
    </row>
    <row r="452" spans="19:25" x14ac:dyDescent="0.2">
      <c r="S452" s="3"/>
      <c r="T452" s="3"/>
      <c r="U452" s="3"/>
      <c r="V452" s="3"/>
      <c r="W452" s="3"/>
      <c r="X452" s="3"/>
      <c r="Y452" s="3"/>
    </row>
    <row r="453" spans="19:25" x14ac:dyDescent="0.2">
      <c r="S453" s="3"/>
      <c r="T453" s="3"/>
      <c r="U453" s="3"/>
      <c r="V453" s="3"/>
      <c r="W453" s="3"/>
      <c r="X453" s="3"/>
      <c r="Y453" s="3"/>
    </row>
    <row r="454" spans="19:25" x14ac:dyDescent="0.2">
      <c r="S454" s="3"/>
      <c r="T454" s="3"/>
      <c r="U454" s="3"/>
      <c r="V454" s="3"/>
      <c r="W454" s="3"/>
      <c r="X454" s="3"/>
      <c r="Y454" s="3"/>
    </row>
    <row r="455" spans="19:25" x14ac:dyDescent="0.2">
      <c r="S455" s="3"/>
      <c r="T455" s="3"/>
      <c r="U455" s="3"/>
      <c r="V455" s="3"/>
      <c r="W455" s="3"/>
      <c r="X455" s="3"/>
      <c r="Y455" s="3"/>
    </row>
    <row r="456" spans="19:25" x14ac:dyDescent="0.2">
      <c r="S456" s="3"/>
      <c r="T456" s="3"/>
      <c r="U456" s="3"/>
      <c r="V456" s="3"/>
      <c r="W456" s="3"/>
      <c r="X456" s="3"/>
      <c r="Y456" s="3"/>
    </row>
    <row r="457" spans="19:25" x14ac:dyDescent="0.2">
      <c r="S457" s="3"/>
      <c r="T457" s="3"/>
      <c r="U457" s="3"/>
      <c r="V457" s="3"/>
      <c r="W457" s="3"/>
      <c r="X457" s="3"/>
      <c r="Y457" s="3"/>
    </row>
    <row r="458" spans="19:25" x14ac:dyDescent="0.2">
      <c r="S458" s="3"/>
      <c r="T458" s="3"/>
      <c r="U458" s="3"/>
      <c r="V458" s="3"/>
      <c r="W458" s="3"/>
      <c r="X458" s="3"/>
      <c r="Y458" s="3"/>
    </row>
    <row r="459" spans="19:25" x14ac:dyDescent="0.2">
      <c r="S459" s="3"/>
      <c r="T459" s="3"/>
      <c r="U459" s="3"/>
      <c r="V459" s="3"/>
      <c r="W459" s="3"/>
      <c r="X459" s="3"/>
      <c r="Y459" s="3"/>
    </row>
    <row r="460" spans="19:25" x14ac:dyDescent="0.2">
      <c r="S460" s="3"/>
      <c r="T460" s="3"/>
      <c r="U460" s="3"/>
      <c r="V460" s="3"/>
      <c r="W460" s="3"/>
      <c r="X460" s="3"/>
      <c r="Y460" s="3"/>
    </row>
    <row r="461" spans="19:25" x14ac:dyDescent="0.2">
      <c r="S461" s="3"/>
      <c r="T461" s="3"/>
      <c r="U461" s="3"/>
      <c r="V461" s="3"/>
      <c r="W461" s="3"/>
      <c r="X461" s="3"/>
      <c r="Y461" s="3"/>
    </row>
    <row r="462" spans="19:25" x14ac:dyDescent="0.2">
      <c r="S462" s="3"/>
      <c r="T462" s="3"/>
      <c r="U462" s="3"/>
      <c r="V462" s="3"/>
      <c r="W462" s="3"/>
      <c r="X462" s="3"/>
      <c r="Y462" s="3"/>
    </row>
    <row r="463" spans="19:25" x14ac:dyDescent="0.2">
      <c r="S463" s="3"/>
      <c r="T463" s="3"/>
      <c r="U463" s="3"/>
      <c r="V463" s="3"/>
      <c r="W463" s="3"/>
      <c r="X463" s="3"/>
      <c r="Y463" s="3"/>
    </row>
    <row r="464" spans="19:25" x14ac:dyDescent="0.2">
      <c r="S464" s="3"/>
      <c r="T464" s="3"/>
      <c r="U464" s="3"/>
      <c r="V464" s="3"/>
      <c r="W464" s="3"/>
      <c r="X464" s="3"/>
      <c r="Y464" s="3"/>
    </row>
    <row r="465" spans="19:25" x14ac:dyDescent="0.2">
      <c r="S465" s="3"/>
      <c r="T465" s="3"/>
      <c r="U465" s="3"/>
      <c r="V465" s="3"/>
      <c r="W465" s="3"/>
      <c r="X465" s="3"/>
      <c r="Y465" s="3"/>
    </row>
    <row r="466" spans="19:25" x14ac:dyDescent="0.2">
      <c r="S466" s="3"/>
      <c r="T466" s="3"/>
      <c r="U466" s="3"/>
      <c r="V466" s="3"/>
      <c r="W466" s="3"/>
      <c r="X466" s="3"/>
      <c r="Y466" s="3"/>
    </row>
    <row r="467" spans="19:25" x14ac:dyDescent="0.2">
      <c r="S467" s="3"/>
      <c r="T467" s="3"/>
      <c r="U467" s="3"/>
      <c r="V467" s="3"/>
      <c r="W467" s="3"/>
      <c r="X467" s="3"/>
      <c r="Y467" s="3"/>
    </row>
    <row r="468" spans="19:25" x14ac:dyDescent="0.2">
      <c r="S468" s="3"/>
      <c r="T468" s="3"/>
      <c r="U468" s="3"/>
      <c r="V468" s="3"/>
      <c r="W468" s="3"/>
      <c r="X468" s="3"/>
      <c r="Y468" s="3"/>
    </row>
    <row r="469" spans="19:25" x14ac:dyDescent="0.2">
      <c r="S469" s="3"/>
      <c r="T469" s="3"/>
      <c r="U469" s="3"/>
      <c r="V469" s="3"/>
      <c r="W469" s="3"/>
      <c r="X469" s="3"/>
      <c r="Y469" s="3"/>
    </row>
    <row r="470" spans="19:25" x14ac:dyDescent="0.2">
      <c r="S470" s="3"/>
      <c r="T470" s="3"/>
      <c r="U470" s="3"/>
      <c r="V470" s="3"/>
      <c r="W470" s="3"/>
      <c r="X470" s="3"/>
      <c r="Y470" s="3"/>
    </row>
    <row r="471" spans="19:25" x14ac:dyDescent="0.2">
      <c r="S471" s="3"/>
      <c r="T471" s="3"/>
      <c r="U471" s="3"/>
      <c r="V471" s="3"/>
      <c r="W471" s="3"/>
      <c r="X471" s="3"/>
      <c r="Y471" s="3"/>
    </row>
    <row r="472" spans="19:25" x14ac:dyDescent="0.2">
      <c r="S472" s="3"/>
      <c r="T472" s="3"/>
      <c r="U472" s="3"/>
      <c r="V472" s="3"/>
      <c r="W472" s="3"/>
      <c r="X472" s="3"/>
      <c r="Y472" s="3"/>
    </row>
    <row r="473" spans="19:25" x14ac:dyDescent="0.2">
      <c r="S473" s="3"/>
      <c r="T473" s="3"/>
      <c r="U473" s="3"/>
      <c r="V473" s="3"/>
      <c r="W473" s="3"/>
      <c r="X473" s="3"/>
      <c r="Y473" s="3"/>
    </row>
    <row r="474" spans="19:25" x14ac:dyDescent="0.2">
      <c r="S474" s="3"/>
      <c r="T474" s="3"/>
      <c r="U474" s="3"/>
      <c r="V474" s="3"/>
      <c r="W474" s="3"/>
      <c r="X474" s="3"/>
      <c r="Y474" s="3"/>
    </row>
    <row r="475" spans="19:25" x14ac:dyDescent="0.2">
      <c r="S475" s="3"/>
      <c r="T475" s="3"/>
      <c r="U475" s="3"/>
      <c r="V475" s="3"/>
      <c r="W475" s="3"/>
      <c r="X475" s="3"/>
      <c r="Y475" s="3"/>
    </row>
    <row r="476" spans="19:25" x14ac:dyDescent="0.2">
      <c r="S476" s="3"/>
      <c r="T476" s="3"/>
      <c r="U476" s="3"/>
      <c r="V476" s="3"/>
      <c r="W476" s="3"/>
      <c r="X476" s="3"/>
      <c r="Y476" s="3"/>
    </row>
    <row r="477" spans="19:25" x14ac:dyDescent="0.2">
      <c r="S477" s="3"/>
      <c r="T477" s="3"/>
      <c r="U477" s="3"/>
      <c r="V477" s="3"/>
      <c r="W477" s="3"/>
      <c r="X477" s="3"/>
      <c r="Y477" s="3"/>
    </row>
    <row r="478" spans="19:25" x14ac:dyDescent="0.2">
      <c r="S478" s="3"/>
      <c r="T478" s="3"/>
      <c r="U478" s="3"/>
      <c r="V478" s="3"/>
      <c r="W478" s="3"/>
      <c r="X478" s="3"/>
      <c r="Y478" s="3"/>
    </row>
    <row r="479" spans="19:25" x14ac:dyDescent="0.2">
      <c r="S479" s="3"/>
      <c r="T479" s="3"/>
      <c r="U479" s="3"/>
      <c r="V479" s="3"/>
      <c r="W479" s="3"/>
      <c r="X479" s="3"/>
      <c r="Y479" s="3"/>
    </row>
    <row r="480" spans="19:25" x14ac:dyDescent="0.2">
      <c r="S480" s="3"/>
      <c r="T480" s="3"/>
      <c r="U480" s="3"/>
      <c r="V480" s="3"/>
      <c r="W480" s="3"/>
      <c r="X480" s="3"/>
      <c r="Y480" s="3"/>
    </row>
    <row r="481" spans="19:25" x14ac:dyDescent="0.2">
      <c r="S481" s="3"/>
      <c r="T481" s="3"/>
      <c r="U481" s="3"/>
      <c r="V481" s="3"/>
      <c r="W481" s="3"/>
      <c r="X481" s="3"/>
      <c r="Y481" s="3"/>
    </row>
    <row r="482" spans="19:25" x14ac:dyDescent="0.2">
      <c r="S482" s="3"/>
      <c r="T482" s="3"/>
      <c r="U482" s="3"/>
      <c r="V482" s="3"/>
      <c r="W482" s="3"/>
      <c r="X482" s="3"/>
      <c r="Y482" s="3"/>
    </row>
    <row r="483" spans="19:25" x14ac:dyDescent="0.2">
      <c r="S483" s="3"/>
      <c r="T483" s="3"/>
      <c r="U483" s="3"/>
      <c r="V483" s="3"/>
      <c r="W483" s="3"/>
      <c r="X483" s="3"/>
      <c r="Y483" s="3"/>
    </row>
    <row r="484" spans="19:25" x14ac:dyDescent="0.2">
      <c r="S484" s="3"/>
      <c r="T484" s="3"/>
      <c r="U484" s="3"/>
      <c r="V484" s="3"/>
      <c r="W484" s="3"/>
      <c r="X484" s="3"/>
      <c r="Y484" s="3"/>
    </row>
    <row r="485" spans="19:25" x14ac:dyDescent="0.2">
      <c r="S485" s="3"/>
      <c r="T485" s="3"/>
      <c r="U485" s="3"/>
      <c r="V485" s="3"/>
      <c r="W485" s="3"/>
      <c r="X485" s="3"/>
      <c r="Y485" s="3"/>
    </row>
    <row r="486" spans="19:25" x14ac:dyDescent="0.2">
      <c r="S486" s="3"/>
      <c r="T486" s="3"/>
      <c r="U486" s="3"/>
      <c r="V486" s="3"/>
      <c r="W486" s="3"/>
      <c r="X486" s="3"/>
      <c r="Y486" s="3"/>
    </row>
    <row r="487" spans="19:25" x14ac:dyDescent="0.2">
      <c r="S487" s="3"/>
      <c r="T487" s="3"/>
      <c r="U487" s="3"/>
      <c r="V487" s="3"/>
      <c r="W487" s="3"/>
      <c r="X487" s="3"/>
      <c r="Y487" s="3"/>
    </row>
    <row r="488" spans="19:25" x14ac:dyDescent="0.2">
      <c r="S488" s="3"/>
      <c r="T488" s="3"/>
      <c r="U488" s="3"/>
      <c r="V488" s="3"/>
      <c r="W488" s="3"/>
      <c r="X488" s="3"/>
      <c r="Y488" s="3"/>
    </row>
    <row r="489" spans="19:25" x14ac:dyDescent="0.2">
      <c r="S489" s="3"/>
      <c r="T489" s="3"/>
      <c r="U489" s="3"/>
      <c r="V489" s="3"/>
      <c r="W489" s="3"/>
      <c r="X489" s="3"/>
      <c r="Y489" s="3"/>
    </row>
    <row r="490" spans="19:25" x14ac:dyDescent="0.2">
      <c r="S490" s="3"/>
      <c r="T490" s="3"/>
      <c r="U490" s="3"/>
      <c r="V490" s="3"/>
      <c r="W490" s="3"/>
      <c r="X490" s="3"/>
      <c r="Y490" s="3"/>
    </row>
    <row r="491" spans="19:25" x14ac:dyDescent="0.2">
      <c r="S491" s="3"/>
      <c r="T491" s="3"/>
      <c r="U491" s="3"/>
      <c r="V491" s="3"/>
      <c r="W491" s="3"/>
      <c r="X491" s="3"/>
      <c r="Y491" s="3"/>
    </row>
    <row r="492" spans="19:25" x14ac:dyDescent="0.2">
      <c r="S492" s="3"/>
      <c r="T492" s="3"/>
      <c r="U492" s="3"/>
      <c r="V492" s="3"/>
      <c r="W492" s="3"/>
      <c r="X492" s="3"/>
      <c r="Y492" s="3"/>
    </row>
    <row r="493" spans="19:25" x14ac:dyDescent="0.2">
      <c r="S493" s="3"/>
      <c r="T493" s="3"/>
      <c r="U493" s="3"/>
      <c r="V493" s="3"/>
      <c r="W493" s="3"/>
      <c r="X493" s="3"/>
      <c r="Y493" s="3"/>
    </row>
    <row r="494" spans="19:25" x14ac:dyDescent="0.2">
      <c r="S494" s="3"/>
      <c r="T494" s="3"/>
      <c r="U494" s="3"/>
      <c r="V494" s="3"/>
      <c r="W494" s="3"/>
      <c r="X494" s="3"/>
      <c r="Y494" s="3"/>
    </row>
    <row r="495" spans="19:25" x14ac:dyDescent="0.2">
      <c r="S495" s="3"/>
      <c r="T495" s="3"/>
      <c r="U495" s="3"/>
      <c r="V495" s="3"/>
      <c r="W495" s="3"/>
      <c r="X495" s="3"/>
      <c r="Y495" s="3"/>
    </row>
    <row r="496" spans="19:25" x14ac:dyDescent="0.2">
      <c r="S496" s="3"/>
      <c r="T496" s="3"/>
      <c r="U496" s="3"/>
      <c r="V496" s="3"/>
      <c r="W496" s="3"/>
      <c r="X496" s="3"/>
      <c r="Y496" s="3"/>
    </row>
    <row r="497" spans="19:25" x14ac:dyDescent="0.2">
      <c r="S497" s="3"/>
      <c r="T497" s="3"/>
      <c r="U497" s="3"/>
      <c r="V497" s="3"/>
      <c r="W497" s="3"/>
      <c r="X497" s="3"/>
      <c r="Y497" s="3"/>
    </row>
    <row r="498" spans="19:25" x14ac:dyDescent="0.2">
      <c r="S498" s="3"/>
      <c r="T498" s="3"/>
      <c r="U498" s="3"/>
      <c r="V498" s="3"/>
      <c r="W498" s="3"/>
      <c r="X498" s="3"/>
      <c r="Y498" s="3"/>
    </row>
    <row r="499" spans="19:25" x14ac:dyDescent="0.2">
      <c r="S499" s="3"/>
      <c r="T499" s="3"/>
      <c r="U499" s="3"/>
      <c r="V499" s="3"/>
      <c r="W499" s="3"/>
      <c r="X499" s="3"/>
      <c r="Y499" s="3"/>
    </row>
    <row r="500" spans="19:25" x14ac:dyDescent="0.2">
      <c r="S500" s="3"/>
      <c r="T500" s="3"/>
      <c r="U500" s="3"/>
      <c r="V500" s="3"/>
      <c r="W500" s="3"/>
      <c r="X500" s="3"/>
      <c r="Y500" s="3"/>
    </row>
    <row r="501" spans="19:25" x14ac:dyDescent="0.2">
      <c r="S501" s="3"/>
      <c r="T501" s="3"/>
      <c r="U501" s="3"/>
      <c r="V501" s="3"/>
      <c r="W501" s="3"/>
      <c r="X501" s="3"/>
      <c r="Y501" s="3"/>
    </row>
    <row r="502" spans="19:25" x14ac:dyDescent="0.2">
      <c r="S502" s="3"/>
      <c r="T502" s="3"/>
      <c r="U502" s="3"/>
      <c r="V502" s="3"/>
      <c r="W502" s="3"/>
      <c r="X502" s="3"/>
      <c r="Y502" s="3"/>
    </row>
    <row r="503" spans="19:25" x14ac:dyDescent="0.2">
      <c r="S503" s="3"/>
      <c r="T503" s="3"/>
      <c r="U503" s="3"/>
      <c r="V503" s="3"/>
      <c r="W503" s="3"/>
      <c r="X503" s="3"/>
      <c r="Y503" s="3"/>
    </row>
    <row r="504" spans="19:25" x14ac:dyDescent="0.2">
      <c r="S504" s="3"/>
      <c r="T504" s="3"/>
      <c r="U504" s="3"/>
      <c r="V504" s="3"/>
      <c r="W504" s="3"/>
      <c r="X504" s="3"/>
      <c r="Y504" s="3"/>
    </row>
    <row r="505" spans="19:25" x14ac:dyDescent="0.2">
      <c r="S505" s="3"/>
      <c r="T505" s="3"/>
      <c r="U505" s="3"/>
      <c r="V505" s="3"/>
      <c r="W505" s="3"/>
      <c r="X505" s="3"/>
      <c r="Y505" s="3"/>
    </row>
    <row r="506" spans="19:25" x14ac:dyDescent="0.2">
      <c r="S506" s="3"/>
      <c r="T506" s="3"/>
      <c r="U506" s="3"/>
      <c r="V506" s="3"/>
      <c r="W506" s="3"/>
      <c r="X506" s="3"/>
      <c r="Y506" s="3"/>
    </row>
    <row r="507" spans="19:25" x14ac:dyDescent="0.2">
      <c r="S507" s="3"/>
      <c r="T507" s="3"/>
      <c r="U507" s="3"/>
      <c r="V507" s="3"/>
      <c r="W507" s="3"/>
      <c r="X507" s="3"/>
      <c r="Y507" s="3"/>
    </row>
    <row r="508" spans="19:25" x14ac:dyDescent="0.2">
      <c r="S508" s="3"/>
      <c r="T508" s="3"/>
      <c r="U508" s="3"/>
      <c r="V508" s="3"/>
      <c r="W508" s="3"/>
      <c r="X508" s="3"/>
      <c r="Y508" s="3"/>
    </row>
    <row r="509" spans="19:25" x14ac:dyDescent="0.2">
      <c r="S509" s="3"/>
      <c r="T509" s="3"/>
      <c r="U509" s="3"/>
      <c r="V509" s="3"/>
      <c r="W509" s="3"/>
      <c r="X509" s="3"/>
      <c r="Y509" s="3"/>
    </row>
    <row r="510" spans="19:25" x14ac:dyDescent="0.2">
      <c r="S510" s="3"/>
      <c r="T510" s="3"/>
      <c r="U510" s="3"/>
      <c r="V510" s="3"/>
      <c r="W510" s="3"/>
      <c r="X510" s="3"/>
      <c r="Y510" s="3"/>
    </row>
    <row r="511" spans="19:25" x14ac:dyDescent="0.2">
      <c r="S511" s="3"/>
      <c r="T511" s="3"/>
      <c r="U511" s="3"/>
      <c r="V511" s="3"/>
      <c r="W511" s="3"/>
      <c r="X511" s="3"/>
      <c r="Y511" s="3"/>
    </row>
    <row r="512" spans="19:25" x14ac:dyDescent="0.2">
      <c r="S512" s="3"/>
      <c r="T512" s="3"/>
      <c r="U512" s="3"/>
      <c r="V512" s="3"/>
      <c r="W512" s="3"/>
      <c r="X512" s="3"/>
      <c r="Y512" s="3"/>
    </row>
    <row r="513" spans="19:25" x14ac:dyDescent="0.2">
      <c r="S513" s="3"/>
      <c r="T513" s="3"/>
      <c r="U513" s="3"/>
      <c r="V513" s="3"/>
      <c r="W513" s="3"/>
      <c r="X513" s="3"/>
      <c r="Y513" s="3"/>
    </row>
    <row r="514" spans="19:25" x14ac:dyDescent="0.2">
      <c r="S514" s="3"/>
      <c r="T514" s="3"/>
      <c r="U514" s="3"/>
      <c r="V514" s="3"/>
      <c r="W514" s="3"/>
      <c r="X514" s="3"/>
      <c r="Y514" s="3"/>
    </row>
    <row r="515" spans="19:25" x14ac:dyDescent="0.2">
      <c r="S515" s="3"/>
      <c r="T515" s="3"/>
      <c r="U515" s="3"/>
      <c r="V515" s="3"/>
      <c r="W515" s="3"/>
      <c r="X515" s="3"/>
      <c r="Y515" s="3"/>
    </row>
    <row r="516" spans="19:25" x14ac:dyDescent="0.2">
      <c r="S516" s="3"/>
      <c r="T516" s="3"/>
      <c r="U516" s="3"/>
      <c r="V516" s="3"/>
      <c r="W516" s="3"/>
      <c r="X516" s="3"/>
      <c r="Y516" s="3"/>
    </row>
    <row r="517" spans="19:25" x14ac:dyDescent="0.2">
      <c r="S517" s="3"/>
      <c r="T517" s="3"/>
      <c r="U517" s="3"/>
      <c r="V517" s="3"/>
      <c r="W517" s="3"/>
      <c r="X517" s="3"/>
      <c r="Y517" s="3"/>
    </row>
    <row r="518" spans="19:25" x14ac:dyDescent="0.2">
      <c r="S518" s="3"/>
      <c r="T518" s="3"/>
      <c r="U518" s="3"/>
      <c r="V518" s="3"/>
      <c r="W518" s="3"/>
      <c r="X518" s="3"/>
      <c r="Y518" s="3"/>
    </row>
    <row r="519" spans="19:25" x14ac:dyDescent="0.2">
      <c r="S519" s="3"/>
      <c r="T519" s="3"/>
      <c r="U519" s="3"/>
      <c r="V519" s="3"/>
      <c r="W519" s="3"/>
      <c r="X519" s="3"/>
      <c r="Y519" s="3"/>
    </row>
    <row r="520" spans="19:25" x14ac:dyDescent="0.2">
      <c r="S520" s="3"/>
      <c r="T520" s="3"/>
      <c r="U520" s="3"/>
      <c r="V520" s="3"/>
      <c r="W520" s="3"/>
      <c r="X520" s="3"/>
      <c r="Y520" s="3"/>
    </row>
    <row r="521" spans="19:25" x14ac:dyDescent="0.2">
      <c r="S521" s="3"/>
      <c r="T521" s="3"/>
      <c r="U521" s="3"/>
      <c r="V521" s="3"/>
      <c r="W521" s="3"/>
      <c r="X521" s="3"/>
      <c r="Y521" s="3"/>
    </row>
    <row r="522" spans="19:25" x14ac:dyDescent="0.2">
      <c r="S522" s="3"/>
      <c r="T522" s="3"/>
      <c r="U522" s="3"/>
      <c r="V522" s="3"/>
      <c r="W522" s="3"/>
      <c r="X522" s="3"/>
      <c r="Y522" s="3"/>
    </row>
    <row r="523" spans="19:25" x14ac:dyDescent="0.2">
      <c r="S523" s="3"/>
      <c r="T523" s="3"/>
      <c r="U523" s="3"/>
      <c r="V523" s="3"/>
      <c r="W523" s="3"/>
      <c r="X523" s="3"/>
      <c r="Y523" s="3"/>
    </row>
    <row r="524" spans="19:25" x14ac:dyDescent="0.2">
      <c r="S524" s="3"/>
      <c r="T524" s="3"/>
      <c r="U524" s="3"/>
      <c r="V524" s="3"/>
      <c r="W524" s="3"/>
      <c r="X524" s="3"/>
      <c r="Y524" s="3"/>
    </row>
    <row r="525" spans="19:25" x14ac:dyDescent="0.2">
      <c r="S525" s="3"/>
      <c r="T525" s="3"/>
      <c r="U525" s="3"/>
      <c r="V525" s="3"/>
      <c r="W525" s="3"/>
      <c r="X525" s="3"/>
      <c r="Y525" s="3"/>
    </row>
    <row r="526" spans="19:25" x14ac:dyDescent="0.2">
      <c r="S526" s="3"/>
      <c r="T526" s="3"/>
      <c r="U526" s="3"/>
      <c r="V526" s="3"/>
      <c r="W526" s="3"/>
      <c r="X526" s="3"/>
      <c r="Y526" s="3"/>
    </row>
    <row r="527" spans="19:25" x14ac:dyDescent="0.2">
      <c r="S527" s="3"/>
      <c r="T527" s="3"/>
      <c r="U527" s="3"/>
      <c r="V527" s="3"/>
      <c r="W527" s="3"/>
      <c r="X527" s="3"/>
      <c r="Y527" s="3"/>
    </row>
    <row r="528" spans="19:25" x14ac:dyDescent="0.2">
      <c r="S528" s="3"/>
      <c r="T528" s="3"/>
      <c r="U528" s="3"/>
      <c r="V528" s="3"/>
      <c r="W528" s="3"/>
      <c r="X528" s="3"/>
      <c r="Y528" s="3"/>
    </row>
    <row r="529" spans="19:25" x14ac:dyDescent="0.2">
      <c r="S529" s="3"/>
      <c r="T529" s="3"/>
      <c r="U529" s="3"/>
      <c r="V529" s="3"/>
      <c r="W529" s="3"/>
      <c r="X529" s="3"/>
      <c r="Y529" s="3"/>
    </row>
    <row r="530" spans="19:25" x14ac:dyDescent="0.2">
      <c r="S530" s="3"/>
      <c r="T530" s="3"/>
      <c r="U530" s="3"/>
      <c r="V530" s="3"/>
      <c r="W530" s="3"/>
      <c r="X530" s="3"/>
      <c r="Y530" s="3"/>
    </row>
    <row r="531" spans="19:25" x14ac:dyDescent="0.2">
      <c r="S531" s="3"/>
      <c r="T531" s="3"/>
      <c r="U531" s="3"/>
      <c r="V531" s="3"/>
      <c r="W531" s="3"/>
      <c r="X531" s="3"/>
      <c r="Y531" s="3"/>
    </row>
    <row r="532" spans="19:25" x14ac:dyDescent="0.2">
      <c r="S532" s="3"/>
      <c r="T532" s="3"/>
      <c r="U532" s="3"/>
      <c r="V532" s="3"/>
      <c r="W532" s="3"/>
      <c r="X532" s="3"/>
      <c r="Y532" s="3"/>
    </row>
    <row r="533" spans="19:25" x14ac:dyDescent="0.2">
      <c r="S533" s="3"/>
      <c r="T533" s="3"/>
      <c r="U533" s="3"/>
      <c r="V533" s="3"/>
      <c r="W533" s="3"/>
      <c r="X533" s="3"/>
      <c r="Y533" s="3"/>
    </row>
    <row r="534" spans="19:25" x14ac:dyDescent="0.2">
      <c r="S534" s="3"/>
      <c r="T534" s="3"/>
      <c r="U534" s="3"/>
      <c r="V534" s="3"/>
      <c r="W534" s="3"/>
      <c r="X534" s="3"/>
      <c r="Y534" s="3"/>
    </row>
    <row r="535" spans="19:25" x14ac:dyDescent="0.2">
      <c r="S535" s="3"/>
      <c r="T535" s="3"/>
      <c r="U535" s="3"/>
      <c r="V535" s="3"/>
      <c r="W535" s="3"/>
      <c r="X535" s="3"/>
      <c r="Y535" s="3"/>
    </row>
    <row r="536" spans="19:25" x14ac:dyDescent="0.2">
      <c r="S536" s="3"/>
      <c r="T536" s="3"/>
      <c r="U536" s="3"/>
      <c r="V536" s="3"/>
      <c r="W536" s="3"/>
      <c r="X536" s="3"/>
      <c r="Y536" s="3"/>
    </row>
    <row r="537" spans="19:25" x14ac:dyDescent="0.2">
      <c r="S537" s="3"/>
      <c r="T537" s="3"/>
      <c r="U537" s="3"/>
      <c r="V537" s="3"/>
      <c r="W537" s="3"/>
      <c r="X537" s="3"/>
      <c r="Y537" s="3"/>
    </row>
    <row r="538" spans="19:25" x14ac:dyDescent="0.2">
      <c r="S538" s="3"/>
      <c r="T538" s="3"/>
      <c r="U538" s="3"/>
      <c r="V538" s="3"/>
      <c r="W538" s="3"/>
      <c r="X538" s="3"/>
      <c r="Y538" s="3"/>
    </row>
    <row r="539" spans="19:25" x14ac:dyDescent="0.2">
      <c r="S539" s="3"/>
      <c r="T539" s="3"/>
      <c r="U539" s="3"/>
      <c r="V539" s="3"/>
      <c r="W539" s="3"/>
      <c r="X539" s="3"/>
      <c r="Y539" s="3"/>
    </row>
    <row r="540" spans="19:25" x14ac:dyDescent="0.2">
      <c r="S540" s="3"/>
      <c r="T540" s="3"/>
      <c r="U540" s="3"/>
      <c r="V540" s="3"/>
      <c r="W540" s="3"/>
      <c r="X540" s="3"/>
      <c r="Y540" s="3"/>
    </row>
    <row r="541" spans="19:25" x14ac:dyDescent="0.2">
      <c r="S541" s="3"/>
      <c r="T541" s="3"/>
      <c r="U541" s="3"/>
      <c r="V541" s="3"/>
      <c r="W541" s="3"/>
      <c r="X541" s="3"/>
      <c r="Y541" s="3"/>
    </row>
    <row r="542" spans="19:25" x14ac:dyDescent="0.2">
      <c r="S542" s="3"/>
      <c r="T542" s="3"/>
      <c r="U542" s="3"/>
      <c r="V542" s="3"/>
      <c r="W542" s="3"/>
      <c r="X542" s="3"/>
      <c r="Y542" s="3"/>
    </row>
    <row r="543" spans="19:25" x14ac:dyDescent="0.2">
      <c r="S543" s="3"/>
      <c r="T543" s="3"/>
      <c r="U543" s="3"/>
      <c r="V543" s="3"/>
      <c r="W543" s="3"/>
      <c r="X543" s="3"/>
      <c r="Y543" s="3"/>
    </row>
    <row r="544" spans="19:25" x14ac:dyDescent="0.2">
      <c r="S544" s="3"/>
      <c r="T544" s="3"/>
      <c r="U544" s="3"/>
      <c r="V544" s="3"/>
      <c r="W544" s="3"/>
      <c r="X544" s="3"/>
      <c r="Y544" s="3"/>
    </row>
    <row r="545" spans="19:25" x14ac:dyDescent="0.2">
      <c r="S545" s="3"/>
      <c r="T545" s="3"/>
      <c r="U545" s="3"/>
      <c r="V545" s="3"/>
      <c r="W545" s="3"/>
      <c r="X545" s="3"/>
      <c r="Y545" s="3"/>
    </row>
    <row r="546" spans="19:25" x14ac:dyDescent="0.2">
      <c r="S546" s="3"/>
      <c r="T546" s="3"/>
      <c r="U546" s="3"/>
      <c r="V546" s="3"/>
      <c r="W546" s="3"/>
      <c r="X546" s="3"/>
      <c r="Y546" s="3"/>
    </row>
    <row r="547" spans="19:25" x14ac:dyDescent="0.2">
      <c r="S547" s="3"/>
      <c r="T547" s="3"/>
      <c r="U547" s="3"/>
      <c r="V547" s="3"/>
      <c r="W547" s="3"/>
      <c r="X547" s="3"/>
      <c r="Y547" s="3"/>
    </row>
    <row r="548" spans="19:25" x14ac:dyDescent="0.2">
      <c r="S548" s="3"/>
      <c r="T548" s="3"/>
      <c r="U548" s="3"/>
      <c r="V548" s="3"/>
      <c r="W548" s="3"/>
      <c r="X548" s="3"/>
      <c r="Y548" s="3"/>
    </row>
    <row r="549" spans="19:25" x14ac:dyDescent="0.2">
      <c r="S549" s="3"/>
      <c r="T549" s="3"/>
      <c r="U549" s="3"/>
      <c r="V549" s="3"/>
      <c r="W549" s="3"/>
      <c r="X549" s="3"/>
      <c r="Y549" s="3"/>
    </row>
    <row r="550" spans="19:25" x14ac:dyDescent="0.2">
      <c r="S550" s="3"/>
      <c r="T550" s="3"/>
      <c r="U550" s="3"/>
      <c r="V550" s="3"/>
      <c r="W550" s="3"/>
      <c r="X550" s="3"/>
      <c r="Y550" s="3"/>
    </row>
    <row r="551" spans="19:25" x14ac:dyDescent="0.2">
      <c r="S551" s="3"/>
      <c r="T551" s="3"/>
      <c r="U551" s="3"/>
      <c r="V551" s="3"/>
      <c r="W551" s="3"/>
      <c r="X551" s="3"/>
      <c r="Y551" s="3"/>
    </row>
    <row r="552" spans="19:25" x14ac:dyDescent="0.2">
      <c r="S552" s="3"/>
      <c r="T552" s="3"/>
      <c r="U552" s="3"/>
      <c r="V552" s="3"/>
      <c r="W552" s="3"/>
      <c r="X552" s="3"/>
      <c r="Y552" s="3"/>
    </row>
    <row r="553" spans="19:25" x14ac:dyDescent="0.2">
      <c r="S553" s="3"/>
      <c r="T553" s="3"/>
      <c r="U553" s="3"/>
      <c r="V553" s="3"/>
      <c r="W553" s="3"/>
      <c r="X553" s="3"/>
      <c r="Y553" s="3"/>
    </row>
    <row r="554" spans="19:25" x14ac:dyDescent="0.2">
      <c r="S554" s="3"/>
      <c r="T554" s="3"/>
      <c r="U554" s="3"/>
      <c r="V554" s="3"/>
      <c r="W554" s="3"/>
      <c r="X554" s="3"/>
      <c r="Y554" s="3"/>
    </row>
    <row r="555" spans="19:25" x14ac:dyDescent="0.2">
      <c r="S555" s="3"/>
      <c r="T555" s="3"/>
      <c r="U555" s="3"/>
      <c r="V555" s="3"/>
      <c r="W555" s="3"/>
      <c r="X555" s="3"/>
      <c r="Y555" s="3"/>
    </row>
    <row r="556" spans="19:25" x14ac:dyDescent="0.2">
      <c r="S556" s="3"/>
      <c r="T556" s="3"/>
      <c r="U556" s="3"/>
      <c r="V556" s="3"/>
      <c r="W556" s="3"/>
      <c r="X556" s="3"/>
      <c r="Y556" s="3"/>
    </row>
    <row r="557" spans="19:25" x14ac:dyDescent="0.2">
      <c r="S557" s="3"/>
      <c r="T557" s="3"/>
      <c r="U557" s="3"/>
      <c r="V557" s="3"/>
      <c r="W557" s="3"/>
      <c r="X557" s="3"/>
      <c r="Y557" s="3"/>
    </row>
    <row r="558" spans="19:25" x14ac:dyDescent="0.2">
      <c r="S558" s="3"/>
      <c r="T558" s="3"/>
      <c r="U558" s="3"/>
      <c r="V558" s="3"/>
      <c r="W558" s="3"/>
      <c r="X558" s="3"/>
      <c r="Y558" s="3"/>
    </row>
    <row r="559" spans="19:25" x14ac:dyDescent="0.2">
      <c r="S559" s="3"/>
      <c r="T559" s="3"/>
      <c r="U559" s="3"/>
      <c r="V559" s="3"/>
      <c r="W559" s="3"/>
      <c r="X559" s="3"/>
      <c r="Y559" s="3"/>
    </row>
    <row r="560" spans="19:25" x14ac:dyDescent="0.2">
      <c r="S560" s="3"/>
      <c r="T560" s="3"/>
      <c r="U560" s="3"/>
      <c r="V560" s="3"/>
      <c r="W560" s="3"/>
      <c r="X560" s="3"/>
      <c r="Y560" s="3"/>
    </row>
    <row r="561" spans="19:25" x14ac:dyDescent="0.2">
      <c r="S561" s="3"/>
      <c r="T561" s="3"/>
      <c r="U561" s="3"/>
      <c r="V561" s="3"/>
      <c r="W561" s="3"/>
      <c r="X561" s="3"/>
      <c r="Y561" s="3"/>
    </row>
    <row r="562" spans="19:25" x14ac:dyDescent="0.2">
      <c r="S562" s="3"/>
      <c r="T562" s="3"/>
      <c r="U562" s="3"/>
      <c r="V562" s="3"/>
      <c r="W562" s="3"/>
      <c r="X562" s="3"/>
      <c r="Y562" s="3"/>
    </row>
    <row r="563" spans="19:25" x14ac:dyDescent="0.2">
      <c r="S563" s="3"/>
      <c r="T563" s="3"/>
      <c r="U563" s="3"/>
      <c r="V563" s="3"/>
      <c r="W563" s="3"/>
      <c r="X563" s="3"/>
      <c r="Y563" s="3"/>
    </row>
    <row r="564" spans="19:25" x14ac:dyDescent="0.2">
      <c r="S564" s="3"/>
      <c r="T564" s="3"/>
      <c r="U564" s="3"/>
      <c r="V564" s="3"/>
      <c r="W564" s="3"/>
      <c r="X564" s="3"/>
      <c r="Y564" s="3"/>
    </row>
    <row r="565" spans="19:25" x14ac:dyDescent="0.2">
      <c r="S565" s="3"/>
      <c r="T565" s="3"/>
      <c r="U565" s="3"/>
      <c r="V565" s="3"/>
      <c r="W565" s="3"/>
      <c r="X565" s="3"/>
      <c r="Y565" s="3"/>
    </row>
    <row r="566" spans="19:25" x14ac:dyDescent="0.2">
      <c r="S566" s="3"/>
      <c r="T566" s="3"/>
      <c r="U566" s="3"/>
      <c r="V566" s="3"/>
      <c r="W566" s="3"/>
      <c r="X566" s="3"/>
      <c r="Y566" s="3"/>
    </row>
    <row r="567" spans="19:25" x14ac:dyDescent="0.2">
      <c r="S567" s="3"/>
      <c r="T567" s="3"/>
      <c r="U567" s="3"/>
      <c r="V567" s="3"/>
      <c r="W567" s="3"/>
      <c r="X567" s="3"/>
      <c r="Y567" s="3"/>
    </row>
    <row r="568" spans="19:25" x14ac:dyDescent="0.2">
      <c r="S568" s="3"/>
      <c r="T568" s="3"/>
      <c r="U568" s="3"/>
      <c r="V568" s="3"/>
      <c r="W568" s="3"/>
      <c r="X568" s="3"/>
      <c r="Y568" s="3"/>
    </row>
    <row r="569" spans="19:25" x14ac:dyDescent="0.2">
      <c r="S569" s="3"/>
      <c r="T569" s="3"/>
      <c r="U569" s="3"/>
      <c r="V569" s="3"/>
      <c r="W569" s="3"/>
      <c r="X569" s="3"/>
      <c r="Y569" s="3"/>
    </row>
    <row r="570" spans="19:25" x14ac:dyDescent="0.2">
      <c r="S570" s="3"/>
      <c r="T570" s="3"/>
      <c r="U570" s="3"/>
      <c r="V570" s="3"/>
      <c r="W570" s="3"/>
      <c r="X570" s="3"/>
      <c r="Y570" s="3"/>
    </row>
    <row r="571" spans="19:25" x14ac:dyDescent="0.2">
      <c r="S571" s="3"/>
      <c r="T571" s="3"/>
      <c r="U571" s="3"/>
      <c r="V571" s="3"/>
      <c r="W571" s="3"/>
      <c r="X571" s="3"/>
      <c r="Y571" s="3"/>
    </row>
    <row r="572" spans="19:25" x14ac:dyDescent="0.2">
      <c r="S572" s="3"/>
      <c r="T572" s="3"/>
      <c r="U572" s="3"/>
      <c r="V572" s="3"/>
      <c r="W572" s="3"/>
      <c r="X572" s="3"/>
      <c r="Y572" s="3"/>
    </row>
    <row r="573" spans="19:25" x14ac:dyDescent="0.2">
      <c r="S573" s="3"/>
      <c r="T573" s="3"/>
      <c r="U573" s="3"/>
      <c r="V573" s="3"/>
      <c r="W573" s="3"/>
      <c r="X573" s="3"/>
      <c r="Y573" s="3"/>
    </row>
    <row r="574" spans="19:25" x14ac:dyDescent="0.2">
      <c r="S574" s="3"/>
      <c r="T574" s="3"/>
      <c r="U574" s="3"/>
      <c r="V574" s="3"/>
      <c r="W574" s="3"/>
      <c r="X574" s="3"/>
      <c r="Y574" s="3"/>
    </row>
    <row r="575" spans="19:25" x14ac:dyDescent="0.2">
      <c r="S575" s="3"/>
      <c r="T575" s="3"/>
      <c r="U575" s="3"/>
      <c r="V575" s="3"/>
      <c r="W575" s="3"/>
      <c r="X575" s="3"/>
      <c r="Y575" s="3"/>
    </row>
    <row r="576" spans="19:25" x14ac:dyDescent="0.2">
      <c r="S576" s="3"/>
      <c r="T576" s="3"/>
      <c r="U576" s="3"/>
      <c r="V576" s="3"/>
      <c r="W576" s="3"/>
      <c r="X576" s="3"/>
      <c r="Y576" s="3"/>
    </row>
    <row r="577" spans="19:25" x14ac:dyDescent="0.2">
      <c r="S577" s="3"/>
      <c r="T577" s="3"/>
      <c r="U577" s="3"/>
      <c r="V577" s="3"/>
      <c r="W577" s="3"/>
      <c r="X577" s="3"/>
      <c r="Y577" s="3"/>
    </row>
    <row r="578" spans="19:25" x14ac:dyDescent="0.2">
      <c r="S578" s="3"/>
      <c r="T578" s="3"/>
      <c r="U578" s="3"/>
      <c r="V578" s="3"/>
      <c r="W578" s="3"/>
      <c r="X578" s="3"/>
      <c r="Y578" s="3"/>
    </row>
    <row r="579" spans="19:25" x14ac:dyDescent="0.2">
      <c r="S579" s="3"/>
      <c r="T579" s="3"/>
      <c r="U579" s="3"/>
      <c r="V579" s="3"/>
      <c r="W579" s="3"/>
      <c r="X579" s="3"/>
      <c r="Y579" s="3"/>
    </row>
    <row r="580" spans="19:25" x14ac:dyDescent="0.2">
      <c r="S580" s="3"/>
      <c r="T580" s="3"/>
      <c r="U580" s="3"/>
      <c r="V580" s="3"/>
      <c r="W580" s="3"/>
      <c r="X580" s="3"/>
      <c r="Y580" s="3"/>
    </row>
    <row r="581" spans="19:25" x14ac:dyDescent="0.2">
      <c r="S581" s="3"/>
      <c r="T581" s="3"/>
      <c r="U581" s="3"/>
      <c r="V581" s="3"/>
      <c r="W581" s="3"/>
      <c r="X581" s="3"/>
      <c r="Y581" s="3"/>
    </row>
    <row r="582" spans="19:25" x14ac:dyDescent="0.2">
      <c r="S582" s="3"/>
      <c r="T582" s="3"/>
      <c r="U582" s="3"/>
      <c r="V582" s="3"/>
      <c r="W582" s="3"/>
      <c r="X582" s="3"/>
      <c r="Y582" s="3"/>
    </row>
    <row r="583" spans="19:25" x14ac:dyDescent="0.2">
      <c r="S583" s="3"/>
      <c r="T583" s="3"/>
      <c r="U583" s="3"/>
      <c r="V583" s="3"/>
      <c r="W583" s="3"/>
      <c r="X583" s="3"/>
      <c r="Y583" s="3"/>
    </row>
    <row r="584" spans="19:25" x14ac:dyDescent="0.2">
      <c r="S584" s="3"/>
      <c r="T584" s="3"/>
      <c r="U584" s="3"/>
      <c r="V584" s="3"/>
      <c r="W584" s="3"/>
      <c r="X584" s="3"/>
      <c r="Y584" s="3"/>
    </row>
    <row r="585" spans="19:25" x14ac:dyDescent="0.2">
      <c r="S585" s="3"/>
      <c r="T585" s="3"/>
      <c r="U585" s="3"/>
      <c r="V585" s="3"/>
      <c r="W585" s="3"/>
      <c r="X585" s="3"/>
      <c r="Y585" s="3"/>
    </row>
    <row r="586" spans="19:25" x14ac:dyDescent="0.2">
      <c r="S586" s="3"/>
      <c r="T586" s="3"/>
      <c r="U586" s="3"/>
      <c r="V586" s="3"/>
      <c r="W586" s="3"/>
      <c r="X586" s="3"/>
      <c r="Y586" s="3"/>
    </row>
    <row r="587" spans="19:25" x14ac:dyDescent="0.2">
      <c r="S587" s="3"/>
      <c r="T587" s="3"/>
      <c r="U587" s="3"/>
      <c r="V587" s="3"/>
      <c r="W587" s="3"/>
      <c r="X587" s="3"/>
      <c r="Y587" s="3"/>
    </row>
    <row r="588" spans="19:25" x14ac:dyDescent="0.2">
      <c r="S588" s="3"/>
      <c r="T588" s="3"/>
      <c r="U588" s="3"/>
      <c r="V588" s="3"/>
      <c r="W588" s="3"/>
      <c r="X588" s="3"/>
      <c r="Y588" s="3"/>
    </row>
    <row r="589" spans="19:25" x14ac:dyDescent="0.2">
      <c r="S589" s="3"/>
      <c r="T589" s="3"/>
      <c r="U589" s="3"/>
      <c r="V589" s="3"/>
      <c r="W589" s="3"/>
      <c r="X589" s="3"/>
      <c r="Y589" s="3"/>
    </row>
    <row r="590" spans="19:25" x14ac:dyDescent="0.2">
      <c r="S590" s="3"/>
      <c r="T590" s="3"/>
      <c r="U590" s="3"/>
      <c r="V590" s="3"/>
      <c r="W590" s="3"/>
      <c r="X590" s="3"/>
      <c r="Y590" s="3"/>
    </row>
    <row r="591" spans="19:25" x14ac:dyDescent="0.2">
      <c r="S591" s="3"/>
      <c r="T591" s="3"/>
      <c r="U591" s="3"/>
      <c r="V591" s="3"/>
      <c r="W591" s="3"/>
      <c r="X591" s="3"/>
      <c r="Y591" s="3"/>
    </row>
    <row r="592" spans="19:25" x14ac:dyDescent="0.2">
      <c r="S592" s="3"/>
      <c r="T592" s="3"/>
      <c r="U592" s="3"/>
      <c r="V592" s="3"/>
      <c r="W592" s="3"/>
      <c r="X592" s="3"/>
      <c r="Y592" s="3"/>
    </row>
    <row r="593" spans="19:25" x14ac:dyDescent="0.2">
      <c r="S593" s="3"/>
      <c r="T593" s="3"/>
      <c r="U593" s="3"/>
      <c r="V593" s="3"/>
      <c r="W593" s="3"/>
      <c r="X593" s="3"/>
      <c r="Y593" s="3"/>
    </row>
    <row r="594" spans="19:25" x14ac:dyDescent="0.2">
      <c r="S594" s="3"/>
      <c r="T594" s="3"/>
      <c r="U594" s="3"/>
      <c r="V594" s="3"/>
      <c r="W594" s="3"/>
      <c r="X594" s="3"/>
      <c r="Y594" s="3"/>
    </row>
    <row r="595" spans="19:25" x14ac:dyDescent="0.2">
      <c r="S595" s="3"/>
      <c r="T595" s="3"/>
      <c r="U595" s="3"/>
      <c r="V595" s="3"/>
      <c r="W595" s="3"/>
      <c r="X595" s="3"/>
      <c r="Y595" s="3"/>
    </row>
    <row r="596" spans="19:25" x14ac:dyDescent="0.2">
      <c r="S596" s="3"/>
      <c r="T596" s="3"/>
      <c r="U596" s="3"/>
      <c r="V596" s="3"/>
      <c r="W596" s="3"/>
      <c r="X596" s="3"/>
      <c r="Y596" s="3"/>
    </row>
    <row r="597" spans="19:25" x14ac:dyDescent="0.2">
      <c r="S597" s="3"/>
      <c r="T597" s="3"/>
      <c r="U597" s="3"/>
      <c r="V597" s="3"/>
      <c r="W597" s="3"/>
      <c r="X597" s="3"/>
      <c r="Y597" s="3"/>
    </row>
    <row r="598" spans="19:25" x14ac:dyDescent="0.2">
      <c r="S598" s="3"/>
      <c r="T598" s="3"/>
      <c r="U598" s="3"/>
      <c r="V598" s="3"/>
      <c r="W598" s="3"/>
      <c r="X598" s="3"/>
      <c r="Y598" s="3"/>
    </row>
    <row r="599" spans="19:25" x14ac:dyDescent="0.2">
      <c r="S599" s="3"/>
      <c r="T599" s="3"/>
      <c r="U599" s="3"/>
      <c r="V599" s="3"/>
      <c r="W599" s="3"/>
      <c r="X599" s="3"/>
      <c r="Y599" s="3"/>
    </row>
    <row r="600" spans="19:25" x14ac:dyDescent="0.2">
      <c r="S600" s="3"/>
      <c r="T600" s="3"/>
      <c r="U600" s="3"/>
      <c r="V600" s="3"/>
      <c r="W600" s="3"/>
      <c r="X600" s="3"/>
      <c r="Y600" s="3"/>
    </row>
    <row r="601" spans="19:25" x14ac:dyDescent="0.2">
      <c r="S601" s="3"/>
      <c r="T601" s="3"/>
      <c r="U601" s="3"/>
      <c r="V601" s="3"/>
      <c r="W601" s="3"/>
      <c r="X601" s="3"/>
      <c r="Y601" s="3"/>
    </row>
    <row r="602" spans="19:25" x14ac:dyDescent="0.2">
      <c r="S602" s="3"/>
      <c r="T602" s="3"/>
      <c r="U602" s="3"/>
      <c r="V602" s="3"/>
      <c r="W602" s="3"/>
      <c r="X602" s="3"/>
      <c r="Y602" s="3"/>
    </row>
    <row r="603" spans="19:25" x14ac:dyDescent="0.2">
      <c r="S603" s="3"/>
      <c r="T603" s="3"/>
      <c r="U603" s="3"/>
      <c r="V603" s="3"/>
      <c r="W603" s="3"/>
      <c r="X603" s="3"/>
      <c r="Y603" s="3"/>
    </row>
    <row r="604" spans="19:25" x14ac:dyDescent="0.2">
      <c r="S604" s="3"/>
      <c r="T604" s="3"/>
      <c r="U604" s="3"/>
      <c r="V604" s="3"/>
      <c r="W604" s="3"/>
      <c r="X604" s="3"/>
      <c r="Y604" s="3"/>
    </row>
    <row r="605" spans="19:25" x14ac:dyDescent="0.2">
      <c r="S605" s="3"/>
      <c r="T605" s="3"/>
      <c r="U605" s="3"/>
      <c r="V605" s="3"/>
      <c r="W605" s="3"/>
      <c r="X605" s="3"/>
      <c r="Y605" s="3"/>
    </row>
    <row r="606" spans="19:25" x14ac:dyDescent="0.2">
      <c r="S606" s="3"/>
      <c r="T606" s="3"/>
      <c r="U606" s="3"/>
      <c r="V606" s="3"/>
      <c r="W606" s="3"/>
      <c r="X606" s="3"/>
      <c r="Y606" s="3"/>
    </row>
    <row r="607" spans="19:25" x14ac:dyDescent="0.2">
      <c r="S607" s="3"/>
      <c r="T607" s="3"/>
      <c r="U607" s="3"/>
      <c r="V607" s="3"/>
      <c r="W607" s="3"/>
      <c r="X607" s="3"/>
      <c r="Y607" s="3"/>
    </row>
    <row r="608" spans="19:25" x14ac:dyDescent="0.2">
      <c r="S608" s="3"/>
      <c r="T608" s="3"/>
      <c r="U608" s="3"/>
      <c r="V608" s="3"/>
      <c r="W608" s="3"/>
      <c r="X608" s="3"/>
      <c r="Y608" s="3"/>
    </row>
    <row r="609" spans="19:25" x14ac:dyDescent="0.2">
      <c r="S609" s="3"/>
      <c r="T609" s="3"/>
      <c r="U609" s="3"/>
      <c r="V609" s="3"/>
      <c r="W609" s="3"/>
      <c r="X609" s="3"/>
      <c r="Y609" s="3"/>
    </row>
    <row r="610" spans="19:25" x14ac:dyDescent="0.2">
      <c r="S610" s="3"/>
      <c r="T610" s="3"/>
      <c r="U610" s="3"/>
      <c r="V610" s="3"/>
      <c r="W610" s="3"/>
      <c r="X610" s="3"/>
      <c r="Y610" s="3"/>
    </row>
    <row r="611" spans="19:25" x14ac:dyDescent="0.2">
      <c r="S611" s="3"/>
      <c r="T611" s="3"/>
      <c r="U611" s="3"/>
      <c r="V611" s="3"/>
      <c r="W611" s="3"/>
      <c r="X611" s="3"/>
      <c r="Y611" s="3"/>
    </row>
    <row r="612" spans="19:25" x14ac:dyDescent="0.2">
      <c r="S612" s="3"/>
      <c r="T612" s="3"/>
      <c r="U612" s="3"/>
      <c r="V612" s="3"/>
      <c r="W612" s="3"/>
      <c r="X612" s="3"/>
      <c r="Y612" s="3"/>
    </row>
    <row r="613" spans="19:25" x14ac:dyDescent="0.2">
      <c r="S613" s="3"/>
      <c r="T613" s="3"/>
      <c r="U613" s="3"/>
      <c r="V613" s="3"/>
      <c r="W613" s="3"/>
      <c r="X613" s="3"/>
      <c r="Y613" s="3"/>
    </row>
    <row r="614" spans="19:25" x14ac:dyDescent="0.2">
      <c r="S614" s="3"/>
      <c r="T614" s="3"/>
      <c r="U614" s="3"/>
      <c r="V614" s="3"/>
      <c r="W614" s="3"/>
      <c r="X614" s="3"/>
      <c r="Y614" s="3"/>
    </row>
    <row r="615" spans="19:25" x14ac:dyDescent="0.2">
      <c r="S615" s="3"/>
      <c r="T615" s="3"/>
      <c r="U615" s="3"/>
      <c r="V615" s="3"/>
      <c r="W615" s="3"/>
      <c r="X615" s="3"/>
      <c r="Y615" s="3"/>
    </row>
    <row r="616" spans="19:25" x14ac:dyDescent="0.2">
      <c r="S616" s="3"/>
      <c r="T616" s="3"/>
      <c r="U616" s="3"/>
      <c r="V616" s="3"/>
      <c r="W616" s="3"/>
      <c r="X616" s="3"/>
      <c r="Y616" s="3"/>
    </row>
    <row r="617" spans="19:25" x14ac:dyDescent="0.2">
      <c r="S617" s="3"/>
      <c r="T617" s="3"/>
      <c r="U617" s="3"/>
      <c r="V617" s="3"/>
      <c r="W617" s="3"/>
      <c r="X617" s="3"/>
      <c r="Y617" s="3"/>
    </row>
    <row r="618" spans="19:25" x14ac:dyDescent="0.2">
      <c r="S618" s="3"/>
      <c r="T618" s="3"/>
      <c r="U618" s="3"/>
      <c r="V618" s="3"/>
      <c r="W618" s="3"/>
      <c r="X618" s="3"/>
      <c r="Y618" s="3"/>
    </row>
    <row r="619" spans="19:25" x14ac:dyDescent="0.2">
      <c r="S619" s="3"/>
      <c r="T619" s="3"/>
      <c r="U619" s="3"/>
      <c r="V619" s="3"/>
      <c r="W619" s="3"/>
      <c r="X619" s="3"/>
      <c r="Y619" s="3"/>
    </row>
    <row r="620" spans="19:25" x14ac:dyDescent="0.2">
      <c r="S620" s="3"/>
      <c r="T620" s="3"/>
      <c r="U620" s="3"/>
      <c r="V620" s="3"/>
      <c r="W620" s="3"/>
      <c r="X620" s="3"/>
      <c r="Y620" s="3"/>
    </row>
    <row r="621" spans="19:25" x14ac:dyDescent="0.2">
      <c r="S621" s="3"/>
      <c r="T621" s="3"/>
      <c r="U621" s="3"/>
      <c r="V621" s="3"/>
      <c r="W621" s="3"/>
      <c r="X621" s="3"/>
      <c r="Y621" s="3"/>
    </row>
    <row r="622" spans="19:25" x14ac:dyDescent="0.2">
      <c r="S622" s="3"/>
      <c r="T622" s="3"/>
      <c r="U622" s="3"/>
      <c r="V622" s="3"/>
      <c r="W622" s="3"/>
      <c r="X622" s="3"/>
      <c r="Y622" s="3"/>
    </row>
    <row r="623" spans="19:25" x14ac:dyDescent="0.2">
      <c r="S623" s="3"/>
      <c r="T623" s="3"/>
      <c r="U623" s="3"/>
      <c r="V623" s="3"/>
      <c r="W623" s="3"/>
      <c r="X623" s="3"/>
      <c r="Y623" s="3"/>
    </row>
    <row r="624" spans="19:25" x14ac:dyDescent="0.2">
      <c r="S624" s="3"/>
      <c r="T624" s="3"/>
      <c r="U624" s="3"/>
      <c r="V624" s="3"/>
      <c r="W624" s="3"/>
      <c r="X624" s="3"/>
      <c r="Y624" s="3"/>
    </row>
    <row r="625" spans="19:25" x14ac:dyDescent="0.2">
      <c r="S625" s="3"/>
      <c r="T625" s="3"/>
      <c r="U625" s="3"/>
      <c r="V625" s="3"/>
      <c r="W625" s="3"/>
      <c r="X625" s="3"/>
      <c r="Y625" s="3"/>
    </row>
    <row r="626" spans="19:25" x14ac:dyDescent="0.2">
      <c r="S626" s="3"/>
      <c r="T626" s="3"/>
      <c r="U626" s="3"/>
      <c r="V626" s="3"/>
      <c r="W626" s="3"/>
      <c r="X626" s="3"/>
      <c r="Y626" s="3"/>
    </row>
    <row r="627" spans="19:25" x14ac:dyDescent="0.2">
      <c r="S627" s="3"/>
      <c r="T627" s="3"/>
      <c r="U627" s="3"/>
      <c r="V627" s="3"/>
      <c r="W627" s="3"/>
      <c r="X627" s="3"/>
      <c r="Y627" s="3"/>
    </row>
    <row r="628" spans="19:25" x14ac:dyDescent="0.2">
      <c r="S628" s="3"/>
      <c r="T628" s="3"/>
      <c r="U628" s="3"/>
      <c r="V628" s="3"/>
      <c r="W628" s="3"/>
      <c r="X628" s="3"/>
      <c r="Y628" s="3"/>
    </row>
    <row r="629" spans="19:25" x14ac:dyDescent="0.2">
      <c r="S629" s="3"/>
      <c r="T629" s="3"/>
      <c r="U629" s="3"/>
      <c r="V629" s="3"/>
      <c r="W629" s="3"/>
      <c r="X629" s="3"/>
      <c r="Y629" s="3"/>
    </row>
    <row r="630" spans="19:25" x14ac:dyDescent="0.2">
      <c r="S630" s="3"/>
      <c r="T630" s="3"/>
      <c r="U630" s="3"/>
      <c r="V630" s="3"/>
      <c r="W630" s="3"/>
      <c r="X630" s="3"/>
      <c r="Y630" s="3"/>
    </row>
    <row r="631" spans="19:25" x14ac:dyDescent="0.2">
      <c r="S631" s="3"/>
      <c r="T631" s="3"/>
      <c r="U631" s="3"/>
      <c r="V631" s="3"/>
      <c r="W631" s="3"/>
      <c r="X631" s="3"/>
      <c r="Y631" s="3"/>
    </row>
    <row r="632" spans="19:25" x14ac:dyDescent="0.2">
      <c r="S632" s="3"/>
      <c r="T632" s="3"/>
      <c r="U632" s="3"/>
      <c r="V632" s="3"/>
      <c r="W632" s="3"/>
      <c r="X632" s="3"/>
      <c r="Y632" s="3"/>
    </row>
    <row r="633" spans="19:25" x14ac:dyDescent="0.2">
      <c r="S633" s="3"/>
      <c r="T633" s="3"/>
      <c r="U633" s="3"/>
      <c r="V633" s="3"/>
      <c r="W633" s="3"/>
      <c r="X633" s="3"/>
      <c r="Y633" s="3"/>
    </row>
    <row r="634" spans="19:25" x14ac:dyDescent="0.2">
      <c r="S634" s="3"/>
      <c r="T634" s="3"/>
      <c r="U634" s="3"/>
      <c r="V634" s="3"/>
      <c r="W634" s="3"/>
      <c r="X634" s="3"/>
      <c r="Y634" s="3"/>
    </row>
    <row r="635" spans="19:25" x14ac:dyDescent="0.2">
      <c r="S635" s="3"/>
      <c r="T635" s="3"/>
      <c r="U635" s="3"/>
      <c r="V635" s="3"/>
      <c r="W635" s="3"/>
      <c r="X635" s="3"/>
      <c r="Y635" s="3"/>
    </row>
    <row r="636" spans="19:25" x14ac:dyDescent="0.2">
      <c r="S636" s="3"/>
      <c r="T636" s="3"/>
      <c r="U636" s="3"/>
      <c r="V636" s="3"/>
      <c r="W636" s="3"/>
      <c r="X636" s="3"/>
      <c r="Y636" s="3"/>
    </row>
    <row r="637" spans="19:25" x14ac:dyDescent="0.2">
      <c r="S637" s="3"/>
      <c r="T637" s="3"/>
      <c r="U637" s="3"/>
      <c r="V637" s="3"/>
      <c r="W637" s="3"/>
      <c r="X637" s="3"/>
      <c r="Y637" s="3"/>
    </row>
    <row r="638" spans="19:25" x14ac:dyDescent="0.2">
      <c r="S638" s="3"/>
      <c r="T638" s="3"/>
      <c r="U638" s="3"/>
      <c r="V638" s="3"/>
      <c r="W638" s="3"/>
      <c r="X638" s="3"/>
      <c r="Y638" s="3"/>
    </row>
    <row r="639" spans="19:25" x14ac:dyDescent="0.2">
      <c r="S639" s="3"/>
      <c r="T639" s="3"/>
      <c r="U639" s="3"/>
      <c r="V639" s="3"/>
      <c r="W639" s="3"/>
      <c r="X639" s="3"/>
      <c r="Y639" s="3"/>
    </row>
    <row r="640" spans="19:25" x14ac:dyDescent="0.2">
      <c r="S640" s="3"/>
      <c r="T640" s="3"/>
      <c r="U640" s="3"/>
      <c r="V640" s="3"/>
      <c r="W640" s="3"/>
      <c r="X640" s="3"/>
      <c r="Y640" s="3"/>
    </row>
    <row r="641" spans="19:25" x14ac:dyDescent="0.2">
      <c r="S641" s="3"/>
      <c r="T641" s="3"/>
      <c r="U641" s="3"/>
      <c r="V641" s="3"/>
      <c r="W641" s="3"/>
      <c r="X641" s="3"/>
      <c r="Y641" s="3"/>
    </row>
    <row r="642" spans="19:25" x14ac:dyDescent="0.2">
      <c r="S642" s="3"/>
      <c r="T642" s="3"/>
      <c r="U642" s="3"/>
      <c r="V642" s="3"/>
      <c r="W642" s="3"/>
      <c r="X642" s="3"/>
      <c r="Y642" s="3"/>
    </row>
    <row r="643" spans="19:25" x14ac:dyDescent="0.2">
      <c r="S643" s="3"/>
      <c r="T643" s="3"/>
      <c r="U643" s="3"/>
      <c r="V643" s="3"/>
      <c r="W643" s="3"/>
      <c r="X643" s="3"/>
      <c r="Y643" s="3"/>
    </row>
    <row r="644" spans="19:25" x14ac:dyDescent="0.2">
      <c r="S644" s="3"/>
      <c r="T644" s="3"/>
      <c r="U644" s="3"/>
      <c r="V644" s="3"/>
      <c r="W644" s="3"/>
      <c r="X644" s="3"/>
      <c r="Y644" s="3"/>
    </row>
    <row r="645" spans="19:25" x14ac:dyDescent="0.2">
      <c r="S645" s="3"/>
      <c r="T645" s="3"/>
      <c r="U645" s="3"/>
      <c r="V645" s="3"/>
      <c r="W645" s="3"/>
      <c r="X645" s="3"/>
      <c r="Y645" s="3"/>
    </row>
    <row r="646" spans="19:25" x14ac:dyDescent="0.2">
      <c r="S646" s="3"/>
      <c r="T646" s="3"/>
      <c r="U646" s="3"/>
      <c r="V646" s="3"/>
      <c r="W646" s="3"/>
      <c r="X646" s="3"/>
      <c r="Y646" s="3"/>
    </row>
    <row r="647" spans="19:25" x14ac:dyDescent="0.2">
      <c r="S647" s="3"/>
      <c r="T647" s="3"/>
      <c r="U647" s="3"/>
      <c r="V647" s="3"/>
      <c r="W647" s="3"/>
      <c r="X647" s="3"/>
      <c r="Y647" s="3"/>
    </row>
    <row r="648" spans="19:25" x14ac:dyDescent="0.2">
      <c r="S648" s="3"/>
      <c r="T648" s="3"/>
      <c r="U648" s="3"/>
      <c r="V648" s="3"/>
      <c r="W648" s="3"/>
      <c r="X648" s="3"/>
      <c r="Y648" s="3"/>
    </row>
    <row r="649" spans="19:25" x14ac:dyDescent="0.2">
      <c r="S649" s="3"/>
      <c r="T649" s="3"/>
      <c r="U649" s="3"/>
      <c r="V649" s="3"/>
      <c r="W649" s="3"/>
      <c r="X649" s="3"/>
      <c r="Y649" s="3"/>
    </row>
    <row r="650" spans="19:25" x14ac:dyDescent="0.2">
      <c r="S650" s="3"/>
      <c r="T650" s="3"/>
      <c r="U650" s="3"/>
      <c r="V650" s="3"/>
      <c r="W650" s="3"/>
      <c r="X650" s="3"/>
      <c r="Y650" s="3"/>
    </row>
    <row r="651" spans="19:25" x14ac:dyDescent="0.2">
      <c r="S651" s="3"/>
      <c r="T651" s="3"/>
      <c r="U651" s="3"/>
      <c r="V651" s="3"/>
      <c r="W651" s="3"/>
      <c r="X651" s="3"/>
      <c r="Y651" s="3"/>
    </row>
    <row r="652" spans="19:25" x14ac:dyDescent="0.2">
      <c r="S652" s="3"/>
      <c r="T652" s="3"/>
      <c r="U652" s="3"/>
      <c r="V652" s="3"/>
      <c r="W652" s="3"/>
      <c r="X652" s="3"/>
      <c r="Y652" s="3"/>
    </row>
    <row r="653" spans="19:25" x14ac:dyDescent="0.2">
      <c r="S653" s="3"/>
      <c r="T653" s="3"/>
      <c r="U653" s="3"/>
      <c r="V653" s="3"/>
      <c r="W653" s="3"/>
      <c r="X653" s="3"/>
      <c r="Y653" s="3"/>
    </row>
    <row r="654" spans="19:25" x14ac:dyDescent="0.2">
      <c r="S654" s="3"/>
      <c r="T654" s="3"/>
      <c r="U654" s="3"/>
      <c r="V654" s="3"/>
      <c r="W654" s="3"/>
      <c r="X654" s="3"/>
      <c r="Y654" s="3"/>
    </row>
    <row r="655" spans="19:25" x14ac:dyDescent="0.2">
      <c r="S655" s="3"/>
      <c r="T655" s="3"/>
      <c r="U655" s="3"/>
      <c r="V655" s="3"/>
      <c r="W655" s="3"/>
      <c r="X655" s="3"/>
      <c r="Y655" s="3"/>
    </row>
    <row r="656" spans="19:25" x14ac:dyDescent="0.2">
      <c r="S656" s="3"/>
      <c r="T656" s="3"/>
      <c r="U656" s="3"/>
      <c r="V656" s="3"/>
      <c r="W656" s="3"/>
      <c r="X656" s="3"/>
      <c r="Y656" s="3"/>
    </row>
    <row r="657" spans="19:25" x14ac:dyDescent="0.2">
      <c r="S657" s="3"/>
      <c r="T657" s="3"/>
      <c r="U657" s="3"/>
      <c r="V657" s="3"/>
      <c r="W657" s="3"/>
      <c r="X657" s="3"/>
      <c r="Y657" s="3"/>
    </row>
    <row r="658" spans="19:25" x14ac:dyDescent="0.2">
      <c r="S658" s="3"/>
      <c r="T658" s="3"/>
      <c r="U658" s="3"/>
      <c r="V658" s="3"/>
      <c r="W658" s="3"/>
      <c r="X658" s="3"/>
      <c r="Y658" s="3"/>
    </row>
    <row r="659" spans="19:25" x14ac:dyDescent="0.2">
      <c r="S659" s="3"/>
      <c r="T659" s="3"/>
      <c r="U659" s="3"/>
      <c r="V659" s="3"/>
      <c r="W659" s="3"/>
      <c r="X659" s="3"/>
      <c r="Y659" s="3"/>
    </row>
    <row r="660" spans="19:25" x14ac:dyDescent="0.2">
      <c r="S660" s="3"/>
      <c r="T660" s="3"/>
      <c r="U660" s="3"/>
      <c r="V660" s="3"/>
      <c r="W660" s="3"/>
      <c r="X660" s="3"/>
      <c r="Y660" s="3"/>
    </row>
    <row r="661" spans="19:25" x14ac:dyDescent="0.2">
      <c r="S661" s="3"/>
      <c r="T661" s="3"/>
      <c r="U661" s="3"/>
      <c r="V661" s="3"/>
      <c r="W661" s="3"/>
      <c r="X661" s="3"/>
      <c r="Y661" s="3"/>
    </row>
    <row r="662" spans="19:25" x14ac:dyDescent="0.2">
      <c r="S662" s="3"/>
      <c r="T662" s="3"/>
      <c r="U662" s="3"/>
      <c r="V662" s="3"/>
      <c r="W662" s="3"/>
      <c r="X662" s="3"/>
      <c r="Y662" s="3"/>
    </row>
    <row r="663" spans="19:25" x14ac:dyDescent="0.2">
      <c r="S663" s="3"/>
      <c r="T663" s="3"/>
      <c r="U663" s="3"/>
      <c r="V663" s="3"/>
      <c r="W663" s="3"/>
      <c r="X663" s="3"/>
      <c r="Y663" s="3"/>
    </row>
    <row r="664" spans="19:25" x14ac:dyDescent="0.2">
      <c r="S664" s="3"/>
      <c r="T664" s="3"/>
      <c r="U664" s="3"/>
      <c r="V664" s="3"/>
      <c r="W664" s="3"/>
      <c r="X664" s="3"/>
      <c r="Y664" s="3"/>
    </row>
    <row r="665" spans="19:25" x14ac:dyDescent="0.2">
      <c r="S665" s="3"/>
      <c r="T665" s="3"/>
      <c r="U665" s="3"/>
      <c r="V665" s="3"/>
      <c r="W665" s="3"/>
      <c r="X665" s="3"/>
      <c r="Y665" s="3"/>
    </row>
    <row r="666" spans="19:25" x14ac:dyDescent="0.2">
      <c r="S666" s="3"/>
      <c r="T666" s="3"/>
      <c r="U666" s="3"/>
      <c r="V666" s="3"/>
      <c r="W666" s="3"/>
      <c r="X666" s="3"/>
      <c r="Y666" s="3"/>
    </row>
    <row r="667" spans="19:25" x14ac:dyDescent="0.2">
      <c r="S667" s="3"/>
      <c r="T667" s="3"/>
      <c r="U667" s="3"/>
      <c r="V667" s="3"/>
      <c r="W667" s="3"/>
      <c r="X667" s="3"/>
      <c r="Y667" s="3"/>
    </row>
    <row r="668" spans="19:25" x14ac:dyDescent="0.2">
      <c r="S668" s="3"/>
      <c r="T668" s="3"/>
      <c r="U668" s="3"/>
      <c r="V668" s="3"/>
      <c r="W668" s="3"/>
      <c r="X668" s="3"/>
      <c r="Y668" s="3"/>
    </row>
    <row r="669" spans="19:25" x14ac:dyDescent="0.2">
      <c r="S669" s="3"/>
      <c r="T669" s="3"/>
      <c r="U669" s="3"/>
      <c r="V669" s="3"/>
      <c r="W669" s="3"/>
      <c r="X669" s="3"/>
      <c r="Y669" s="3"/>
    </row>
    <row r="670" spans="19:25" x14ac:dyDescent="0.2">
      <c r="S670" s="3"/>
      <c r="T670" s="3"/>
      <c r="U670" s="3"/>
      <c r="V670" s="3"/>
      <c r="W670" s="3"/>
      <c r="X670" s="3"/>
      <c r="Y670" s="3"/>
    </row>
    <row r="671" spans="19:25" x14ac:dyDescent="0.2">
      <c r="S671" s="3"/>
      <c r="T671" s="3"/>
      <c r="U671" s="3"/>
      <c r="V671" s="3"/>
      <c r="W671" s="3"/>
      <c r="X671" s="3"/>
      <c r="Y671" s="3"/>
    </row>
    <row r="672" spans="19:25" x14ac:dyDescent="0.2">
      <c r="S672" s="3"/>
      <c r="T672" s="3"/>
      <c r="U672" s="3"/>
      <c r="V672" s="3"/>
      <c r="W672" s="3"/>
      <c r="X672" s="3"/>
      <c r="Y672" s="3"/>
    </row>
    <row r="673" spans="19:25" x14ac:dyDescent="0.2">
      <c r="S673" s="3"/>
      <c r="T673" s="3"/>
      <c r="U673" s="3"/>
      <c r="V673" s="3"/>
      <c r="W673" s="3"/>
      <c r="X673" s="3"/>
      <c r="Y673" s="3"/>
    </row>
    <row r="674" spans="19:25" x14ac:dyDescent="0.2">
      <c r="S674" s="3"/>
      <c r="T674" s="3"/>
      <c r="U674" s="3"/>
      <c r="V674" s="3"/>
      <c r="W674" s="3"/>
      <c r="X674" s="3"/>
      <c r="Y674" s="3"/>
    </row>
    <row r="675" spans="19:25" x14ac:dyDescent="0.2">
      <c r="S675" s="3"/>
      <c r="T675" s="3"/>
      <c r="U675" s="3"/>
      <c r="V675" s="3"/>
      <c r="W675" s="3"/>
      <c r="X675" s="3"/>
      <c r="Y675" s="3"/>
    </row>
    <row r="676" spans="19:25" x14ac:dyDescent="0.2">
      <c r="S676" s="3"/>
      <c r="T676" s="3"/>
      <c r="U676" s="3"/>
      <c r="V676" s="3"/>
      <c r="W676" s="3"/>
      <c r="X676" s="3"/>
      <c r="Y676" s="3"/>
    </row>
    <row r="677" spans="19:25" x14ac:dyDescent="0.2">
      <c r="S677" s="3"/>
      <c r="T677" s="3"/>
      <c r="U677" s="3"/>
      <c r="V677" s="3"/>
      <c r="W677" s="3"/>
      <c r="X677" s="3"/>
      <c r="Y677" s="3"/>
    </row>
    <row r="678" spans="19:25" x14ac:dyDescent="0.2">
      <c r="S678" s="3"/>
      <c r="T678" s="3"/>
      <c r="U678" s="3"/>
      <c r="V678" s="3"/>
      <c r="W678" s="3"/>
      <c r="X678" s="3"/>
      <c r="Y678" s="3"/>
    </row>
    <row r="679" spans="19:25" x14ac:dyDescent="0.2">
      <c r="S679" s="3"/>
      <c r="T679" s="3"/>
      <c r="U679" s="3"/>
      <c r="V679" s="3"/>
      <c r="W679" s="3"/>
      <c r="X679" s="3"/>
      <c r="Y679" s="3"/>
    </row>
    <row r="680" spans="19:25" x14ac:dyDescent="0.2">
      <c r="S680" s="3"/>
      <c r="T680" s="3"/>
      <c r="U680" s="3"/>
      <c r="V680" s="3"/>
      <c r="W680" s="3"/>
      <c r="X680" s="3"/>
      <c r="Y680" s="3"/>
    </row>
    <row r="681" spans="19:25" x14ac:dyDescent="0.2">
      <c r="S681" s="3"/>
      <c r="T681" s="3"/>
      <c r="U681" s="3"/>
      <c r="V681" s="3"/>
      <c r="W681" s="3"/>
      <c r="X681" s="3"/>
      <c r="Y681" s="3"/>
    </row>
    <row r="682" spans="19:25" x14ac:dyDescent="0.2">
      <c r="S682" s="3"/>
      <c r="T682" s="3"/>
      <c r="U682" s="3"/>
      <c r="V682" s="3"/>
      <c r="W682" s="3"/>
      <c r="X682" s="3"/>
      <c r="Y682" s="3"/>
    </row>
    <row r="683" spans="19:25" x14ac:dyDescent="0.2">
      <c r="S683" s="3"/>
      <c r="T683" s="3"/>
      <c r="U683" s="3"/>
      <c r="V683" s="3"/>
      <c r="W683" s="3"/>
      <c r="X683" s="3"/>
      <c r="Y683" s="3"/>
    </row>
    <row r="684" spans="19:25" x14ac:dyDescent="0.2">
      <c r="S684" s="3"/>
      <c r="T684" s="3"/>
      <c r="U684" s="3"/>
      <c r="V684" s="3"/>
      <c r="W684" s="3"/>
      <c r="X684" s="3"/>
      <c r="Y684" s="3"/>
    </row>
    <row r="685" spans="19:25" x14ac:dyDescent="0.2">
      <c r="S685" s="3"/>
      <c r="T685" s="3"/>
      <c r="U685" s="3"/>
      <c r="V685" s="3"/>
      <c r="W685" s="3"/>
      <c r="X685" s="3"/>
      <c r="Y685" s="3"/>
    </row>
    <row r="686" spans="19:25" x14ac:dyDescent="0.2">
      <c r="S686" s="3"/>
      <c r="T686" s="3"/>
      <c r="U686" s="3"/>
      <c r="V686" s="3"/>
      <c r="W686" s="3"/>
      <c r="X686" s="3"/>
      <c r="Y686" s="3"/>
    </row>
    <row r="687" spans="19:25" x14ac:dyDescent="0.2">
      <c r="S687" s="3"/>
      <c r="T687" s="3"/>
      <c r="U687" s="3"/>
      <c r="V687" s="3"/>
      <c r="W687" s="3"/>
      <c r="X687" s="3"/>
      <c r="Y687" s="3"/>
    </row>
    <row r="688" spans="19:25" x14ac:dyDescent="0.2">
      <c r="S688" s="3"/>
      <c r="T688" s="3"/>
      <c r="U688" s="3"/>
      <c r="V688" s="3"/>
      <c r="W688" s="3"/>
      <c r="X688" s="3"/>
      <c r="Y688" s="3"/>
    </row>
    <row r="689" spans="19:25" x14ac:dyDescent="0.2">
      <c r="S689" s="3"/>
      <c r="T689" s="3"/>
      <c r="U689" s="3"/>
      <c r="V689" s="3"/>
      <c r="W689" s="3"/>
      <c r="X689" s="3"/>
      <c r="Y689" s="3"/>
    </row>
    <row r="690" spans="19:25" x14ac:dyDescent="0.2">
      <c r="S690" s="3"/>
      <c r="T690" s="3"/>
      <c r="U690" s="3"/>
      <c r="V690" s="3"/>
      <c r="W690" s="3"/>
      <c r="X690" s="3"/>
      <c r="Y690" s="3"/>
    </row>
    <row r="691" spans="19:25" x14ac:dyDescent="0.2">
      <c r="S691" s="3"/>
      <c r="T691" s="3"/>
      <c r="U691" s="3"/>
      <c r="V691" s="3"/>
      <c r="W691" s="3"/>
      <c r="X691" s="3"/>
      <c r="Y691" s="3"/>
    </row>
    <row r="692" spans="19:25" x14ac:dyDescent="0.2">
      <c r="S692" s="3"/>
      <c r="T692" s="3"/>
      <c r="U692" s="3"/>
      <c r="V692" s="3"/>
      <c r="W692" s="3"/>
      <c r="X692" s="3"/>
      <c r="Y692" s="3"/>
    </row>
    <row r="693" spans="19:25" x14ac:dyDescent="0.2">
      <c r="S693" s="3"/>
      <c r="T693" s="3"/>
      <c r="U693" s="3"/>
      <c r="V693" s="3"/>
      <c r="W693" s="3"/>
      <c r="X693" s="3"/>
      <c r="Y693" s="3"/>
    </row>
    <row r="694" spans="19:25" x14ac:dyDescent="0.2">
      <c r="S694" s="3"/>
      <c r="T694" s="3"/>
      <c r="U694" s="3"/>
      <c r="V694" s="3"/>
      <c r="W694" s="3"/>
      <c r="X694" s="3"/>
      <c r="Y694" s="3"/>
    </row>
    <row r="695" spans="19:25" x14ac:dyDescent="0.2">
      <c r="S695" s="3"/>
      <c r="T695" s="3"/>
      <c r="U695" s="3"/>
      <c r="V695" s="3"/>
      <c r="W695" s="3"/>
      <c r="X695" s="3"/>
      <c r="Y695" s="3"/>
    </row>
    <row r="696" spans="19:25" x14ac:dyDescent="0.2">
      <c r="S696" s="3"/>
      <c r="T696" s="3"/>
      <c r="U696" s="3"/>
      <c r="V696" s="3"/>
      <c r="W696" s="3"/>
      <c r="X696" s="3"/>
      <c r="Y696" s="3"/>
    </row>
    <row r="697" spans="19:25" x14ac:dyDescent="0.2">
      <c r="S697" s="3"/>
      <c r="T697" s="3"/>
      <c r="U697" s="3"/>
      <c r="V697" s="3"/>
      <c r="W697" s="3"/>
      <c r="X697" s="3"/>
      <c r="Y697" s="3"/>
    </row>
    <row r="698" spans="19:25" x14ac:dyDescent="0.2">
      <c r="S698" s="3"/>
      <c r="T698" s="3"/>
      <c r="U698" s="3"/>
      <c r="V698" s="3"/>
      <c r="W698" s="3"/>
      <c r="X698" s="3"/>
      <c r="Y698" s="3"/>
    </row>
    <row r="699" spans="19:25" x14ac:dyDescent="0.2">
      <c r="S699" s="3"/>
      <c r="T699" s="3"/>
      <c r="U699" s="3"/>
      <c r="V699" s="3"/>
      <c r="W699" s="3"/>
      <c r="X699" s="3"/>
      <c r="Y699" s="3"/>
    </row>
    <row r="700" spans="19:25" x14ac:dyDescent="0.2">
      <c r="S700" s="3"/>
      <c r="T700" s="3"/>
      <c r="U700" s="3"/>
      <c r="V700" s="3"/>
      <c r="W700" s="3"/>
      <c r="X700" s="3"/>
      <c r="Y700" s="3"/>
    </row>
    <row r="701" spans="19:25" x14ac:dyDescent="0.2">
      <c r="S701" s="3"/>
      <c r="T701" s="3"/>
      <c r="U701" s="3"/>
      <c r="V701" s="3"/>
      <c r="W701" s="3"/>
      <c r="X701" s="3"/>
      <c r="Y701" s="3"/>
    </row>
    <row r="702" spans="19:25" x14ac:dyDescent="0.2">
      <c r="S702" s="3"/>
      <c r="T702" s="3"/>
      <c r="U702" s="3"/>
      <c r="V702" s="3"/>
      <c r="W702" s="3"/>
      <c r="X702" s="3"/>
      <c r="Y702" s="3"/>
    </row>
    <row r="703" spans="19:25" x14ac:dyDescent="0.2">
      <c r="S703" s="3"/>
      <c r="T703" s="3"/>
      <c r="U703" s="3"/>
      <c r="V703" s="3"/>
      <c r="W703" s="3"/>
      <c r="X703" s="3"/>
      <c r="Y703" s="3"/>
    </row>
    <row r="704" spans="19:25" x14ac:dyDescent="0.2">
      <c r="S704" s="3"/>
      <c r="T704" s="3"/>
      <c r="U704" s="3"/>
      <c r="V704" s="3"/>
      <c r="W704" s="3"/>
      <c r="X704" s="3"/>
      <c r="Y704" s="3"/>
    </row>
    <row r="705" spans="19:25" x14ac:dyDescent="0.2">
      <c r="S705" s="3"/>
      <c r="T705" s="3"/>
      <c r="U705" s="3"/>
      <c r="V705" s="3"/>
      <c r="W705" s="3"/>
      <c r="X705" s="3"/>
      <c r="Y705" s="3"/>
    </row>
    <row r="706" spans="19:25" x14ac:dyDescent="0.2">
      <c r="S706" s="3"/>
      <c r="T706" s="3"/>
      <c r="U706" s="3"/>
      <c r="V706" s="3"/>
      <c r="W706" s="3"/>
      <c r="X706" s="3"/>
      <c r="Y706" s="3"/>
    </row>
    <row r="707" spans="19:25" x14ac:dyDescent="0.2">
      <c r="S707" s="3"/>
      <c r="T707" s="3"/>
      <c r="U707" s="3"/>
      <c r="V707" s="3"/>
      <c r="W707" s="3"/>
      <c r="X707" s="3"/>
      <c r="Y707" s="3"/>
    </row>
    <row r="708" spans="19:25" x14ac:dyDescent="0.2">
      <c r="S708" s="3"/>
      <c r="T708" s="3"/>
      <c r="U708" s="3"/>
      <c r="V708" s="3"/>
      <c r="W708" s="3"/>
      <c r="X708" s="3"/>
      <c r="Y708" s="3"/>
    </row>
    <row r="709" spans="19:25" x14ac:dyDescent="0.2">
      <c r="S709" s="3"/>
      <c r="T709" s="3"/>
      <c r="U709" s="3"/>
      <c r="V709" s="3"/>
      <c r="W709" s="3"/>
      <c r="X709" s="3"/>
      <c r="Y709" s="3"/>
    </row>
    <row r="710" spans="19:25" x14ac:dyDescent="0.2">
      <c r="S710" s="3"/>
      <c r="T710" s="3"/>
      <c r="U710" s="3"/>
      <c r="V710" s="3"/>
      <c r="W710" s="3"/>
      <c r="X710" s="3"/>
      <c r="Y710" s="3"/>
    </row>
    <row r="711" spans="19:25" x14ac:dyDescent="0.2">
      <c r="S711" s="3"/>
      <c r="T711" s="3"/>
      <c r="U711" s="3"/>
      <c r="V711" s="3"/>
      <c r="W711" s="3"/>
      <c r="X711" s="3"/>
      <c r="Y711" s="3"/>
    </row>
    <row r="712" spans="19:25" x14ac:dyDescent="0.2">
      <c r="S712" s="3"/>
      <c r="T712" s="3"/>
      <c r="U712" s="3"/>
      <c r="V712" s="3"/>
      <c r="W712" s="3"/>
      <c r="X712" s="3"/>
      <c r="Y712" s="3"/>
    </row>
    <row r="713" spans="19:25" x14ac:dyDescent="0.2">
      <c r="S713" s="3"/>
      <c r="T713" s="3"/>
      <c r="U713" s="3"/>
      <c r="V713" s="3"/>
      <c r="W713" s="3"/>
      <c r="X713" s="3"/>
      <c r="Y713" s="3"/>
    </row>
    <row r="714" spans="19:25" x14ac:dyDescent="0.2">
      <c r="S714" s="3"/>
      <c r="T714" s="3"/>
      <c r="U714" s="3"/>
      <c r="V714" s="3"/>
      <c r="W714" s="3"/>
      <c r="X714" s="3"/>
      <c r="Y714" s="3"/>
    </row>
    <row r="715" spans="19:25" x14ac:dyDescent="0.2">
      <c r="S715" s="3"/>
      <c r="T715" s="3"/>
      <c r="U715" s="3"/>
      <c r="V715" s="3"/>
      <c r="W715" s="3"/>
      <c r="X715" s="3"/>
      <c r="Y715" s="3"/>
    </row>
    <row r="716" spans="19:25" x14ac:dyDescent="0.2">
      <c r="S716" s="3"/>
      <c r="T716" s="3"/>
      <c r="U716" s="3"/>
      <c r="V716" s="3"/>
      <c r="W716" s="3"/>
      <c r="X716" s="3"/>
      <c r="Y716" s="3"/>
    </row>
    <row r="717" spans="19:25" x14ac:dyDescent="0.2">
      <c r="S717" s="3"/>
      <c r="T717" s="3"/>
      <c r="U717" s="3"/>
      <c r="V717" s="3"/>
      <c r="W717" s="3"/>
      <c r="X717" s="3"/>
      <c r="Y717" s="3"/>
    </row>
    <row r="718" spans="19:25" x14ac:dyDescent="0.2">
      <c r="S718" s="3"/>
      <c r="T718" s="3"/>
      <c r="U718" s="3"/>
      <c r="V718" s="3"/>
      <c r="W718" s="3"/>
      <c r="X718" s="3"/>
      <c r="Y718" s="3"/>
    </row>
    <row r="719" spans="19:25" x14ac:dyDescent="0.2">
      <c r="S719" s="3"/>
      <c r="T719" s="3"/>
      <c r="U719" s="3"/>
      <c r="V719" s="3"/>
      <c r="W719" s="3"/>
      <c r="X719" s="3"/>
      <c r="Y719" s="3"/>
    </row>
    <row r="720" spans="19:25" x14ac:dyDescent="0.2">
      <c r="S720" s="3"/>
      <c r="T720" s="3"/>
      <c r="U720" s="3"/>
      <c r="V720" s="3"/>
      <c r="W720" s="3"/>
      <c r="X720" s="3"/>
      <c r="Y720" s="3"/>
    </row>
    <row r="721" spans="19:25" x14ac:dyDescent="0.2">
      <c r="S721" s="3"/>
      <c r="T721" s="3"/>
      <c r="U721" s="3"/>
      <c r="V721" s="3"/>
      <c r="W721" s="3"/>
      <c r="X721" s="3"/>
      <c r="Y721" s="3"/>
    </row>
    <row r="722" spans="19:25" x14ac:dyDescent="0.2">
      <c r="S722" s="3"/>
      <c r="T722" s="3"/>
      <c r="U722" s="3"/>
      <c r="V722" s="3"/>
      <c r="W722" s="3"/>
      <c r="X722" s="3"/>
      <c r="Y722" s="3"/>
    </row>
    <row r="723" spans="19:25" x14ac:dyDescent="0.2">
      <c r="S723" s="3"/>
      <c r="T723" s="3"/>
      <c r="U723" s="3"/>
      <c r="V723" s="3"/>
      <c r="W723" s="3"/>
      <c r="X723" s="3"/>
      <c r="Y723" s="3"/>
    </row>
    <row r="724" spans="19:25" x14ac:dyDescent="0.2">
      <c r="S724" s="3"/>
      <c r="T724" s="3"/>
      <c r="U724" s="3"/>
      <c r="V724" s="3"/>
      <c r="W724" s="3"/>
      <c r="X724" s="3"/>
      <c r="Y724" s="3"/>
    </row>
    <row r="725" spans="19:25" x14ac:dyDescent="0.2">
      <c r="S725" s="3"/>
      <c r="T725" s="3"/>
      <c r="U725" s="3"/>
      <c r="V725" s="3"/>
      <c r="W725" s="3"/>
      <c r="X725" s="3"/>
      <c r="Y725" s="3"/>
    </row>
    <row r="726" spans="19:25" x14ac:dyDescent="0.2">
      <c r="S726" s="3"/>
      <c r="T726" s="3"/>
      <c r="U726" s="3"/>
      <c r="V726" s="3"/>
      <c r="W726" s="3"/>
      <c r="X726" s="3"/>
      <c r="Y726" s="3"/>
    </row>
    <row r="727" spans="19:25" x14ac:dyDescent="0.2">
      <c r="S727" s="3"/>
      <c r="T727" s="3"/>
      <c r="U727" s="3"/>
      <c r="V727" s="3"/>
      <c r="W727" s="3"/>
      <c r="X727" s="3"/>
      <c r="Y727" s="3"/>
    </row>
    <row r="728" spans="19:25" x14ac:dyDescent="0.2">
      <c r="S728" s="3"/>
      <c r="T728" s="3"/>
      <c r="U728" s="3"/>
      <c r="V728" s="3"/>
      <c r="W728" s="3"/>
      <c r="X728" s="3"/>
      <c r="Y728" s="3"/>
    </row>
    <row r="729" spans="19:25" x14ac:dyDescent="0.2">
      <c r="S729" s="3"/>
      <c r="T729" s="3"/>
      <c r="U729" s="3"/>
      <c r="V729" s="3"/>
      <c r="W729" s="3"/>
      <c r="X729" s="3"/>
      <c r="Y729" s="3"/>
    </row>
    <row r="730" spans="19:25" x14ac:dyDescent="0.2">
      <c r="S730" s="3"/>
      <c r="T730" s="3"/>
      <c r="U730" s="3"/>
      <c r="V730" s="3"/>
      <c r="W730" s="3"/>
      <c r="X730" s="3"/>
      <c r="Y730" s="3"/>
    </row>
    <row r="731" spans="19:25" x14ac:dyDescent="0.2">
      <c r="S731" s="3"/>
      <c r="T731" s="3"/>
      <c r="U731" s="3"/>
      <c r="V731" s="3"/>
      <c r="W731" s="3"/>
      <c r="X731" s="3"/>
      <c r="Y731" s="3"/>
    </row>
    <row r="732" spans="19:25" x14ac:dyDescent="0.2">
      <c r="S732" s="3"/>
      <c r="T732" s="3"/>
      <c r="U732" s="3"/>
      <c r="V732" s="3"/>
      <c r="W732" s="3"/>
      <c r="X732" s="3"/>
      <c r="Y732" s="3"/>
    </row>
    <row r="733" spans="19:25" x14ac:dyDescent="0.2">
      <c r="S733" s="3"/>
      <c r="T733" s="3"/>
      <c r="U733" s="3"/>
      <c r="V733" s="3"/>
      <c r="W733" s="3"/>
      <c r="X733" s="3"/>
      <c r="Y733" s="3"/>
    </row>
    <row r="734" spans="19:25" x14ac:dyDescent="0.2">
      <c r="S734" s="3"/>
      <c r="T734" s="3"/>
      <c r="U734" s="3"/>
      <c r="V734" s="3"/>
      <c r="W734" s="3"/>
      <c r="X734" s="3"/>
      <c r="Y734" s="3"/>
    </row>
    <row r="735" spans="19:25" x14ac:dyDescent="0.2">
      <c r="S735" s="3"/>
      <c r="T735" s="3"/>
      <c r="U735" s="3"/>
      <c r="V735" s="3"/>
      <c r="W735" s="3"/>
      <c r="X735" s="3"/>
      <c r="Y735" s="3"/>
    </row>
    <row r="736" spans="19:25" x14ac:dyDescent="0.2">
      <c r="S736" s="3"/>
      <c r="T736" s="3"/>
      <c r="U736" s="3"/>
      <c r="V736" s="3"/>
      <c r="W736" s="3"/>
      <c r="X736" s="3"/>
      <c r="Y736" s="3"/>
    </row>
    <row r="737" spans="19:25" x14ac:dyDescent="0.2">
      <c r="S737" s="3"/>
      <c r="T737" s="3"/>
      <c r="U737" s="3"/>
      <c r="V737" s="3"/>
      <c r="W737" s="3"/>
      <c r="X737" s="3"/>
      <c r="Y737" s="3"/>
    </row>
    <row r="738" spans="19:25" x14ac:dyDescent="0.2">
      <c r="S738" s="3"/>
      <c r="T738" s="3"/>
      <c r="U738" s="3"/>
      <c r="V738" s="3"/>
      <c r="W738" s="3"/>
      <c r="X738" s="3"/>
      <c r="Y738" s="3"/>
    </row>
    <row r="739" spans="19:25" x14ac:dyDescent="0.2">
      <c r="S739" s="3"/>
      <c r="T739" s="3"/>
      <c r="U739" s="3"/>
      <c r="V739" s="3"/>
      <c r="W739" s="3"/>
      <c r="X739" s="3"/>
      <c r="Y739" s="3"/>
    </row>
    <row r="740" spans="19:25" x14ac:dyDescent="0.2">
      <c r="S740" s="3"/>
      <c r="T740" s="3"/>
      <c r="U740" s="3"/>
      <c r="V740" s="3"/>
      <c r="W740" s="3"/>
      <c r="X740" s="3"/>
      <c r="Y740" s="3"/>
    </row>
    <row r="741" spans="19:25" x14ac:dyDescent="0.2">
      <c r="S741" s="3"/>
      <c r="T741" s="3"/>
      <c r="U741" s="3"/>
      <c r="V741" s="3"/>
      <c r="W741" s="3"/>
      <c r="X741" s="3"/>
      <c r="Y741" s="3"/>
    </row>
    <row r="742" spans="19:25" x14ac:dyDescent="0.2">
      <c r="S742" s="3"/>
      <c r="T742" s="3"/>
      <c r="U742" s="3"/>
      <c r="V742" s="3"/>
      <c r="W742" s="3"/>
      <c r="X742" s="3"/>
      <c r="Y742" s="3"/>
    </row>
    <row r="743" spans="19:25" x14ac:dyDescent="0.2">
      <c r="S743" s="3"/>
      <c r="T743" s="3"/>
      <c r="U743" s="3"/>
      <c r="V743" s="3"/>
      <c r="W743" s="3"/>
      <c r="X743" s="3"/>
      <c r="Y743" s="3"/>
    </row>
    <row r="744" spans="19:25" x14ac:dyDescent="0.2">
      <c r="S744" s="3"/>
      <c r="T744" s="3"/>
      <c r="U744" s="3"/>
      <c r="V744" s="3"/>
      <c r="W744" s="3"/>
      <c r="X744" s="3"/>
      <c r="Y744" s="3"/>
    </row>
    <row r="745" spans="19:25" x14ac:dyDescent="0.2">
      <c r="S745" s="3"/>
      <c r="T745" s="3"/>
      <c r="U745" s="3"/>
      <c r="V745" s="3"/>
      <c r="W745" s="3"/>
      <c r="X745" s="3"/>
      <c r="Y745" s="3"/>
    </row>
    <row r="746" spans="19:25" x14ac:dyDescent="0.2">
      <c r="S746" s="3"/>
      <c r="T746" s="3"/>
      <c r="U746" s="3"/>
      <c r="V746" s="3"/>
      <c r="W746" s="3"/>
      <c r="X746" s="3"/>
      <c r="Y746" s="3"/>
    </row>
    <row r="747" spans="19:25" x14ac:dyDescent="0.2">
      <c r="S747" s="3"/>
      <c r="T747" s="3"/>
      <c r="U747" s="3"/>
      <c r="V747" s="3"/>
      <c r="W747" s="3"/>
      <c r="X747" s="3"/>
      <c r="Y747" s="3"/>
    </row>
    <row r="748" spans="19:25" x14ac:dyDescent="0.2">
      <c r="S748" s="3"/>
      <c r="T748" s="3"/>
      <c r="U748" s="3"/>
      <c r="V748" s="3"/>
      <c r="W748" s="3"/>
      <c r="X748" s="3"/>
      <c r="Y748" s="3"/>
    </row>
    <row r="749" spans="19:25" x14ac:dyDescent="0.2">
      <c r="S749" s="3"/>
      <c r="T749" s="3"/>
      <c r="U749" s="3"/>
      <c r="V749" s="3"/>
      <c r="W749" s="3"/>
      <c r="X749" s="3"/>
      <c r="Y749" s="3"/>
    </row>
    <row r="750" spans="19:25" x14ac:dyDescent="0.2">
      <c r="S750" s="3"/>
      <c r="T750" s="3"/>
      <c r="U750" s="3"/>
      <c r="V750" s="3"/>
      <c r="W750" s="3"/>
      <c r="X750" s="3"/>
      <c r="Y750" s="3"/>
    </row>
    <row r="751" spans="19:25" x14ac:dyDescent="0.2">
      <c r="S751" s="3"/>
      <c r="T751" s="3"/>
      <c r="U751" s="3"/>
      <c r="V751" s="3"/>
      <c r="W751" s="3"/>
      <c r="X751" s="3"/>
      <c r="Y751" s="3"/>
    </row>
    <row r="752" spans="19:25" x14ac:dyDescent="0.2">
      <c r="S752" s="3"/>
      <c r="T752" s="3"/>
      <c r="U752" s="3"/>
      <c r="V752" s="3"/>
      <c r="W752" s="3"/>
      <c r="X752" s="3"/>
      <c r="Y752" s="3"/>
    </row>
    <row r="753" spans="19:25" x14ac:dyDescent="0.2">
      <c r="S753" s="3"/>
      <c r="T753" s="3"/>
      <c r="U753" s="3"/>
      <c r="V753" s="3"/>
      <c r="W753" s="3"/>
      <c r="X753" s="3"/>
      <c r="Y753" s="3"/>
    </row>
    <row r="754" spans="19:25" x14ac:dyDescent="0.2">
      <c r="S754" s="3"/>
      <c r="T754" s="3"/>
      <c r="U754" s="3"/>
      <c r="V754" s="3"/>
      <c r="W754" s="3"/>
      <c r="X754" s="3"/>
      <c r="Y754" s="3"/>
    </row>
    <row r="755" spans="19:25" x14ac:dyDescent="0.2">
      <c r="S755" s="3"/>
      <c r="T755" s="3"/>
      <c r="U755" s="3"/>
      <c r="V755" s="3"/>
      <c r="W755" s="3"/>
      <c r="X755" s="3"/>
      <c r="Y755" s="3"/>
    </row>
    <row r="756" spans="19:25" x14ac:dyDescent="0.2">
      <c r="S756" s="3"/>
      <c r="T756" s="3"/>
      <c r="U756" s="3"/>
      <c r="V756" s="3"/>
      <c r="W756" s="3"/>
      <c r="X756" s="3"/>
      <c r="Y756" s="3"/>
    </row>
    <row r="757" spans="19:25" x14ac:dyDescent="0.2">
      <c r="S757" s="3"/>
      <c r="T757" s="3"/>
      <c r="U757" s="3"/>
      <c r="V757" s="3"/>
      <c r="W757" s="3"/>
      <c r="X757" s="3"/>
      <c r="Y757" s="3"/>
    </row>
    <row r="758" spans="19:25" x14ac:dyDescent="0.2">
      <c r="S758" s="3"/>
      <c r="T758" s="3"/>
      <c r="U758" s="3"/>
      <c r="V758" s="3"/>
      <c r="W758" s="3"/>
      <c r="X758" s="3"/>
      <c r="Y758" s="3"/>
    </row>
    <row r="759" spans="19:25" x14ac:dyDescent="0.2">
      <c r="S759" s="3"/>
      <c r="T759" s="3"/>
      <c r="U759" s="3"/>
      <c r="V759" s="3"/>
      <c r="W759" s="3"/>
      <c r="X759" s="3"/>
      <c r="Y759" s="3"/>
    </row>
    <row r="760" spans="19:25" x14ac:dyDescent="0.2">
      <c r="S760" s="3"/>
      <c r="T760" s="3"/>
      <c r="U760" s="3"/>
      <c r="V760" s="3"/>
      <c r="W760" s="3"/>
      <c r="X760" s="3"/>
      <c r="Y760" s="3"/>
    </row>
    <row r="761" spans="19:25" x14ac:dyDescent="0.2">
      <c r="S761" s="3"/>
      <c r="T761" s="3"/>
      <c r="U761" s="3"/>
      <c r="V761" s="3"/>
      <c r="W761" s="3"/>
      <c r="X761" s="3"/>
      <c r="Y761" s="3"/>
    </row>
    <row r="762" spans="19:25" x14ac:dyDescent="0.2">
      <c r="S762" s="3"/>
      <c r="T762" s="3"/>
      <c r="U762" s="3"/>
      <c r="V762" s="3"/>
      <c r="W762" s="3"/>
      <c r="X762" s="3"/>
      <c r="Y762" s="3"/>
    </row>
    <row r="763" spans="19:25" x14ac:dyDescent="0.2">
      <c r="S763" s="3"/>
      <c r="T763" s="3"/>
      <c r="U763" s="3"/>
      <c r="V763" s="3"/>
      <c r="W763" s="3"/>
      <c r="X763" s="3"/>
      <c r="Y763" s="3"/>
    </row>
    <row r="764" spans="19:25" x14ac:dyDescent="0.2">
      <c r="S764" s="3"/>
      <c r="T764" s="3"/>
      <c r="U764" s="3"/>
      <c r="V764" s="3"/>
      <c r="W764" s="3"/>
      <c r="X764" s="3"/>
      <c r="Y764" s="3"/>
    </row>
    <row r="765" spans="19:25" x14ac:dyDescent="0.2">
      <c r="S765" s="3"/>
      <c r="T765" s="3"/>
      <c r="U765" s="3"/>
      <c r="V765" s="3"/>
      <c r="W765" s="3"/>
      <c r="X765" s="3"/>
      <c r="Y765" s="3"/>
    </row>
    <row r="766" spans="19:25" x14ac:dyDescent="0.2">
      <c r="S766" s="3"/>
      <c r="T766" s="3"/>
      <c r="U766" s="3"/>
      <c r="V766" s="3"/>
      <c r="W766" s="3"/>
      <c r="X766" s="3"/>
      <c r="Y766" s="3"/>
    </row>
    <row r="767" spans="19:25" x14ac:dyDescent="0.2">
      <c r="S767" s="3"/>
      <c r="T767" s="3"/>
      <c r="U767" s="3"/>
      <c r="V767" s="3"/>
      <c r="W767" s="3"/>
      <c r="X767" s="3"/>
      <c r="Y767" s="3"/>
    </row>
    <row r="768" spans="19:25" x14ac:dyDescent="0.2">
      <c r="S768" s="3"/>
      <c r="T768" s="3"/>
      <c r="U768" s="3"/>
      <c r="V768" s="3"/>
      <c r="W768" s="3"/>
      <c r="X768" s="3"/>
      <c r="Y768" s="3"/>
    </row>
    <row r="769" spans="19:25" x14ac:dyDescent="0.2">
      <c r="S769" s="3"/>
      <c r="T769" s="3"/>
      <c r="U769" s="3"/>
      <c r="V769" s="3"/>
      <c r="W769" s="3"/>
      <c r="X769" s="3"/>
      <c r="Y769" s="3"/>
    </row>
    <row r="770" spans="19:25" x14ac:dyDescent="0.2">
      <c r="S770" s="3"/>
      <c r="T770" s="3"/>
      <c r="U770" s="3"/>
      <c r="V770" s="3"/>
      <c r="W770" s="3"/>
      <c r="X770" s="3"/>
      <c r="Y770" s="3"/>
    </row>
    <row r="771" spans="19:25" x14ac:dyDescent="0.2">
      <c r="S771" s="3"/>
      <c r="T771" s="3"/>
      <c r="U771" s="3"/>
      <c r="V771" s="3"/>
      <c r="W771" s="3"/>
      <c r="X771" s="3"/>
      <c r="Y771" s="3"/>
    </row>
    <row r="772" spans="19:25" x14ac:dyDescent="0.2">
      <c r="S772" s="3"/>
      <c r="T772" s="3"/>
      <c r="U772" s="3"/>
      <c r="V772" s="3"/>
      <c r="W772" s="3"/>
      <c r="X772" s="3"/>
      <c r="Y772" s="3"/>
    </row>
    <row r="773" spans="19:25" x14ac:dyDescent="0.2">
      <c r="S773" s="3"/>
      <c r="T773" s="3"/>
      <c r="U773" s="3"/>
      <c r="V773" s="3"/>
      <c r="W773" s="3"/>
      <c r="X773" s="3"/>
      <c r="Y773" s="3"/>
    </row>
    <row r="774" spans="19:25" x14ac:dyDescent="0.2">
      <c r="S774" s="3"/>
      <c r="T774" s="3"/>
      <c r="U774" s="3"/>
      <c r="V774" s="3"/>
      <c r="W774" s="3"/>
      <c r="X774" s="3"/>
      <c r="Y774" s="3"/>
    </row>
    <row r="775" spans="19:25" x14ac:dyDescent="0.2">
      <c r="S775" s="3"/>
      <c r="T775" s="3"/>
      <c r="U775" s="3"/>
      <c r="V775" s="3"/>
      <c r="W775" s="3"/>
      <c r="X775" s="3"/>
      <c r="Y775" s="3"/>
    </row>
    <row r="776" spans="19:25" x14ac:dyDescent="0.2">
      <c r="S776" s="3"/>
      <c r="T776" s="3"/>
      <c r="U776" s="3"/>
      <c r="V776" s="3"/>
      <c r="W776" s="3"/>
      <c r="X776" s="3"/>
      <c r="Y776" s="3"/>
    </row>
    <row r="777" spans="19:25" x14ac:dyDescent="0.2">
      <c r="S777" s="3"/>
      <c r="T777" s="3"/>
      <c r="U777" s="3"/>
      <c r="V777" s="3"/>
      <c r="W777" s="3"/>
      <c r="X777" s="3"/>
      <c r="Y777" s="3"/>
    </row>
    <row r="778" spans="19:25" x14ac:dyDescent="0.2">
      <c r="S778" s="3"/>
      <c r="T778" s="3"/>
      <c r="U778" s="3"/>
      <c r="V778" s="3"/>
      <c r="W778" s="3"/>
      <c r="X778" s="3"/>
      <c r="Y778" s="3"/>
    </row>
    <row r="779" spans="19:25" x14ac:dyDescent="0.2">
      <c r="S779" s="3"/>
      <c r="T779" s="3"/>
      <c r="U779" s="3"/>
      <c r="V779" s="3"/>
      <c r="W779" s="3"/>
      <c r="X779" s="3"/>
      <c r="Y779" s="3"/>
    </row>
    <row r="780" spans="19:25" x14ac:dyDescent="0.2">
      <c r="S780" s="3"/>
      <c r="T780" s="3"/>
      <c r="U780" s="3"/>
      <c r="V780" s="3"/>
      <c r="W780" s="3"/>
      <c r="X780" s="3"/>
      <c r="Y780" s="3"/>
    </row>
    <row r="781" spans="19:25" x14ac:dyDescent="0.2">
      <c r="S781" s="3"/>
      <c r="T781" s="3"/>
      <c r="U781" s="3"/>
      <c r="V781" s="3"/>
      <c r="W781" s="3"/>
      <c r="X781" s="3"/>
      <c r="Y781" s="3"/>
    </row>
    <row r="782" spans="19:25" x14ac:dyDescent="0.2">
      <c r="S782" s="3"/>
      <c r="T782" s="3"/>
      <c r="U782" s="3"/>
      <c r="V782" s="3"/>
      <c r="W782" s="3"/>
      <c r="X782" s="3"/>
      <c r="Y782" s="3"/>
    </row>
    <row r="783" spans="19:25" x14ac:dyDescent="0.2">
      <c r="S783" s="3"/>
      <c r="T783" s="3"/>
      <c r="U783" s="3"/>
      <c r="V783" s="3"/>
      <c r="W783" s="3"/>
      <c r="X783" s="3"/>
      <c r="Y783" s="3"/>
    </row>
    <row r="784" spans="19:25" x14ac:dyDescent="0.2">
      <c r="S784" s="3"/>
      <c r="T784" s="3"/>
      <c r="U784" s="3"/>
      <c r="V784" s="3"/>
      <c r="W784" s="3"/>
      <c r="X784" s="3"/>
      <c r="Y784" s="3"/>
    </row>
    <row r="785" spans="19:25" x14ac:dyDescent="0.2">
      <c r="S785" s="3"/>
      <c r="T785" s="3"/>
      <c r="U785" s="3"/>
      <c r="V785" s="3"/>
      <c r="W785" s="3"/>
      <c r="X785" s="3"/>
      <c r="Y785" s="3"/>
    </row>
    <row r="786" spans="19:25" x14ac:dyDescent="0.2">
      <c r="S786" s="3"/>
      <c r="T786" s="3"/>
      <c r="U786" s="3"/>
      <c r="V786" s="3"/>
      <c r="W786" s="3"/>
      <c r="X786" s="3"/>
      <c r="Y786" s="3"/>
    </row>
    <row r="787" spans="19:25" x14ac:dyDescent="0.2">
      <c r="S787" s="3"/>
      <c r="T787" s="3"/>
      <c r="U787" s="3"/>
      <c r="V787" s="3"/>
      <c r="W787" s="3"/>
      <c r="X787" s="3"/>
      <c r="Y787" s="3"/>
    </row>
    <row r="788" spans="19:25" x14ac:dyDescent="0.2">
      <c r="S788" s="3"/>
      <c r="T788" s="3"/>
      <c r="U788" s="3"/>
      <c r="V788" s="3"/>
      <c r="W788" s="3"/>
      <c r="X788" s="3"/>
      <c r="Y788" s="3"/>
    </row>
    <row r="789" spans="19:25" x14ac:dyDescent="0.2">
      <c r="S789" s="3"/>
      <c r="T789" s="3"/>
      <c r="U789" s="3"/>
      <c r="V789" s="3"/>
      <c r="W789" s="3"/>
      <c r="X789" s="3"/>
      <c r="Y789" s="3"/>
    </row>
    <row r="790" spans="19:25" x14ac:dyDescent="0.2">
      <c r="S790" s="3"/>
      <c r="T790" s="3"/>
      <c r="U790" s="3"/>
      <c r="V790" s="3"/>
      <c r="W790" s="3"/>
      <c r="X790" s="3"/>
      <c r="Y790" s="3"/>
    </row>
    <row r="791" spans="19:25" x14ac:dyDescent="0.2">
      <c r="S791" s="3"/>
      <c r="T791" s="3"/>
      <c r="U791" s="3"/>
      <c r="V791" s="3"/>
      <c r="W791" s="3"/>
      <c r="X791" s="3"/>
      <c r="Y791" s="3"/>
    </row>
    <row r="792" spans="19:25" x14ac:dyDescent="0.2">
      <c r="S792" s="3"/>
      <c r="T792" s="3"/>
      <c r="U792" s="3"/>
      <c r="V792" s="3"/>
      <c r="W792" s="3"/>
      <c r="X792" s="3"/>
      <c r="Y792" s="3"/>
    </row>
    <row r="793" spans="19:25" x14ac:dyDescent="0.2">
      <c r="S793" s="3"/>
      <c r="T793" s="3"/>
      <c r="U793" s="3"/>
      <c r="V793" s="3"/>
      <c r="W793" s="3"/>
      <c r="X793" s="3"/>
      <c r="Y793" s="3"/>
    </row>
    <row r="794" spans="19:25" x14ac:dyDescent="0.2">
      <c r="S794" s="3"/>
      <c r="T794" s="3"/>
      <c r="U794" s="3"/>
      <c r="V794" s="3"/>
      <c r="W794" s="3"/>
      <c r="X794" s="3"/>
      <c r="Y794" s="3"/>
    </row>
    <row r="795" spans="19:25" x14ac:dyDescent="0.2">
      <c r="S795" s="3"/>
      <c r="T795" s="3"/>
      <c r="U795" s="3"/>
      <c r="V795" s="3"/>
      <c r="W795" s="3"/>
      <c r="X795" s="3"/>
      <c r="Y795" s="3"/>
    </row>
    <row r="796" spans="19:25" x14ac:dyDescent="0.2">
      <c r="S796" s="3"/>
      <c r="T796" s="3"/>
      <c r="U796" s="3"/>
      <c r="V796" s="3"/>
      <c r="W796" s="3"/>
      <c r="X796" s="3"/>
      <c r="Y796" s="3"/>
    </row>
    <row r="797" spans="19:25" x14ac:dyDescent="0.2">
      <c r="S797" s="3"/>
      <c r="T797" s="3"/>
      <c r="U797" s="3"/>
      <c r="V797" s="3"/>
      <c r="W797" s="3"/>
      <c r="X797" s="3"/>
      <c r="Y797" s="3"/>
    </row>
    <row r="798" spans="19:25" x14ac:dyDescent="0.2">
      <c r="S798" s="3"/>
      <c r="T798" s="3"/>
      <c r="U798" s="3"/>
      <c r="V798" s="3"/>
      <c r="W798" s="3"/>
      <c r="X798" s="3"/>
      <c r="Y798" s="3"/>
    </row>
    <row r="799" spans="19:25" x14ac:dyDescent="0.2">
      <c r="S799" s="3"/>
      <c r="T799" s="3"/>
      <c r="U799" s="3"/>
      <c r="V799" s="3"/>
      <c r="W799" s="3"/>
      <c r="X799" s="3"/>
      <c r="Y799" s="3"/>
    </row>
    <row r="800" spans="19:25" x14ac:dyDescent="0.2">
      <c r="S800" s="3"/>
      <c r="T800" s="3"/>
      <c r="U800" s="3"/>
      <c r="V800" s="3"/>
      <c r="W800" s="3"/>
      <c r="X800" s="3"/>
      <c r="Y800" s="3"/>
    </row>
    <row r="801" spans="19:25" x14ac:dyDescent="0.2">
      <c r="S801" s="3"/>
      <c r="T801" s="3"/>
      <c r="U801" s="3"/>
      <c r="V801" s="3"/>
      <c r="W801" s="3"/>
      <c r="X801" s="3"/>
      <c r="Y801" s="3"/>
    </row>
    <row r="802" spans="19:25" x14ac:dyDescent="0.2">
      <c r="S802" s="3"/>
      <c r="T802" s="3"/>
      <c r="U802" s="3"/>
      <c r="V802" s="3"/>
      <c r="W802" s="3"/>
      <c r="X802" s="3"/>
      <c r="Y802" s="3"/>
    </row>
    <row r="803" spans="19:25" x14ac:dyDescent="0.2">
      <c r="S803" s="3"/>
      <c r="T803" s="3"/>
      <c r="U803" s="3"/>
      <c r="V803" s="3"/>
      <c r="W803" s="3"/>
      <c r="X803" s="3"/>
      <c r="Y803" s="3"/>
    </row>
    <row r="804" spans="19:25" x14ac:dyDescent="0.2">
      <c r="S804" s="3"/>
      <c r="T804" s="3"/>
      <c r="U804" s="3"/>
      <c r="V804" s="3"/>
      <c r="W804" s="3"/>
      <c r="X804" s="3"/>
      <c r="Y804" s="3"/>
    </row>
    <row r="805" spans="19:25" x14ac:dyDescent="0.2">
      <c r="S805" s="3"/>
      <c r="T805" s="3"/>
      <c r="U805" s="3"/>
      <c r="V805" s="3"/>
      <c r="W805" s="3"/>
      <c r="X805" s="3"/>
      <c r="Y805" s="3"/>
    </row>
    <row r="806" spans="19:25" x14ac:dyDescent="0.2">
      <c r="S806" s="3"/>
      <c r="T806" s="3"/>
      <c r="U806" s="3"/>
      <c r="V806" s="3"/>
      <c r="W806" s="3"/>
      <c r="X806" s="3"/>
      <c r="Y806" s="3"/>
    </row>
    <row r="807" spans="19:25" x14ac:dyDescent="0.2">
      <c r="S807" s="3"/>
      <c r="T807" s="3"/>
      <c r="U807" s="3"/>
      <c r="V807" s="3"/>
      <c r="W807" s="3"/>
      <c r="X807" s="3"/>
      <c r="Y807" s="3"/>
    </row>
    <row r="808" spans="19:25" x14ac:dyDescent="0.2">
      <c r="S808" s="3"/>
      <c r="T808" s="3"/>
      <c r="U808" s="3"/>
      <c r="V808" s="3"/>
      <c r="W808" s="3"/>
      <c r="X808" s="3"/>
      <c r="Y808" s="3"/>
    </row>
    <row r="809" spans="19:25" x14ac:dyDescent="0.2">
      <c r="S809" s="3"/>
      <c r="T809" s="3"/>
      <c r="U809" s="3"/>
      <c r="V809" s="3"/>
      <c r="W809" s="3"/>
      <c r="X809" s="3"/>
      <c r="Y809" s="3"/>
    </row>
    <row r="810" spans="19:25" x14ac:dyDescent="0.2">
      <c r="S810" s="3"/>
      <c r="T810" s="3"/>
      <c r="U810" s="3"/>
      <c r="V810" s="3"/>
      <c r="W810" s="3"/>
      <c r="X810" s="3"/>
      <c r="Y810" s="3"/>
    </row>
    <row r="811" spans="19:25" x14ac:dyDescent="0.2">
      <c r="S811" s="3"/>
      <c r="T811" s="3"/>
      <c r="U811" s="3"/>
      <c r="V811" s="3"/>
      <c r="W811" s="3"/>
      <c r="X811" s="3"/>
      <c r="Y811" s="3"/>
    </row>
    <row r="812" spans="19:25" x14ac:dyDescent="0.2">
      <c r="S812" s="3"/>
      <c r="T812" s="3"/>
      <c r="U812" s="3"/>
      <c r="V812" s="3"/>
      <c r="W812" s="3"/>
      <c r="X812" s="3"/>
      <c r="Y812" s="3"/>
    </row>
    <row r="813" spans="19:25" x14ac:dyDescent="0.2">
      <c r="S813" s="3"/>
      <c r="T813" s="3"/>
      <c r="U813" s="3"/>
      <c r="V813" s="3"/>
      <c r="W813" s="3"/>
      <c r="X813" s="3"/>
      <c r="Y813" s="3"/>
    </row>
    <row r="814" spans="19:25" x14ac:dyDescent="0.2">
      <c r="S814" s="3"/>
      <c r="T814" s="3"/>
      <c r="U814" s="3"/>
      <c r="V814" s="3"/>
      <c r="W814" s="3"/>
      <c r="X814" s="3"/>
      <c r="Y814" s="3"/>
    </row>
    <row r="815" spans="19:25" x14ac:dyDescent="0.2">
      <c r="S815" s="3"/>
      <c r="T815" s="3"/>
      <c r="U815" s="3"/>
      <c r="V815" s="3"/>
      <c r="W815" s="3"/>
      <c r="X815" s="3"/>
      <c r="Y815" s="3"/>
    </row>
    <row r="816" spans="19:25" x14ac:dyDescent="0.2">
      <c r="S816" s="3"/>
      <c r="T816" s="3"/>
      <c r="U816" s="3"/>
      <c r="V816" s="3"/>
      <c r="W816" s="3"/>
      <c r="X816" s="3"/>
      <c r="Y816" s="3"/>
    </row>
    <row r="817" spans="19:25" x14ac:dyDescent="0.2">
      <c r="S817" s="3"/>
      <c r="T817" s="3"/>
      <c r="U817" s="3"/>
      <c r="V817" s="3"/>
      <c r="W817" s="3"/>
      <c r="X817" s="3"/>
      <c r="Y817" s="3"/>
    </row>
    <row r="818" spans="19:25" x14ac:dyDescent="0.2">
      <c r="S818" s="3"/>
      <c r="T818" s="3"/>
      <c r="U818" s="3"/>
      <c r="V818" s="3"/>
      <c r="W818" s="3"/>
      <c r="X818" s="3"/>
      <c r="Y818" s="3"/>
    </row>
    <row r="819" spans="19:25" x14ac:dyDescent="0.2">
      <c r="S819" s="3"/>
      <c r="T819" s="3"/>
      <c r="U819" s="3"/>
      <c r="V819" s="3"/>
      <c r="W819" s="3"/>
      <c r="X819" s="3"/>
      <c r="Y819" s="3"/>
    </row>
    <row r="820" spans="19:25" x14ac:dyDescent="0.2">
      <c r="S820" s="3"/>
      <c r="T820" s="3"/>
      <c r="U820" s="3"/>
      <c r="V820" s="3"/>
      <c r="W820" s="3"/>
      <c r="X820" s="3"/>
      <c r="Y820" s="3"/>
    </row>
    <row r="821" spans="19:25" x14ac:dyDescent="0.2">
      <c r="S821" s="3"/>
      <c r="T821" s="3"/>
      <c r="U821" s="3"/>
      <c r="V821" s="3"/>
      <c r="W821" s="3"/>
      <c r="X821" s="3"/>
      <c r="Y821" s="3"/>
    </row>
    <row r="822" spans="19:25" x14ac:dyDescent="0.2">
      <c r="S822" s="3"/>
      <c r="T822" s="3"/>
      <c r="U822" s="3"/>
      <c r="V822" s="3"/>
      <c r="W822" s="3"/>
      <c r="X822" s="3"/>
      <c r="Y822" s="3"/>
    </row>
    <row r="823" spans="19:25" x14ac:dyDescent="0.2">
      <c r="S823" s="3"/>
      <c r="T823" s="3"/>
      <c r="U823" s="3"/>
      <c r="V823" s="3"/>
      <c r="W823" s="3"/>
      <c r="X823" s="3"/>
      <c r="Y823" s="3"/>
    </row>
    <row r="824" spans="19:25" x14ac:dyDescent="0.2">
      <c r="S824" s="3"/>
      <c r="T824" s="3"/>
      <c r="U824" s="3"/>
      <c r="V824" s="3"/>
      <c r="W824" s="3"/>
      <c r="X824" s="3"/>
      <c r="Y824" s="3"/>
    </row>
    <row r="825" spans="19:25" x14ac:dyDescent="0.2">
      <c r="S825" s="3"/>
      <c r="T825" s="3"/>
      <c r="U825" s="3"/>
      <c r="V825" s="3"/>
      <c r="W825" s="3"/>
      <c r="X825" s="3"/>
      <c r="Y825" s="3"/>
    </row>
    <row r="826" spans="19:25" x14ac:dyDescent="0.2">
      <c r="S826" s="3"/>
      <c r="T826" s="3"/>
      <c r="U826" s="3"/>
      <c r="V826" s="3"/>
      <c r="W826" s="3"/>
      <c r="X826" s="3"/>
      <c r="Y826" s="3"/>
    </row>
    <row r="827" spans="19:25" x14ac:dyDescent="0.2">
      <c r="S827" s="3"/>
      <c r="T827" s="3"/>
      <c r="U827" s="3"/>
      <c r="V827" s="3"/>
      <c r="W827" s="3"/>
      <c r="X827" s="3"/>
      <c r="Y827" s="3"/>
    </row>
    <row r="828" spans="19:25" x14ac:dyDescent="0.2">
      <c r="S828" s="3"/>
      <c r="T828" s="3"/>
      <c r="U828" s="3"/>
      <c r="V828" s="3"/>
      <c r="W828" s="3"/>
      <c r="X828" s="3"/>
      <c r="Y828" s="3"/>
    </row>
    <row r="829" spans="19:25" x14ac:dyDescent="0.2">
      <c r="S829" s="3"/>
      <c r="T829" s="3"/>
      <c r="U829" s="3"/>
      <c r="V829" s="3"/>
      <c r="W829" s="3"/>
      <c r="X829" s="3"/>
      <c r="Y829" s="3"/>
    </row>
    <row r="830" spans="19:25" x14ac:dyDescent="0.2">
      <c r="S830" s="3"/>
      <c r="T830" s="3"/>
      <c r="U830" s="3"/>
      <c r="V830" s="3"/>
      <c r="W830" s="3"/>
      <c r="X830" s="3"/>
      <c r="Y830" s="3"/>
    </row>
    <row r="831" spans="19:25" x14ac:dyDescent="0.2">
      <c r="S831" s="3"/>
      <c r="T831" s="3"/>
      <c r="U831" s="3"/>
      <c r="V831" s="3"/>
      <c r="W831" s="3"/>
      <c r="X831" s="3"/>
      <c r="Y831" s="3"/>
    </row>
    <row r="832" spans="19:25" x14ac:dyDescent="0.2">
      <c r="S832" s="3"/>
      <c r="T832" s="3"/>
      <c r="U832" s="3"/>
      <c r="V832" s="3"/>
      <c r="W832" s="3"/>
      <c r="X832" s="3"/>
      <c r="Y832" s="3"/>
    </row>
    <row r="833" spans="19:25" x14ac:dyDescent="0.2">
      <c r="S833" s="3"/>
      <c r="T833" s="3"/>
      <c r="U833" s="3"/>
      <c r="V833" s="3"/>
      <c r="W833" s="3"/>
      <c r="X833" s="3"/>
      <c r="Y833" s="3"/>
    </row>
    <row r="834" spans="19:25" x14ac:dyDescent="0.2">
      <c r="S834" s="3"/>
      <c r="T834" s="3"/>
      <c r="U834" s="3"/>
      <c r="V834" s="3"/>
      <c r="W834" s="3"/>
      <c r="X834" s="3"/>
      <c r="Y834" s="3"/>
    </row>
    <row r="835" spans="19:25" x14ac:dyDescent="0.2">
      <c r="S835" s="3"/>
      <c r="T835" s="3"/>
      <c r="U835" s="3"/>
      <c r="V835" s="3"/>
      <c r="W835" s="3"/>
      <c r="X835" s="3"/>
      <c r="Y835" s="3"/>
    </row>
    <row r="836" spans="19:25" x14ac:dyDescent="0.2">
      <c r="S836" s="3"/>
      <c r="T836" s="3"/>
      <c r="U836" s="3"/>
      <c r="V836" s="3"/>
      <c r="W836" s="3"/>
      <c r="X836" s="3"/>
      <c r="Y836" s="3"/>
    </row>
    <row r="837" spans="19:25" x14ac:dyDescent="0.2">
      <c r="S837" s="3"/>
      <c r="T837" s="3"/>
      <c r="U837" s="3"/>
      <c r="V837" s="3"/>
      <c r="W837" s="3"/>
      <c r="X837" s="3"/>
      <c r="Y837" s="3"/>
    </row>
    <row r="838" spans="19:25" x14ac:dyDescent="0.2">
      <c r="S838" s="3"/>
      <c r="T838" s="3"/>
      <c r="U838" s="3"/>
      <c r="V838" s="3"/>
      <c r="W838" s="3"/>
      <c r="X838" s="3"/>
      <c r="Y838" s="3"/>
    </row>
    <row r="839" spans="19:25" x14ac:dyDescent="0.2">
      <c r="S839" s="3"/>
      <c r="T839" s="3"/>
      <c r="U839" s="3"/>
      <c r="V839" s="3"/>
      <c r="W839" s="3"/>
      <c r="X839" s="3"/>
      <c r="Y839" s="3"/>
    </row>
    <row r="840" spans="19:25" x14ac:dyDescent="0.2">
      <c r="S840" s="3"/>
      <c r="T840" s="3"/>
      <c r="U840" s="3"/>
      <c r="V840" s="3"/>
      <c r="W840" s="3"/>
      <c r="X840" s="3"/>
      <c r="Y840" s="3"/>
    </row>
    <row r="841" spans="19:25" x14ac:dyDescent="0.2">
      <c r="S841" s="3"/>
      <c r="T841" s="3"/>
      <c r="U841" s="3"/>
      <c r="V841" s="3"/>
      <c r="W841" s="3"/>
      <c r="X841" s="3"/>
      <c r="Y841" s="3"/>
    </row>
    <row r="842" spans="19:25" x14ac:dyDescent="0.2">
      <c r="S842" s="3"/>
      <c r="T842" s="3"/>
      <c r="U842" s="3"/>
      <c r="V842" s="3"/>
      <c r="W842" s="3"/>
      <c r="X842" s="3"/>
      <c r="Y842" s="3"/>
    </row>
    <row r="843" spans="19:25" x14ac:dyDescent="0.2">
      <c r="S843" s="3"/>
      <c r="T843" s="3"/>
      <c r="U843" s="3"/>
      <c r="V843" s="3"/>
      <c r="W843" s="3"/>
      <c r="X843" s="3"/>
      <c r="Y843" s="3"/>
    </row>
    <row r="844" spans="19:25" x14ac:dyDescent="0.2">
      <c r="S844" s="3"/>
      <c r="T844" s="3"/>
      <c r="U844" s="3"/>
      <c r="V844" s="3"/>
      <c r="W844" s="3"/>
      <c r="X844" s="3"/>
      <c r="Y844" s="3"/>
    </row>
    <row r="845" spans="19:25" x14ac:dyDescent="0.2">
      <c r="S845" s="3"/>
      <c r="T845" s="3"/>
      <c r="U845" s="3"/>
      <c r="V845" s="3"/>
      <c r="W845" s="3"/>
      <c r="X845" s="3"/>
      <c r="Y845" s="3"/>
    </row>
    <row r="846" spans="19:25" x14ac:dyDescent="0.2">
      <c r="S846" s="3"/>
      <c r="T846" s="3"/>
      <c r="U846" s="3"/>
      <c r="V846" s="3"/>
      <c r="W846" s="3"/>
      <c r="X846" s="3"/>
      <c r="Y846" s="3"/>
    </row>
    <row r="847" spans="19:25" x14ac:dyDescent="0.2">
      <c r="S847" s="3"/>
      <c r="T847" s="3"/>
      <c r="U847" s="3"/>
      <c r="V847" s="3"/>
      <c r="W847" s="3"/>
      <c r="X847" s="3"/>
      <c r="Y847" s="3"/>
    </row>
    <row r="848" spans="19:25" x14ac:dyDescent="0.2">
      <c r="S848" s="3"/>
      <c r="T848" s="3"/>
      <c r="U848" s="3"/>
      <c r="V848" s="3"/>
      <c r="W848" s="3"/>
      <c r="X848" s="3"/>
      <c r="Y848" s="3"/>
    </row>
    <row r="849" spans="19:25" x14ac:dyDescent="0.2">
      <c r="S849" s="3"/>
      <c r="T849" s="3"/>
      <c r="U849" s="3"/>
      <c r="V849" s="3"/>
      <c r="W849" s="3"/>
      <c r="X849" s="3"/>
      <c r="Y849" s="3"/>
    </row>
    <row r="850" spans="19:25" x14ac:dyDescent="0.2">
      <c r="S850" s="3"/>
      <c r="T850" s="3"/>
      <c r="U850" s="3"/>
      <c r="V850" s="3"/>
      <c r="W850" s="3"/>
      <c r="X850" s="3"/>
      <c r="Y850" s="3"/>
    </row>
    <row r="851" spans="19:25" x14ac:dyDescent="0.2">
      <c r="S851" s="3"/>
      <c r="T851" s="3"/>
      <c r="U851" s="3"/>
      <c r="V851" s="3"/>
      <c r="W851" s="3"/>
      <c r="X851" s="3"/>
      <c r="Y851" s="3"/>
    </row>
    <row r="852" spans="19:25" x14ac:dyDescent="0.2">
      <c r="S852" s="3"/>
      <c r="T852" s="3"/>
      <c r="U852" s="3"/>
      <c r="V852" s="3"/>
      <c r="W852" s="3"/>
      <c r="X852" s="3"/>
      <c r="Y852" s="3"/>
    </row>
    <row r="853" spans="19:25" x14ac:dyDescent="0.2">
      <c r="S853" s="3"/>
      <c r="T853" s="3"/>
      <c r="U853" s="3"/>
      <c r="V853" s="3"/>
      <c r="W853" s="3"/>
      <c r="X853" s="3"/>
      <c r="Y853" s="3"/>
    </row>
    <row r="854" spans="19:25" x14ac:dyDescent="0.2">
      <c r="S854" s="3"/>
      <c r="T854" s="3"/>
      <c r="U854" s="3"/>
      <c r="V854" s="3"/>
      <c r="W854" s="3"/>
      <c r="X854" s="3"/>
      <c r="Y854" s="3"/>
    </row>
    <row r="855" spans="19:25" x14ac:dyDescent="0.2">
      <c r="S855" s="3"/>
      <c r="T855" s="3"/>
      <c r="U855" s="3"/>
      <c r="V855" s="3"/>
      <c r="W855" s="3"/>
      <c r="X855" s="3"/>
      <c r="Y855" s="3"/>
    </row>
    <row r="856" spans="19:25" x14ac:dyDescent="0.2">
      <c r="S856" s="3"/>
      <c r="T856" s="3"/>
      <c r="U856" s="3"/>
      <c r="V856" s="3"/>
      <c r="W856" s="3"/>
      <c r="X856" s="3"/>
      <c r="Y856" s="3"/>
    </row>
    <row r="857" spans="19:25" x14ac:dyDescent="0.2">
      <c r="S857" s="3"/>
      <c r="T857" s="3"/>
      <c r="U857" s="3"/>
      <c r="V857" s="3"/>
      <c r="W857" s="3"/>
      <c r="X857" s="3"/>
      <c r="Y857" s="3"/>
    </row>
    <row r="858" spans="19:25" x14ac:dyDescent="0.2">
      <c r="S858" s="3"/>
      <c r="T858" s="3"/>
      <c r="U858" s="3"/>
      <c r="V858" s="3"/>
      <c r="W858" s="3"/>
      <c r="X858" s="3"/>
      <c r="Y858" s="3"/>
    </row>
    <row r="859" spans="19:25" x14ac:dyDescent="0.2">
      <c r="S859" s="3"/>
      <c r="T859" s="3"/>
      <c r="U859" s="3"/>
      <c r="V859" s="3"/>
      <c r="W859" s="3"/>
      <c r="X859" s="3"/>
      <c r="Y859" s="3"/>
    </row>
    <row r="860" spans="19:25" x14ac:dyDescent="0.2">
      <c r="S860" s="3"/>
      <c r="T860" s="3"/>
      <c r="U860" s="3"/>
      <c r="V860" s="3"/>
      <c r="W860" s="3"/>
      <c r="X860" s="3"/>
      <c r="Y860" s="3"/>
    </row>
    <row r="861" spans="19:25" x14ac:dyDescent="0.2">
      <c r="S861" s="3"/>
      <c r="T861" s="3"/>
      <c r="U861" s="3"/>
      <c r="V861" s="3"/>
      <c r="W861" s="3"/>
      <c r="X861" s="3"/>
      <c r="Y861" s="3"/>
    </row>
    <row r="862" spans="19:25" x14ac:dyDescent="0.2">
      <c r="S862" s="3"/>
      <c r="T862" s="3"/>
      <c r="U862" s="3"/>
      <c r="V862" s="3"/>
      <c r="W862" s="3"/>
      <c r="X862" s="3"/>
      <c r="Y862" s="3"/>
    </row>
    <row r="863" spans="19:25" x14ac:dyDescent="0.2">
      <c r="S863" s="3"/>
      <c r="T863" s="3"/>
      <c r="U863" s="3"/>
      <c r="V863" s="3"/>
      <c r="W863" s="3"/>
      <c r="X863" s="3"/>
      <c r="Y863" s="3"/>
    </row>
    <row r="864" spans="19:25" x14ac:dyDescent="0.2">
      <c r="S864" s="3"/>
      <c r="T864" s="3"/>
      <c r="U864" s="3"/>
      <c r="V864" s="3"/>
      <c r="W864" s="3"/>
      <c r="X864" s="3"/>
      <c r="Y864" s="3"/>
    </row>
    <row r="865" spans="19:25" x14ac:dyDescent="0.2">
      <c r="S865" s="3"/>
      <c r="T865" s="3"/>
      <c r="U865" s="3"/>
      <c r="V865" s="3"/>
      <c r="W865" s="3"/>
      <c r="X865" s="3"/>
      <c r="Y865" s="3"/>
    </row>
    <row r="866" spans="19:25" x14ac:dyDescent="0.2">
      <c r="S866" s="3"/>
      <c r="T866" s="3"/>
      <c r="U866" s="3"/>
      <c r="V866" s="3"/>
      <c r="W866" s="3"/>
      <c r="X866" s="3"/>
      <c r="Y866" s="3"/>
    </row>
    <row r="867" spans="19:25" x14ac:dyDescent="0.2">
      <c r="S867" s="3"/>
      <c r="T867" s="3"/>
      <c r="U867" s="3"/>
      <c r="V867" s="3"/>
      <c r="W867" s="3"/>
      <c r="X867" s="3"/>
      <c r="Y867" s="3"/>
    </row>
    <row r="868" spans="19:25" x14ac:dyDescent="0.2">
      <c r="S868" s="3"/>
      <c r="T868" s="3"/>
      <c r="U868" s="3"/>
      <c r="V868" s="3"/>
      <c r="W868" s="3"/>
      <c r="X868" s="3"/>
      <c r="Y868" s="3"/>
    </row>
    <row r="869" spans="19:25" x14ac:dyDescent="0.2">
      <c r="S869" s="3"/>
      <c r="T869" s="3"/>
      <c r="U869" s="3"/>
      <c r="V869" s="3"/>
      <c r="W869" s="3"/>
      <c r="X869" s="3"/>
      <c r="Y869" s="3"/>
    </row>
    <row r="870" spans="19:25" x14ac:dyDescent="0.2">
      <c r="S870" s="3"/>
      <c r="T870" s="3"/>
      <c r="U870" s="3"/>
      <c r="V870" s="3"/>
      <c r="W870" s="3"/>
      <c r="X870" s="3"/>
      <c r="Y870" s="3"/>
    </row>
    <row r="871" spans="19:25" x14ac:dyDescent="0.2">
      <c r="S871" s="3"/>
      <c r="T871" s="3"/>
      <c r="U871" s="3"/>
      <c r="V871" s="3"/>
      <c r="W871" s="3"/>
      <c r="X871" s="3"/>
      <c r="Y871" s="3"/>
    </row>
    <row r="872" spans="19:25" x14ac:dyDescent="0.2">
      <c r="S872" s="3"/>
      <c r="T872" s="3"/>
      <c r="U872" s="3"/>
      <c r="V872" s="3"/>
      <c r="W872" s="3"/>
      <c r="X872" s="3"/>
      <c r="Y872" s="3"/>
    </row>
    <row r="873" spans="19:25" x14ac:dyDescent="0.2">
      <c r="S873" s="3"/>
      <c r="T873" s="3"/>
      <c r="U873" s="3"/>
      <c r="V873" s="3"/>
      <c r="W873" s="3"/>
      <c r="X873" s="3"/>
      <c r="Y873" s="3"/>
    </row>
    <row r="874" spans="19:25" x14ac:dyDescent="0.2">
      <c r="S874" s="3"/>
      <c r="T874" s="3"/>
      <c r="U874" s="3"/>
      <c r="V874" s="3"/>
      <c r="W874" s="3"/>
      <c r="X874" s="3"/>
      <c r="Y874" s="3"/>
    </row>
    <row r="875" spans="19:25" x14ac:dyDescent="0.2">
      <c r="S875" s="3"/>
      <c r="T875" s="3"/>
      <c r="U875" s="3"/>
      <c r="V875" s="3"/>
      <c r="W875" s="3"/>
      <c r="X875" s="3"/>
      <c r="Y875" s="3"/>
    </row>
    <row r="876" spans="19:25" x14ac:dyDescent="0.2">
      <c r="S876" s="3"/>
      <c r="T876" s="3"/>
      <c r="U876" s="3"/>
      <c r="V876" s="3"/>
      <c r="W876" s="3"/>
      <c r="X876" s="3"/>
      <c r="Y876" s="3"/>
    </row>
    <row r="877" spans="19:25" x14ac:dyDescent="0.2">
      <c r="S877" s="3"/>
      <c r="T877" s="3"/>
      <c r="U877" s="3"/>
      <c r="V877" s="3"/>
      <c r="W877" s="3"/>
      <c r="X877" s="3"/>
      <c r="Y877" s="3"/>
    </row>
    <row r="878" spans="19:25" x14ac:dyDescent="0.2">
      <c r="S878" s="3"/>
      <c r="T878" s="3"/>
      <c r="U878" s="3"/>
      <c r="V878" s="3"/>
      <c r="W878" s="3"/>
      <c r="X878" s="3"/>
      <c r="Y878" s="3"/>
    </row>
    <row r="879" spans="19:25" x14ac:dyDescent="0.2">
      <c r="S879" s="3"/>
      <c r="T879" s="3"/>
      <c r="U879" s="3"/>
      <c r="V879" s="3"/>
      <c r="W879" s="3"/>
      <c r="X879" s="3"/>
      <c r="Y879" s="3"/>
    </row>
    <row r="880" spans="19:25" x14ac:dyDescent="0.2">
      <c r="S880" s="3"/>
      <c r="T880" s="3"/>
      <c r="U880" s="3"/>
      <c r="V880" s="3"/>
      <c r="W880" s="3"/>
      <c r="X880" s="3"/>
      <c r="Y880" s="3"/>
    </row>
    <row r="881" spans="19:25" x14ac:dyDescent="0.2">
      <c r="S881" s="3"/>
      <c r="T881" s="3"/>
      <c r="U881" s="3"/>
      <c r="V881" s="3"/>
      <c r="W881" s="3"/>
      <c r="X881" s="3"/>
      <c r="Y881" s="3"/>
    </row>
    <row r="882" spans="19:25" x14ac:dyDescent="0.2">
      <c r="S882" s="3"/>
      <c r="T882" s="3"/>
      <c r="U882" s="3"/>
      <c r="V882" s="3"/>
      <c r="W882" s="3"/>
      <c r="X882" s="3"/>
      <c r="Y882" s="3"/>
    </row>
    <row r="883" spans="19:25" x14ac:dyDescent="0.2">
      <c r="S883" s="3"/>
      <c r="T883" s="3"/>
      <c r="U883" s="3"/>
      <c r="V883" s="3"/>
      <c r="W883" s="3"/>
      <c r="X883" s="3"/>
      <c r="Y883" s="3"/>
    </row>
    <row r="884" spans="19:25" x14ac:dyDescent="0.2">
      <c r="S884" s="3"/>
      <c r="T884" s="3"/>
      <c r="U884" s="3"/>
      <c r="V884" s="3"/>
      <c r="W884" s="3"/>
      <c r="X884" s="3"/>
      <c r="Y884" s="3"/>
    </row>
    <row r="885" spans="19:25" x14ac:dyDescent="0.2">
      <c r="S885" s="3"/>
      <c r="T885" s="3"/>
      <c r="U885" s="3"/>
      <c r="V885" s="3"/>
      <c r="W885" s="3"/>
      <c r="X885" s="3"/>
      <c r="Y885" s="3"/>
    </row>
    <row r="886" spans="19:25" x14ac:dyDescent="0.2">
      <c r="S886" s="3"/>
      <c r="T886" s="3"/>
      <c r="U886" s="3"/>
      <c r="V886" s="3"/>
      <c r="W886" s="3"/>
      <c r="X886" s="3"/>
      <c r="Y886" s="3"/>
    </row>
    <row r="887" spans="19:25" x14ac:dyDescent="0.2">
      <c r="S887" s="3"/>
      <c r="T887" s="3"/>
      <c r="U887" s="3"/>
      <c r="V887" s="3"/>
      <c r="W887" s="3"/>
      <c r="X887" s="3"/>
      <c r="Y887" s="3"/>
    </row>
    <row r="888" spans="19:25" x14ac:dyDescent="0.2">
      <c r="S888" s="3"/>
      <c r="T888" s="3"/>
      <c r="U888" s="3"/>
      <c r="V888" s="3"/>
      <c r="W888" s="3"/>
      <c r="X888" s="3"/>
      <c r="Y888" s="3"/>
    </row>
    <row r="889" spans="19:25" x14ac:dyDescent="0.2">
      <c r="S889" s="3"/>
      <c r="T889" s="3"/>
      <c r="U889" s="3"/>
      <c r="V889" s="3"/>
      <c r="W889" s="3"/>
      <c r="X889" s="3"/>
      <c r="Y889" s="3"/>
    </row>
    <row r="890" spans="19:25" x14ac:dyDescent="0.2">
      <c r="S890" s="3"/>
      <c r="T890" s="3"/>
      <c r="U890" s="3"/>
      <c r="V890" s="3"/>
      <c r="W890" s="3"/>
      <c r="X890" s="3"/>
      <c r="Y890" s="3"/>
    </row>
    <row r="891" spans="19:25" x14ac:dyDescent="0.2">
      <c r="S891" s="3"/>
      <c r="T891" s="3"/>
      <c r="U891" s="3"/>
      <c r="V891" s="3"/>
      <c r="W891" s="3"/>
      <c r="X891" s="3"/>
      <c r="Y891" s="3"/>
    </row>
    <row r="892" spans="19:25" x14ac:dyDescent="0.2">
      <c r="S892" s="3"/>
      <c r="T892" s="3"/>
      <c r="U892" s="3"/>
      <c r="V892" s="3"/>
      <c r="W892" s="3"/>
      <c r="X892" s="3"/>
      <c r="Y892" s="3"/>
    </row>
    <row r="893" spans="19:25" x14ac:dyDescent="0.2">
      <c r="S893" s="3"/>
      <c r="T893" s="3"/>
      <c r="U893" s="3"/>
      <c r="V893" s="3"/>
      <c r="W893" s="3"/>
      <c r="X893" s="3"/>
      <c r="Y893" s="3"/>
    </row>
    <row r="894" spans="19:25" x14ac:dyDescent="0.2">
      <c r="S894" s="3"/>
      <c r="T894" s="3"/>
      <c r="U894" s="3"/>
      <c r="V894" s="3"/>
      <c r="W894" s="3"/>
      <c r="X894" s="3"/>
      <c r="Y894" s="3"/>
    </row>
    <row r="895" spans="19:25" x14ac:dyDescent="0.2">
      <c r="S895" s="3"/>
      <c r="T895" s="3"/>
      <c r="U895" s="3"/>
      <c r="V895" s="3"/>
      <c r="W895" s="3"/>
      <c r="X895" s="3"/>
      <c r="Y895" s="3"/>
    </row>
    <row r="896" spans="19:25" x14ac:dyDescent="0.2">
      <c r="S896" s="3"/>
      <c r="T896" s="3"/>
      <c r="U896" s="3"/>
      <c r="V896" s="3"/>
      <c r="W896" s="3"/>
      <c r="X896" s="3"/>
      <c r="Y896" s="3"/>
    </row>
    <row r="897" spans="19:25" x14ac:dyDescent="0.2">
      <c r="S897" s="3"/>
      <c r="T897" s="3"/>
      <c r="U897" s="3"/>
      <c r="V897" s="3"/>
      <c r="W897" s="3"/>
      <c r="X897" s="3"/>
      <c r="Y897" s="3"/>
    </row>
    <row r="898" spans="19:25" x14ac:dyDescent="0.2">
      <c r="S898" s="3"/>
      <c r="T898" s="3"/>
      <c r="U898" s="3"/>
      <c r="V898" s="3"/>
      <c r="W898" s="3"/>
      <c r="X898" s="3"/>
      <c r="Y898" s="3"/>
    </row>
    <row r="899" spans="19:25" x14ac:dyDescent="0.2">
      <c r="S899" s="3"/>
      <c r="T899" s="3"/>
      <c r="U899" s="3"/>
      <c r="V899" s="3"/>
      <c r="W899" s="3"/>
      <c r="X899" s="3"/>
      <c r="Y899" s="3"/>
    </row>
    <row r="900" spans="19:25" x14ac:dyDescent="0.2">
      <c r="S900" s="3"/>
      <c r="T900" s="3"/>
      <c r="U900" s="3"/>
      <c r="V900" s="3"/>
      <c r="W900" s="3"/>
      <c r="X900" s="3"/>
      <c r="Y900" s="3"/>
    </row>
    <row r="901" spans="19:25" x14ac:dyDescent="0.2">
      <c r="S901" s="3"/>
      <c r="T901" s="3"/>
      <c r="U901" s="3"/>
      <c r="V901" s="3"/>
      <c r="W901" s="3"/>
      <c r="X901" s="3"/>
      <c r="Y901" s="3"/>
    </row>
    <row r="902" spans="19:25" x14ac:dyDescent="0.2">
      <c r="S902" s="3"/>
      <c r="T902" s="3"/>
      <c r="U902" s="3"/>
      <c r="V902" s="3"/>
      <c r="W902" s="3"/>
      <c r="X902" s="3"/>
      <c r="Y902" s="3"/>
    </row>
    <row r="903" spans="19:25" x14ac:dyDescent="0.2">
      <c r="S903" s="3"/>
      <c r="T903" s="3"/>
      <c r="U903" s="3"/>
      <c r="V903" s="3"/>
      <c r="W903" s="3"/>
      <c r="X903" s="3"/>
      <c r="Y903" s="3"/>
    </row>
    <row r="904" spans="19:25" x14ac:dyDescent="0.2">
      <c r="S904" s="3"/>
      <c r="T904" s="3"/>
      <c r="U904" s="3"/>
      <c r="V904" s="3"/>
      <c r="W904" s="3"/>
      <c r="X904" s="3"/>
      <c r="Y904" s="3"/>
    </row>
    <row r="905" spans="19:25" x14ac:dyDescent="0.2">
      <c r="S905" s="3"/>
      <c r="T905" s="3"/>
      <c r="U905" s="3"/>
      <c r="V905" s="3"/>
      <c r="W905" s="3"/>
      <c r="X905" s="3"/>
      <c r="Y905" s="3"/>
    </row>
    <row r="906" spans="19:25" x14ac:dyDescent="0.2">
      <c r="S906" s="3"/>
      <c r="T906" s="3"/>
      <c r="U906" s="3"/>
      <c r="V906" s="3"/>
      <c r="W906" s="3"/>
      <c r="X906" s="3"/>
      <c r="Y906" s="3"/>
    </row>
    <row r="907" spans="19:25" x14ac:dyDescent="0.2">
      <c r="S907" s="3"/>
      <c r="T907" s="3"/>
      <c r="U907" s="3"/>
      <c r="V907" s="3"/>
      <c r="W907" s="3"/>
      <c r="X907" s="3"/>
      <c r="Y907" s="3"/>
    </row>
    <row r="908" spans="19:25" x14ac:dyDescent="0.2">
      <c r="S908" s="3"/>
      <c r="T908" s="3"/>
      <c r="U908" s="3"/>
      <c r="V908" s="3"/>
      <c r="W908" s="3"/>
      <c r="X908" s="3"/>
      <c r="Y908" s="3"/>
    </row>
    <row r="909" spans="19:25" x14ac:dyDescent="0.2">
      <c r="S909" s="3"/>
      <c r="T909" s="3"/>
      <c r="U909" s="3"/>
      <c r="V909" s="3"/>
      <c r="W909" s="3"/>
      <c r="X909" s="3"/>
      <c r="Y909" s="3"/>
    </row>
    <row r="910" spans="19:25" x14ac:dyDescent="0.2">
      <c r="S910" s="3"/>
      <c r="T910" s="3"/>
      <c r="U910" s="3"/>
      <c r="V910" s="3"/>
      <c r="W910" s="3"/>
      <c r="X910" s="3"/>
      <c r="Y910" s="3"/>
    </row>
    <row r="911" spans="19:25" x14ac:dyDescent="0.2">
      <c r="S911" s="3"/>
      <c r="T911" s="3"/>
      <c r="U911" s="3"/>
      <c r="V911" s="3"/>
      <c r="W911" s="3"/>
      <c r="X911" s="3"/>
      <c r="Y911" s="3"/>
    </row>
    <row r="912" spans="19:25" x14ac:dyDescent="0.2">
      <c r="S912" s="3"/>
      <c r="T912" s="3"/>
      <c r="U912" s="3"/>
      <c r="V912" s="3"/>
      <c r="W912" s="3"/>
      <c r="X912" s="3"/>
      <c r="Y912" s="3"/>
    </row>
    <row r="913" spans="19:25" x14ac:dyDescent="0.2">
      <c r="S913" s="3"/>
      <c r="T913" s="3"/>
      <c r="U913" s="3"/>
      <c r="V913" s="3"/>
      <c r="W913" s="3"/>
      <c r="X913" s="3"/>
      <c r="Y913" s="3"/>
    </row>
    <row r="914" spans="19:25" x14ac:dyDescent="0.2">
      <c r="S914" s="3"/>
      <c r="T914" s="3"/>
      <c r="U914" s="3"/>
      <c r="V914" s="3"/>
      <c r="W914" s="3"/>
      <c r="X914" s="3"/>
      <c r="Y914" s="3"/>
    </row>
    <row r="915" spans="19:25" x14ac:dyDescent="0.2">
      <c r="S915" s="3"/>
      <c r="T915" s="3"/>
      <c r="U915" s="3"/>
      <c r="V915" s="3"/>
      <c r="W915" s="3"/>
      <c r="X915" s="3"/>
      <c r="Y915" s="3"/>
    </row>
    <row r="916" spans="19:25" x14ac:dyDescent="0.2">
      <c r="S916" s="3"/>
      <c r="T916" s="3"/>
      <c r="U916" s="3"/>
      <c r="V916" s="3"/>
      <c r="W916" s="3"/>
      <c r="X916" s="3"/>
      <c r="Y916" s="3"/>
    </row>
    <row r="917" spans="19:25" x14ac:dyDescent="0.2">
      <c r="S917" s="3"/>
      <c r="T917" s="3"/>
      <c r="U917" s="3"/>
      <c r="V917" s="3"/>
      <c r="W917" s="3"/>
      <c r="X917" s="3"/>
      <c r="Y917" s="3"/>
    </row>
    <row r="918" spans="19:25" x14ac:dyDescent="0.2">
      <c r="S918" s="3"/>
      <c r="T918" s="3"/>
      <c r="U918" s="3"/>
      <c r="V918" s="3"/>
      <c r="W918" s="3"/>
      <c r="X918" s="3"/>
      <c r="Y918" s="3"/>
    </row>
    <row r="919" spans="19:25" x14ac:dyDescent="0.2">
      <c r="S919" s="3"/>
      <c r="T919" s="3"/>
      <c r="U919" s="3"/>
      <c r="V919" s="3"/>
      <c r="W919" s="3"/>
      <c r="X919" s="3"/>
      <c r="Y919" s="3"/>
    </row>
    <row r="920" spans="19:25" x14ac:dyDescent="0.2">
      <c r="S920" s="3"/>
      <c r="T920" s="3"/>
      <c r="U920" s="3"/>
      <c r="V920" s="3"/>
      <c r="W920" s="3"/>
      <c r="X920" s="3"/>
      <c r="Y920" s="3"/>
    </row>
    <row r="921" spans="19:25" x14ac:dyDescent="0.2">
      <c r="S921" s="3"/>
      <c r="T921" s="3"/>
      <c r="U921" s="3"/>
      <c r="V921" s="3"/>
      <c r="W921" s="3"/>
      <c r="X921" s="3"/>
      <c r="Y921" s="3"/>
    </row>
    <row r="922" spans="19:25" x14ac:dyDescent="0.2">
      <c r="S922" s="3"/>
      <c r="T922" s="3"/>
      <c r="U922" s="3"/>
      <c r="V922" s="3"/>
      <c r="W922" s="3"/>
      <c r="X922" s="3"/>
      <c r="Y922" s="3"/>
    </row>
    <row r="923" spans="19:25" x14ac:dyDescent="0.2">
      <c r="S923" s="3"/>
      <c r="T923" s="3"/>
      <c r="U923" s="3"/>
      <c r="V923" s="3"/>
      <c r="W923" s="3"/>
      <c r="X923" s="3"/>
      <c r="Y923" s="3"/>
    </row>
    <row r="924" spans="19:25" x14ac:dyDescent="0.2">
      <c r="S924" s="3"/>
      <c r="T924" s="3"/>
      <c r="U924" s="3"/>
      <c r="V924" s="3"/>
      <c r="W924" s="3"/>
      <c r="X924" s="3"/>
      <c r="Y924" s="3"/>
    </row>
    <row r="925" spans="19:25" x14ac:dyDescent="0.2">
      <c r="S925" s="3"/>
      <c r="T925" s="3"/>
      <c r="U925" s="3"/>
      <c r="V925" s="3"/>
      <c r="W925" s="3"/>
      <c r="X925" s="3"/>
      <c r="Y925" s="3"/>
    </row>
    <row r="926" spans="19:25" x14ac:dyDescent="0.2">
      <c r="S926" s="3"/>
      <c r="T926" s="3"/>
      <c r="U926" s="3"/>
      <c r="V926" s="3"/>
      <c r="W926" s="3"/>
      <c r="X926" s="3"/>
      <c r="Y926" s="3"/>
    </row>
    <row r="927" spans="19:25" x14ac:dyDescent="0.2">
      <c r="S927" s="3"/>
      <c r="T927" s="3"/>
      <c r="U927" s="3"/>
      <c r="V927" s="3"/>
      <c r="W927" s="3"/>
      <c r="X927" s="3"/>
      <c r="Y927" s="3"/>
    </row>
    <row r="928" spans="19:25" x14ac:dyDescent="0.2">
      <c r="S928" s="3"/>
      <c r="T928" s="3"/>
      <c r="U928" s="3"/>
      <c r="V928" s="3"/>
      <c r="W928" s="3"/>
      <c r="X928" s="3"/>
      <c r="Y928" s="3"/>
    </row>
    <row r="929" spans="19:25" x14ac:dyDescent="0.2">
      <c r="S929" s="3"/>
      <c r="T929" s="3"/>
      <c r="U929" s="3"/>
      <c r="V929" s="3"/>
      <c r="W929" s="3"/>
      <c r="X929" s="3"/>
      <c r="Y929" s="3"/>
    </row>
    <row r="930" spans="19:25" x14ac:dyDescent="0.2">
      <c r="S930" s="3"/>
      <c r="T930" s="3"/>
      <c r="U930" s="3"/>
      <c r="V930" s="3"/>
      <c r="W930" s="3"/>
      <c r="X930" s="3"/>
      <c r="Y930" s="3"/>
    </row>
    <row r="931" spans="19:25" x14ac:dyDescent="0.2">
      <c r="S931" s="3"/>
      <c r="T931" s="3"/>
      <c r="U931" s="3"/>
      <c r="V931" s="3"/>
      <c r="W931" s="3"/>
      <c r="X931" s="3"/>
      <c r="Y931" s="3"/>
    </row>
    <row r="932" spans="19:25" x14ac:dyDescent="0.2">
      <c r="S932" s="3"/>
      <c r="T932" s="3"/>
      <c r="U932" s="3"/>
      <c r="V932" s="3"/>
      <c r="W932" s="3"/>
      <c r="X932" s="3"/>
      <c r="Y932" s="3"/>
    </row>
    <row r="933" spans="19:25" x14ac:dyDescent="0.2">
      <c r="S933" s="3"/>
      <c r="T933" s="3"/>
      <c r="U933" s="3"/>
      <c r="V933" s="3"/>
      <c r="W933" s="3"/>
      <c r="X933" s="3"/>
      <c r="Y933" s="3"/>
    </row>
    <row r="934" spans="19:25" x14ac:dyDescent="0.2">
      <c r="S934" s="3"/>
      <c r="T934" s="3"/>
      <c r="U934" s="3"/>
      <c r="V934" s="3"/>
      <c r="W934" s="3"/>
      <c r="X934" s="3"/>
      <c r="Y934" s="3"/>
    </row>
    <row r="935" spans="19:25" x14ac:dyDescent="0.2">
      <c r="S935" s="3"/>
      <c r="T935" s="3"/>
      <c r="U935" s="3"/>
      <c r="V935" s="3"/>
      <c r="W935" s="3"/>
      <c r="X935" s="3"/>
      <c r="Y935" s="3"/>
    </row>
    <row r="936" spans="19:25" x14ac:dyDescent="0.2">
      <c r="S936" s="3"/>
      <c r="T936" s="3"/>
      <c r="U936" s="3"/>
      <c r="V936" s="3"/>
      <c r="W936" s="3"/>
      <c r="X936" s="3"/>
      <c r="Y936" s="3"/>
    </row>
    <row r="937" spans="19:25" x14ac:dyDescent="0.2">
      <c r="S937" s="3"/>
      <c r="T937" s="3"/>
      <c r="U937" s="3"/>
      <c r="V937" s="3"/>
      <c r="W937" s="3"/>
      <c r="X937" s="3"/>
      <c r="Y937" s="3"/>
    </row>
    <row r="938" spans="19:25" x14ac:dyDescent="0.2">
      <c r="S938" s="3"/>
      <c r="T938" s="3"/>
      <c r="U938" s="3"/>
      <c r="V938" s="3"/>
      <c r="W938" s="3"/>
      <c r="X938" s="3"/>
      <c r="Y938" s="3"/>
    </row>
    <row r="939" spans="19:25" x14ac:dyDescent="0.2">
      <c r="S939" s="3"/>
      <c r="T939" s="3"/>
      <c r="U939" s="3"/>
      <c r="V939" s="3"/>
      <c r="W939" s="3"/>
      <c r="X939" s="3"/>
      <c r="Y939" s="3"/>
    </row>
    <row r="940" spans="19:25" x14ac:dyDescent="0.2">
      <c r="S940" s="3"/>
      <c r="T940" s="3"/>
      <c r="U940" s="3"/>
      <c r="V940" s="3"/>
      <c r="W940" s="3"/>
      <c r="X940" s="3"/>
      <c r="Y940" s="3"/>
    </row>
    <row r="941" spans="19:25" x14ac:dyDescent="0.2">
      <c r="S941" s="3"/>
      <c r="T941" s="3"/>
      <c r="U941" s="3"/>
      <c r="V941" s="3"/>
      <c r="W941" s="3"/>
      <c r="X941" s="3"/>
      <c r="Y941" s="3"/>
    </row>
    <row r="942" spans="19:25" x14ac:dyDescent="0.2">
      <c r="S942" s="3"/>
      <c r="T942" s="3"/>
      <c r="U942" s="3"/>
      <c r="V942" s="3"/>
      <c r="W942" s="3"/>
      <c r="X942" s="3"/>
      <c r="Y942" s="3"/>
    </row>
    <row r="943" spans="19:25" x14ac:dyDescent="0.2">
      <c r="S943" s="3"/>
      <c r="T943" s="3"/>
      <c r="U943" s="3"/>
      <c r="V943" s="3"/>
      <c r="W943" s="3"/>
      <c r="X943" s="3"/>
      <c r="Y943" s="3"/>
    </row>
    <row r="944" spans="19:25" x14ac:dyDescent="0.2">
      <c r="S944" s="3"/>
      <c r="T944" s="3"/>
      <c r="U944" s="3"/>
      <c r="V944" s="3"/>
      <c r="W944" s="3"/>
      <c r="X944" s="3"/>
      <c r="Y944" s="3"/>
    </row>
    <row r="945" spans="19:25" x14ac:dyDescent="0.2">
      <c r="S945" s="3"/>
      <c r="T945" s="3"/>
      <c r="U945" s="3"/>
      <c r="V945" s="3"/>
      <c r="W945" s="3"/>
      <c r="X945" s="3"/>
      <c r="Y945" s="3"/>
    </row>
    <row r="946" spans="19:25" x14ac:dyDescent="0.2">
      <c r="S946" s="3"/>
      <c r="T946" s="3"/>
      <c r="U946" s="3"/>
      <c r="V946" s="3"/>
      <c r="W946" s="3"/>
      <c r="X946" s="3"/>
      <c r="Y946" s="3"/>
    </row>
    <row r="947" spans="19:25" x14ac:dyDescent="0.2">
      <c r="S947" s="3"/>
      <c r="T947" s="3"/>
      <c r="U947" s="3"/>
      <c r="V947" s="3"/>
      <c r="W947" s="3"/>
      <c r="X947" s="3"/>
      <c r="Y947" s="3"/>
    </row>
    <row r="948" spans="19:25" x14ac:dyDescent="0.2">
      <c r="S948" s="3"/>
      <c r="T948" s="3"/>
      <c r="U948" s="3"/>
      <c r="V948" s="3"/>
      <c r="W948" s="3"/>
      <c r="X948" s="3"/>
      <c r="Y948" s="3"/>
    </row>
    <row r="949" spans="19:25" x14ac:dyDescent="0.2">
      <c r="S949" s="3"/>
      <c r="T949" s="3"/>
      <c r="U949" s="3"/>
      <c r="V949" s="3"/>
      <c r="W949" s="3"/>
      <c r="X949" s="3"/>
      <c r="Y949" s="3"/>
    </row>
    <row r="950" spans="19:25" x14ac:dyDescent="0.2">
      <c r="S950" s="3"/>
      <c r="T950" s="3"/>
      <c r="U950" s="3"/>
      <c r="V950" s="3"/>
      <c r="W950" s="3"/>
      <c r="X950" s="3"/>
      <c r="Y950" s="3"/>
    </row>
    <row r="951" spans="19:25" x14ac:dyDescent="0.2">
      <c r="S951" s="3"/>
      <c r="T951" s="3"/>
      <c r="U951" s="3"/>
      <c r="V951" s="3"/>
      <c r="W951" s="3"/>
      <c r="X951" s="3"/>
      <c r="Y951" s="3"/>
    </row>
    <row r="952" spans="19:25" x14ac:dyDescent="0.2">
      <c r="S952" s="3"/>
      <c r="T952" s="3"/>
      <c r="U952" s="3"/>
      <c r="V952" s="3"/>
      <c r="W952" s="3"/>
      <c r="X952" s="3"/>
      <c r="Y952" s="3"/>
    </row>
    <row r="953" spans="19:25" x14ac:dyDescent="0.2">
      <c r="S953" s="3"/>
      <c r="T953" s="3"/>
      <c r="U953" s="3"/>
      <c r="V953" s="3"/>
      <c r="W953" s="3"/>
      <c r="X953" s="3"/>
      <c r="Y953" s="3"/>
    </row>
    <row r="954" spans="19:25" x14ac:dyDescent="0.2">
      <c r="S954" s="3"/>
      <c r="T954" s="3"/>
      <c r="U954" s="3"/>
      <c r="V954" s="3"/>
      <c r="W954" s="3"/>
      <c r="X954" s="3"/>
      <c r="Y954" s="3"/>
    </row>
    <row r="955" spans="19:25" x14ac:dyDescent="0.2">
      <c r="S955" s="3"/>
      <c r="T955" s="3"/>
      <c r="U955" s="3"/>
      <c r="V955" s="3"/>
      <c r="W955" s="3"/>
      <c r="X955" s="3"/>
      <c r="Y955" s="3"/>
    </row>
    <row r="956" spans="19:25" x14ac:dyDescent="0.2">
      <c r="S956" s="3"/>
      <c r="T956" s="3"/>
      <c r="U956" s="3"/>
      <c r="V956" s="3"/>
      <c r="W956" s="3"/>
      <c r="X956" s="3"/>
      <c r="Y956" s="3"/>
    </row>
    <row r="957" spans="19:25" x14ac:dyDescent="0.2">
      <c r="S957" s="3"/>
      <c r="T957" s="3"/>
      <c r="U957" s="3"/>
      <c r="V957" s="3"/>
      <c r="W957" s="3"/>
      <c r="X957" s="3"/>
      <c r="Y957" s="3"/>
    </row>
    <row r="958" spans="19:25" x14ac:dyDescent="0.2">
      <c r="S958" s="3"/>
      <c r="T958" s="3"/>
      <c r="U958" s="3"/>
      <c r="V958" s="3"/>
      <c r="W958" s="3"/>
      <c r="X958" s="3"/>
      <c r="Y958" s="3"/>
    </row>
    <row r="959" spans="19:25" x14ac:dyDescent="0.2">
      <c r="S959" s="3"/>
      <c r="T959" s="3"/>
      <c r="U959" s="3"/>
      <c r="V959" s="3"/>
      <c r="W959" s="3"/>
      <c r="X959" s="3"/>
      <c r="Y959" s="3"/>
    </row>
    <row r="960" spans="19:25" x14ac:dyDescent="0.2">
      <c r="S960" s="3"/>
      <c r="T960" s="3"/>
      <c r="U960" s="3"/>
      <c r="V960" s="3"/>
      <c r="W960" s="3"/>
      <c r="X960" s="3"/>
      <c r="Y960" s="3"/>
    </row>
    <row r="961" spans="19:25" x14ac:dyDescent="0.2">
      <c r="S961" s="3"/>
      <c r="T961" s="3"/>
      <c r="U961" s="3"/>
      <c r="V961" s="3"/>
      <c r="W961" s="3"/>
      <c r="X961" s="3"/>
      <c r="Y961" s="3"/>
    </row>
    <row r="962" spans="19:25" x14ac:dyDescent="0.2">
      <c r="S962" s="3"/>
      <c r="T962" s="3"/>
      <c r="U962" s="3"/>
      <c r="V962" s="3"/>
      <c r="W962" s="3"/>
      <c r="X962" s="3"/>
      <c r="Y962" s="3"/>
    </row>
    <row r="963" spans="19:25" x14ac:dyDescent="0.2">
      <c r="S963" s="3"/>
      <c r="T963" s="3"/>
      <c r="U963" s="3"/>
      <c r="V963" s="3"/>
      <c r="W963" s="3"/>
      <c r="X963" s="3"/>
      <c r="Y963" s="3"/>
    </row>
    <row r="964" spans="19:25" x14ac:dyDescent="0.2">
      <c r="S964" s="3"/>
      <c r="T964" s="3"/>
      <c r="U964" s="3"/>
      <c r="V964" s="3"/>
      <c r="W964" s="3"/>
      <c r="X964" s="3"/>
      <c r="Y964" s="3"/>
    </row>
    <row r="965" spans="19:25" x14ac:dyDescent="0.2">
      <c r="S965" s="3"/>
      <c r="T965" s="3"/>
      <c r="U965" s="3"/>
      <c r="V965" s="3"/>
      <c r="W965" s="3"/>
      <c r="X965" s="3"/>
      <c r="Y965" s="3"/>
    </row>
    <row r="966" spans="19:25" x14ac:dyDescent="0.2">
      <c r="S966" s="3"/>
      <c r="T966" s="3"/>
      <c r="U966" s="3"/>
      <c r="V966" s="3"/>
      <c r="W966" s="3"/>
      <c r="X966" s="3"/>
      <c r="Y966" s="3"/>
    </row>
    <row r="967" spans="19:25" x14ac:dyDescent="0.2">
      <c r="S967" s="3"/>
      <c r="T967" s="3"/>
      <c r="U967" s="3"/>
      <c r="V967" s="3"/>
      <c r="W967" s="3"/>
      <c r="X967" s="3"/>
      <c r="Y967" s="3"/>
    </row>
    <row r="968" spans="19:25" x14ac:dyDescent="0.2">
      <c r="S968" s="3"/>
      <c r="T968" s="3"/>
      <c r="U968" s="3"/>
      <c r="V968" s="3"/>
      <c r="W968" s="3"/>
      <c r="X968" s="3"/>
      <c r="Y968" s="3"/>
    </row>
    <row r="969" spans="19:25" x14ac:dyDescent="0.2">
      <c r="S969" s="3"/>
      <c r="T969" s="3"/>
      <c r="U969" s="3"/>
      <c r="V969" s="3"/>
      <c r="W969" s="3"/>
      <c r="X969" s="3"/>
      <c r="Y969" s="3"/>
    </row>
    <row r="970" spans="19:25" x14ac:dyDescent="0.2">
      <c r="S970" s="3"/>
      <c r="T970" s="3"/>
      <c r="U970" s="3"/>
      <c r="V970" s="3"/>
      <c r="W970" s="3"/>
      <c r="X970" s="3"/>
      <c r="Y970" s="3"/>
    </row>
    <row r="971" spans="19:25" x14ac:dyDescent="0.2">
      <c r="S971" s="3"/>
      <c r="T971" s="3"/>
      <c r="U971" s="3"/>
      <c r="V971" s="3"/>
      <c r="W971" s="3"/>
      <c r="X971" s="3"/>
      <c r="Y971" s="3"/>
    </row>
    <row r="972" spans="19:25" x14ac:dyDescent="0.2">
      <c r="S972" s="3"/>
      <c r="T972" s="3"/>
      <c r="U972" s="3"/>
      <c r="V972" s="3"/>
      <c r="W972" s="3"/>
      <c r="X972" s="3"/>
      <c r="Y972" s="3"/>
    </row>
    <row r="973" spans="19:25" x14ac:dyDescent="0.2">
      <c r="S973" s="3"/>
      <c r="T973" s="3"/>
      <c r="U973" s="3"/>
      <c r="V973" s="3"/>
      <c r="W973" s="3"/>
      <c r="X973" s="3"/>
      <c r="Y973" s="3"/>
    </row>
    <row r="974" spans="19:25" x14ac:dyDescent="0.2">
      <c r="S974" s="3"/>
      <c r="T974" s="3"/>
      <c r="U974" s="3"/>
      <c r="V974" s="3"/>
      <c r="W974" s="3"/>
      <c r="X974" s="3"/>
      <c r="Y974" s="3"/>
    </row>
    <row r="975" spans="19:25" x14ac:dyDescent="0.2">
      <c r="S975" s="3"/>
      <c r="T975" s="3"/>
      <c r="U975" s="3"/>
      <c r="V975" s="3"/>
      <c r="W975" s="3"/>
      <c r="X975" s="3"/>
      <c r="Y975" s="3"/>
    </row>
    <row r="976" spans="19:25" x14ac:dyDescent="0.2">
      <c r="S976" s="3"/>
      <c r="T976" s="3"/>
      <c r="U976" s="3"/>
      <c r="V976" s="3"/>
      <c r="W976" s="3"/>
      <c r="X976" s="3"/>
      <c r="Y976" s="3"/>
    </row>
    <row r="977" spans="19:25" x14ac:dyDescent="0.2">
      <c r="S977" s="3"/>
      <c r="T977" s="3"/>
      <c r="U977" s="3"/>
      <c r="V977" s="3"/>
      <c r="W977" s="3"/>
      <c r="X977" s="3"/>
      <c r="Y977" s="3"/>
    </row>
    <row r="978" spans="19:25" x14ac:dyDescent="0.2">
      <c r="S978" s="3"/>
      <c r="T978" s="3"/>
      <c r="U978" s="3"/>
      <c r="V978" s="3"/>
      <c r="W978" s="3"/>
      <c r="X978" s="3"/>
      <c r="Y978" s="3"/>
    </row>
    <row r="979" spans="19:25" x14ac:dyDescent="0.2">
      <c r="S979" s="3"/>
      <c r="T979" s="3"/>
      <c r="U979" s="3"/>
      <c r="V979" s="3"/>
      <c r="W979" s="3"/>
      <c r="X979" s="3"/>
      <c r="Y979" s="3"/>
    </row>
    <row r="980" spans="19:25" x14ac:dyDescent="0.2">
      <c r="S980" s="3"/>
      <c r="T980" s="3"/>
      <c r="U980" s="3"/>
      <c r="V980" s="3"/>
      <c r="W980" s="3"/>
      <c r="X980" s="3"/>
      <c r="Y980" s="3"/>
    </row>
    <row r="981" spans="19:25" x14ac:dyDescent="0.2">
      <c r="S981" s="3"/>
      <c r="T981" s="3"/>
      <c r="U981" s="3"/>
      <c r="V981" s="3"/>
      <c r="W981" s="3"/>
      <c r="X981" s="3"/>
      <c r="Y981" s="3"/>
    </row>
    <row r="982" spans="19:25" x14ac:dyDescent="0.2">
      <c r="S982" s="3"/>
      <c r="T982" s="3"/>
      <c r="U982" s="3"/>
      <c r="V982" s="3"/>
      <c r="W982" s="3"/>
      <c r="X982" s="3"/>
      <c r="Y982" s="3"/>
    </row>
    <row r="983" spans="19:25" x14ac:dyDescent="0.2">
      <c r="S983" s="3"/>
      <c r="T983" s="3"/>
      <c r="U983" s="3"/>
      <c r="V983" s="3"/>
      <c r="W983" s="3"/>
      <c r="X983" s="3"/>
      <c r="Y983" s="3"/>
    </row>
    <row r="984" spans="19:25" x14ac:dyDescent="0.2">
      <c r="S984" s="3"/>
      <c r="T984" s="3"/>
      <c r="U984" s="3"/>
      <c r="V984" s="3"/>
      <c r="W984" s="3"/>
      <c r="X984" s="3"/>
      <c r="Y984" s="3"/>
    </row>
    <row r="985" spans="19:25" x14ac:dyDescent="0.2">
      <c r="S985" s="3"/>
      <c r="T985" s="3"/>
      <c r="U985" s="3"/>
      <c r="V985" s="3"/>
      <c r="W985" s="3"/>
      <c r="X985" s="3"/>
      <c r="Y985" s="3"/>
    </row>
    <row r="986" spans="19:25" x14ac:dyDescent="0.2">
      <c r="S986" s="3"/>
      <c r="T986" s="3"/>
      <c r="U986" s="3"/>
      <c r="V986" s="3"/>
      <c r="W986" s="3"/>
      <c r="X986" s="3"/>
      <c r="Y986" s="3"/>
    </row>
    <row r="987" spans="19:25" x14ac:dyDescent="0.2">
      <c r="S987" s="3"/>
      <c r="T987" s="3"/>
      <c r="U987" s="3"/>
      <c r="V987" s="3"/>
      <c r="W987" s="3"/>
      <c r="X987" s="3"/>
      <c r="Y987" s="3"/>
    </row>
    <row r="988" spans="19:25" x14ac:dyDescent="0.2">
      <c r="S988" s="3"/>
      <c r="T988" s="3"/>
      <c r="U988" s="3"/>
      <c r="V988" s="3"/>
      <c r="W988" s="3"/>
      <c r="X988" s="3"/>
      <c r="Y988" s="3"/>
    </row>
    <row r="989" spans="19:25" x14ac:dyDescent="0.2">
      <c r="S989" s="3"/>
      <c r="T989" s="3"/>
      <c r="U989" s="3"/>
      <c r="V989" s="3"/>
      <c r="W989" s="3"/>
      <c r="X989" s="3"/>
      <c r="Y989" s="3"/>
    </row>
    <row r="990" spans="19:25" x14ac:dyDescent="0.2">
      <c r="S990" s="3"/>
      <c r="T990" s="3"/>
      <c r="U990" s="3"/>
      <c r="V990" s="3"/>
      <c r="W990" s="3"/>
      <c r="X990" s="3"/>
      <c r="Y990" s="3"/>
    </row>
    <row r="991" spans="19:25" x14ac:dyDescent="0.2">
      <c r="S991" s="3"/>
      <c r="T991" s="3"/>
      <c r="U991" s="3"/>
      <c r="V991" s="3"/>
      <c r="W991" s="3"/>
      <c r="X991" s="3"/>
      <c r="Y991" s="3"/>
    </row>
    <row r="992" spans="19:25" x14ac:dyDescent="0.2">
      <c r="S992" s="3"/>
      <c r="T992" s="3"/>
      <c r="U992" s="3"/>
      <c r="V992" s="3"/>
      <c r="W992" s="3"/>
      <c r="X992" s="3"/>
      <c r="Y992" s="3"/>
    </row>
    <row r="993" spans="19:25" x14ac:dyDescent="0.2">
      <c r="S993" s="3"/>
      <c r="T993" s="3"/>
      <c r="U993" s="3"/>
      <c r="V993" s="3"/>
      <c r="W993" s="3"/>
      <c r="X993" s="3"/>
      <c r="Y993" s="3"/>
    </row>
    <row r="994" spans="19:25" x14ac:dyDescent="0.2">
      <c r="S994" s="3"/>
      <c r="T994" s="3"/>
      <c r="U994" s="3"/>
      <c r="V994" s="3"/>
      <c r="W994" s="3"/>
      <c r="X994" s="3"/>
      <c r="Y994" s="3"/>
    </row>
    <row r="995" spans="19:25" x14ac:dyDescent="0.2">
      <c r="S995" s="3"/>
      <c r="T995" s="3"/>
      <c r="U995" s="3"/>
      <c r="V995" s="3"/>
      <c r="W995" s="3"/>
      <c r="X995" s="3"/>
      <c r="Y995" s="3"/>
    </row>
    <row r="996" spans="19:25" x14ac:dyDescent="0.2">
      <c r="S996" s="3"/>
      <c r="T996" s="3"/>
      <c r="U996" s="3"/>
      <c r="V996" s="3"/>
      <c r="W996" s="3"/>
      <c r="X996" s="3"/>
      <c r="Y996" s="3"/>
    </row>
    <row r="997" spans="19:25" x14ac:dyDescent="0.2">
      <c r="S997" s="3"/>
      <c r="T997" s="3"/>
      <c r="U997" s="3"/>
      <c r="V997" s="3"/>
      <c r="W997" s="3"/>
      <c r="X997" s="3"/>
      <c r="Y997" s="3"/>
    </row>
    <row r="998" spans="19:25" x14ac:dyDescent="0.2">
      <c r="S998" s="3"/>
      <c r="T998" s="3"/>
      <c r="U998" s="3"/>
      <c r="V998" s="3"/>
      <c r="W998" s="3"/>
      <c r="X998" s="3"/>
      <c r="Y998" s="3"/>
    </row>
    <row r="999" spans="19:25" x14ac:dyDescent="0.2">
      <c r="S999" s="3"/>
      <c r="T999" s="3"/>
      <c r="U999" s="3"/>
      <c r="V999" s="3"/>
      <c r="W999" s="3"/>
      <c r="X999" s="3"/>
      <c r="Y999" s="3"/>
    </row>
    <row r="1000" spans="19:25" x14ac:dyDescent="0.2">
      <c r="S1000" s="3"/>
      <c r="T1000" s="3"/>
      <c r="U1000" s="3"/>
      <c r="V1000" s="3"/>
      <c r="W1000" s="3"/>
      <c r="X1000" s="3"/>
      <c r="Y1000" s="3"/>
    </row>
    <row r="1001" spans="19:25" x14ac:dyDescent="0.2">
      <c r="S1001" s="3"/>
      <c r="T1001" s="3"/>
      <c r="U1001" s="3"/>
      <c r="V1001" s="3"/>
      <c r="W1001" s="3"/>
      <c r="X1001" s="3"/>
      <c r="Y1001" s="3"/>
    </row>
    <row r="1002" spans="19:25" x14ac:dyDescent="0.2">
      <c r="S1002" s="3"/>
      <c r="T1002" s="3"/>
      <c r="U1002" s="3"/>
      <c r="V1002" s="3"/>
      <c r="W1002" s="3"/>
      <c r="X1002" s="3"/>
      <c r="Y1002" s="3"/>
    </row>
    <row r="1003" spans="19:25" x14ac:dyDescent="0.2">
      <c r="S1003" s="3"/>
      <c r="T1003" s="3"/>
      <c r="U1003" s="3"/>
      <c r="V1003" s="3"/>
      <c r="W1003" s="3"/>
      <c r="X1003" s="3"/>
      <c r="Y1003" s="3"/>
    </row>
    <row r="1004" spans="19:25" x14ac:dyDescent="0.2">
      <c r="S1004" s="3"/>
      <c r="T1004" s="3"/>
      <c r="U1004" s="3"/>
      <c r="V1004" s="3"/>
      <c r="W1004" s="3"/>
      <c r="X1004" s="3"/>
      <c r="Y1004" s="3"/>
    </row>
    <row r="1005" spans="19:25" x14ac:dyDescent="0.2">
      <c r="S1005" s="3"/>
      <c r="T1005" s="3"/>
      <c r="U1005" s="3"/>
      <c r="V1005" s="3"/>
      <c r="W1005" s="3"/>
      <c r="X1005" s="3"/>
      <c r="Y1005" s="3"/>
    </row>
    <row r="1006" spans="19:25" x14ac:dyDescent="0.2">
      <c r="S1006" s="3"/>
      <c r="T1006" s="3"/>
      <c r="U1006" s="3"/>
      <c r="V1006" s="3"/>
      <c r="W1006" s="3"/>
      <c r="X1006" s="3"/>
      <c r="Y1006" s="3"/>
    </row>
    <row r="1007" spans="19:25" x14ac:dyDescent="0.2">
      <c r="S1007" s="3"/>
      <c r="T1007" s="3"/>
      <c r="U1007" s="3"/>
      <c r="V1007" s="3"/>
      <c r="W1007" s="3"/>
      <c r="X1007" s="3"/>
      <c r="Y1007" s="3"/>
    </row>
    <row r="1008" spans="19:25" x14ac:dyDescent="0.2">
      <c r="S1008" s="3"/>
      <c r="T1008" s="3"/>
      <c r="U1008" s="3"/>
      <c r="V1008" s="3"/>
      <c r="W1008" s="3"/>
      <c r="X1008" s="3"/>
      <c r="Y1008" s="3"/>
    </row>
    <row r="1009" spans="19:25" x14ac:dyDescent="0.2">
      <c r="S1009" s="3"/>
      <c r="T1009" s="3"/>
      <c r="U1009" s="3"/>
      <c r="V1009" s="3"/>
      <c r="W1009" s="3"/>
      <c r="X1009" s="3"/>
      <c r="Y1009" s="3"/>
    </row>
    <row r="1010" spans="19:25" x14ac:dyDescent="0.2">
      <c r="S1010" s="3"/>
      <c r="T1010" s="3"/>
      <c r="U1010" s="3"/>
      <c r="V1010" s="3"/>
      <c r="W1010" s="3"/>
      <c r="X1010" s="3"/>
      <c r="Y1010" s="3"/>
    </row>
    <row r="1011" spans="19:25" x14ac:dyDescent="0.2">
      <c r="S1011" s="3"/>
      <c r="T1011" s="3"/>
      <c r="U1011" s="3"/>
      <c r="V1011" s="3"/>
      <c r="W1011" s="3"/>
      <c r="X1011" s="3"/>
      <c r="Y1011" s="3"/>
    </row>
    <row r="1012" spans="19:25" x14ac:dyDescent="0.2">
      <c r="S1012" s="3"/>
      <c r="T1012" s="3"/>
      <c r="U1012" s="3"/>
      <c r="V1012" s="3"/>
      <c r="W1012" s="3"/>
      <c r="X1012" s="3"/>
      <c r="Y1012" s="3"/>
    </row>
    <row r="1013" spans="19:25" x14ac:dyDescent="0.2">
      <c r="S1013" s="3"/>
      <c r="T1013" s="3"/>
      <c r="U1013" s="3"/>
      <c r="V1013" s="3"/>
      <c r="W1013" s="3"/>
      <c r="X1013" s="3"/>
      <c r="Y1013" s="3"/>
    </row>
    <row r="1014" spans="19:25" x14ac:dyDescent="0.2">
      <c r="S1014" s="3"/>
      <c r="T1014" s="3"/>
      <c r="U1014" s="3"/>
      <c r="V1014" s="3"/>
      <c r="W1014" s="3"/>
      <c r="X1014" s="3"/>
      <c r="Y1014" s="3"/>
    </row>
    <row r="1015" spans="19:25" x14ac:dyDescent="0.2">
      <c r="S1015" s="3"/>
      <c r="T1015" s="3"/>
      <c r="U1015" s="3"/>
      <c r="V1015" s="3"/>
      <c r="W1015" s="3"/>
      <c r="X1015" s="3"/>
      <c r="Y1015" s="3"/>
    </row>
    <row r="1016" spans="19:25" x14ac:dyDescent="0.2">
      <c r="S1016" s="3"/>
      <c r="T1016" s="3"/>
      <c r="U1016" s="3"/>
      <c r="V1016" s="3"/>
      <c r="W1016" s="3"/>
      <c r="X1016" s="3"/>
      <c r="Y1016" s="3"/>
    </row>
    <row r="1017" spans="19:25" x14ac:dyDescent="0.2">
      <c r="S1017" s="3"/>
      <c r="T1017" s="3"/>
      <c r="U1017" s="3"/>
      <c r="V1017" s="3"/>
      <c r="W1017" s="3"/>
      <c r="X1017" s="3"/>
      <c r="Y1017" s="3"/>
    </row>
    <row r="1018" spans="19:25" x14ac:dyDescent="0.2">
      <c r="S1018" s="3"/>
      <c r="T1018" s="3"/>
      <c r="U1018" s="3"/>
      <c r="V1018" s="3"/>
      <c r="W1018" s="3"/>
      <c r="X1018" s="3"/>
      <c r="Y1018" s="3"/>
    </row>
    <row r="1019" spans="19:25" x14ac:dyDescent="0.2">
      <c r="S1019" s="3"/>
      <c r="T1019" s="3"/>
      <c r="U1019" s="3"/>
      <c r="V1019" s="3"/>
      <c r="W1019" s="3"/>
      <c r="X1019" s="3"/>
      <c r="Y1019" s="3"/>
    </row>
    <row r="1020" spans="19:25" x14ac:dyDescent="0.2">
      <c r="S1020" s="3"/>
      <c r="T1020" s="3"/>
      <c r="U1020" s="3"/>
      <c r="V1020" s="3"/>
      <c r="W1020" s="3"/>
      <c r="X1020" s="3"/>
      <c r="Y1020" s="3"/>
    </row>
    <row r="1021" spans="19:25" x14ac:dyDescent="0.2">
      <c r="S1021" s="3"/>
      <c r="T1021" s="3"/>
      <c r="U1021" s="3"/>
      <c r="V1021" s="3"/>
      <c r="W1021" s="3"/>
      <c r="X1021" s="3"/>
      <c r="Y1021" s="3"/>
    </row>
    <row r="1022" spans="19:25" x14ac:dyDescent="0.2">
      <c r="S1022" s="3"/>
      <c r="T1022" s="3"/>
      <c r="U1022" s="3"/>
      <c r="V1022" s="3"/>
      <c r="W1022" s="3"/>
      <c r="X1022" s="3"/>
      <c r="Y1022" s="3"/>
    </row>
    <row r="1023" spans="19:25" x14ac:dyDescent="0.2">
      <c r="S1023" s="3"/>
      <c r="T1023" s="3"/>
      <c r="U1023" s="3"/>
      <c r="V1023" s="3"/>
      <c r="W1023" s="3"/>
      <c r="X1023" s="3"/>
      <c r="Y1023" s="3"/>
    </row>
    <row r="1024" spans="19:25" x14ac:dyDescent="0.2">
      <c r="S1024" s="3"/>
      <c r="T1024" s="3"/>
      <c r="U1024" s="3"/>
      <c r="V1024" s="3"/>
      <c r="W1024" s="3"/>
      <c r="X1024" s="3"/>
      <c r="Y1024" s="3"/>
    </row>
    <row r="1025" spans="19:25" x14ac:dyDescent="0.2">
      <c r="S1025" s="3"/>
      <c r="T1025" s="3"/>
      <c r="U1025" s="3"/>
      <c r="V1025" s="3"/>
      <c r="W1025" s="3"/>
      <c r="X1025" s="3"/>
      <c r="Y1025" s="3"/>
    </row>
    <row r="1026" spans="19:25" x14ac:dyDescent="0.2">
      <c r="S1026" s="3"/>
      <c r="T1026" s="3"/>
      <c r="U1026" s="3"/>
      <c r="V1026" s="3"/>
      <c r="W1026" s="3"/>
      <c r="X1026" s="3"/>
      <c r="Y1026" s="3"/>
    </row>
    <row r="1027" spans="19:25" x14ac:dyDescent="0.2">
      <c r="S1027" s="3"/>
      <c r="T1027" s="3"/>
      <c r="U1027" s="3"/>
      <c r="V1027" s="3"/>
      <c r="W1027" s="3"/>
      <c r="X1027" s="3"/>
      <c r="Y1027" s="3"/>
    </row>
    <row r="1028" spans="19:25" x14ac:dyDescent="0.2">
      <c r="S1028" s="3"/>
      <c r="T1028" s="3"/>
      <c r="U1028" s="3"/>
      <c r="V1028" s="3"/>
      <c r="W1028" s="3"/>
      <c r="X1028" s="3"/>
      <c r="Y1028" s="3"/>
    </row>
    <row r="1029" spans="19:25" x14ac:dyDescent="0.2">
      <c r="S1029" s="3"/>
      <c r="T1029" s="3"/>
      <c r="U1029" s="3"/>
      <c r="V1029" s="3"/>
      <c r="W1029" s="3"/>
      <c r="X1029" s="3"/>
      <c r="Y1029" s="3"/>
    </row>
    <row r="1030" spans="19:25" x14ac:dyDescent="0.2">
      <c r="S1030" s="3"/>
      <c r="T1030" s="3"/>
      <c r="U1030" s="3"/>
      <c r="V1030" s="3"/>
      <c r="W1030" s="3"/>
      <c r="X1030" s="3"/>
      <c r="Y1030" s="3"/>
    </row>
    <row r="1031" spans="19:25" x14ac:dyDescent="0.2">
      <c r="S1031" s="3"/>
      <c r="T1031" s="3"/>
      <c r="U1031" s="3"/>
      <c r="V1031" s="3"/>
      <c r="W1031" s="3"/>
      <c r="X1031" s="3"/>
      <c r="Y1031" s="3"/>
    </row>
    <row r="1032" spans="19:25" x14ac:dyDescent="0.2">
      <c r="S1032" s="3"/>
      <c r="T1032" s="3"/>
      <c r="U1032" s="3"/>
      <c r="V1032" s="3"/>
      <c r="W1032" s="3"/>
      <c r="X1032" s="3"/>
      <c r="Y1032" s="3"/>
    </row>
    <row r="1033" spans="19:25" x14ac:dyDescent="0.2">
      <c r="S1033" s="3"/>
      <c r="T1033" s="3"/>
      <c r="U1033" s="3"/>
      <c r="V1033" s="3"/>
      <c r="W1033" s="3"/>
      <c r="X1033" s="3"/>
      <c r="Y1033" s="3"/>
    </row>
    <row r="1034" spans="19:25" x14ac:dyDescent="0.2">
      <c r="S1034" s="3"/>
      <c r="T1034" s="3"/>
      <c r="U1034" s="3"/>
      <c r="V1034" s="3"/>
      <c r="W1034" s="3"/>
      <c r="X1034" s="3"/>
      <c r="Y1034" s="3"/>
    </row>
    <row r="1035" spans="19:25" x14ac:dyDescent="0.2">
      <c r="S1035" s="3"/>
      <c r="T1035" s="3"/>
      <c r="U1035" s="3"/>
      <c r="V1035" s="3"/>
      <c r="W1035" s="3"/>
      <c r="X1035" s="3"/>
      <c r="Y1035" s="3"/>
    </row>
    <row r="1036" spans="19:25" x14ac:dyDescent="0.2">
      <c r="S1036" s="3"/>
      <c r="T1036" s="3"/>
      <c r="U1036" s="3"/>
      <c r="V1036" s="3"/>
      <c r="W1036" s="3"/>
      <c r="X1036" s="3"/>
      <c r="Y1036" s="3"/>
    </row>
    <row r="1037" spans="19:25" x14ac:dyDescent="0.2">
      <c r="S1037" s="3"/>
      <c r="T1037" s="3"/>
      <c r="U1037" s="3"/>
      <c r="V1037" s="3"/>
      <c r="W1037" s="3"/>
      <c r="X1037" s="3"/>
      <c r="Y1037" s="3"/>
    </row>
    <row r="1038" spans="19:25" x14ac:dyDescent="0.2">
      <c r="S1038" s="3"/>
      <c r="T1038" s="3"/>
      <c r="U1038" s="3"/>
      <c r="V1038" s="3"/>
      <c r="W1038" s="3"/>
      <c r="X1038" s="3"/>
      <c r="Y1038" s="3"/>
    </row>
    <row r="1039" spans="19:25" x14ac:dyDescent="0.2">
      <c r="S1039" s="3"/>
      <c r="T1039" s="3"/>
      <c r="U1039" s="3"/>
      <c r="V1039" s="3"/>
      <c r="W1039" s="3"/>
      <c r="X1039" s="3"/>
      <c r="Y1039" s="3"/>
    </row>
    <row r="1040" spans="19:25" x14ac:dyDescent="0.2">
      <c r="S1040" s="3"/>
      <c r="T1040" s="3"/>
      <c r="U1040" s="3"/>
      <c r="V1040" s="3"/>
      <c r="W1040" s="3"/>
      <c r="X1040" s="3"/>
      <c r="Y1040" s="3"/>
    </row>
    <row r="1041" spans="19:25" x14ac:dyDescent="0.2">
      <c r="S1041" s="3"/>
      <c r="T1041" s="3"/>
      <c r="U1041" s="3"/>
      <c r="V1041" s="3"/>
      <c r="W1041" s="3"/>
      <c r="X1041" s="3"/>
      <c r="Y1041" s="3"/>
    </row>
    <row r="1042" spans="19:25" x14ac:dyDescent="0.2">
      <c r="S1042" s="3"/>
      <c r="T1042" s="3"/>
      <c r="U1042" s="3"/>
      <c r="V1042" s="3"/>
      <c r="W1042" s="3"/>
      <c r="X1042" s="3"/>
      <c r="Y1042" s="3"/>
    </row>
    <row r="1043" spans="19:25" x14ac:dyDescent="0.2">
      <c r="S1043" s="3"/>
      <c r="T1043" s="3"/>
      <c r="U1043" s="3"/>
      <c r="V1043" s="3"/>
      <c r="W1043" s="3"/>
      <c r="X1043" s="3"/>
      <c r="Y1043" s="3"/>
    </row>
    <row r="1044" spans="19:25" x14ac:dyDescent="0.2">
      <c r="S1044" s="3"/>
      <c r="T1044" s="3"/>
      <c r="U1044" s="3"/>
      <c r="V1044" s="3"/>
      <c r="W1044" s="3"/>
      <c r="X1044" s="3"/>
      <c r="Y1044" s="3"/>
    </row>
    <row r="1045" spans="19:25" x14ac:dyDescent="0.2">
      <c r="S1045" s="3"/>
      <c r="T1045" s="3"/>
      <c r="U1045" s="3"/>
      <c r="V1045" s="3"/>
      <c r="W1045" s="3"/>
      <c r="X1045" s="3"/>
      <c r="Y1045" s="3"/>
    </row>
    <row r="1046" spans="19:25" x14ac:dyDescent="0.2">
      <c r="S1046" s="3"/>
      <c r="T1046" s="3"/>
      <c r="U1046" s="3"/>
      <c r="V1046" s="3"/>
      <c r="W1046" s="3"/>
      <c r="X1046" s="3"/>
      <c r="Y1046" s="3"/>
    </row>
    <row r="1047" spans="19:25" x14ac:dyDescent="0.2">
      <c r="S1047" s="3"/>
      <c r="T1047" s="3"/>
      <c r="U1047" s="3"/>
      <c r="V1047" s="3"/>
      <c r="W1047" s="3"/>
      <c r="X1047" s="3"/>
      <c r="Y1047" s="3"/>
    </row>
    <row r="1048" spans="19:25" x14ac:dyDescent="0.2">
      <c r="S1048" s="3"/>
      <c r="T1048" s="3"/>
      <c r="U1048" s="3"/>
      <c r="V1048" s="3"/>
      <c r="W1048" s="3"/>
      <c r="X1048" s="3"/>
      <c r="Y1048" s="3"/>
    </row>
    <row r="1049" spans="19:25" x14ac:dyDescent="0.2">
      <c r="S1049" s="3"/>
      <c r="T1049" s="3"/>
      <c r="U1049" s="3"/>
      <c r="V1049" s="3"/>
      <c r="W1049" s="3"/>
      <c r="X1049" s="3"/>
      <c r="Y1049" s="3"/>
    </row>
    <row r="1050" spans="19:25" x14ac:dyDescent="0.2">
      <c r="S1050" s="3"/>
      <c r="T1050" s="3"/>
      <c r="U1050" s="3"/>
      <c r="V1050" s="3"/>
      <c r="W1050" s="3"/>
      <c r="X1050" s="3"/>
      <c r="Y1050" s="3"/>
    </row>
    <row r="1051" spans="19:25" x14ac:dyDescent="0.2">
      <c r="S1051" s="3"/>
      <c r="T1051" s="3"/>
      <c r="U1051" s="3"/>
      <c r="V1051" s="3"/>
      <c r="W1051" s="3"/>
      <c r="X1051" s="3"/>
      <c r="Y1051" s="3"/>
    </row>
    <row r="1052" spans="19:25" x14ac:dyDescent="0.2">
      <c r="S1052" s="3"/>
      <c r="T1052" s="3"/>
      <c r="U1052" s="3"/>
      <c r="V1052" s="3"/>
      <c r="W1052" s="3"/>
      <c r="X1052" s="3"/>
      <c r="Y1052" s="3"/>
    </row>
    <row r="1053" spans="19:25" x14ac:dyDescent="0.2">
      <c r="S1053" s="3"/>
      <c r="T1053" s="3"/>
      <c r="U1053" s="3"/>
      <c r="V1053" s="3"/>
      <c r="W1053" s="3"/>
      <c r="X1053" s="3"/>
      <c r="Y1053" s="3"/>
    </row>
    <row r="1054" spans="19:25" x14ac:dyDescent="0.2">
      <c r="S1054" s="3"/>
      <c r="T1054" s="3"/>
      <c r="U1054" s="3"/>
      <c r="V1054" s="3"/>
      <c r="W1054" s="3"/>
      <c r="X1054" s="3"/>
      <c r="Y1054" s="3"/>
    </row>
    <row r="1055" spans="19:25" x14ac:dyDescent="0.2">
      <c r="S1055" s="3"/>
      <c r="T1055" s="3"/>
      <c r="U1055" s="3"/>
      <c r="V1055" s="3"/>
      <c r="W1055" s="3"/>
      <c r="X1055" s="3"/>
      <c r="Y1055" s="3"/>
    </row>
    <row r="1056" spans="19:25" x14ac:dyDescent="0.2">
      <c r="S1056" s="3"/>
      <c r="T1056" s="3"/>
      <c r="U1056" s="3"/>
      <c r="V1056" s="3"/>
      <c r="W1056" s="3"/>
      <c r="X1056" s="3"/>
      <c r="Y1056" s="3"/>
    </row>
    <row r="1057" spans="19:25" x14ac:dyDescent="0.2">
      <c r="S1057" s="3"/>
      <c r="T1057" s="3"/>
      <c r="U1057" s="3"/>
      <c r="V1057" s="3"/>
      <c r="W1057" s="3"/>
      <c r="X1057" s="3"/>
      <c r="Y1057" s="3"/>
    </row>
    <row r="1058" spans="19:25" x14ac:dyDescent="0.2">
      <c r="S1058" s="3"/>
      <c r="T1058" s="3"/>
      <c r="U1058" s="3"/>
      <c r="V1058" s="3"/>
      <c r="W1058" s="3"/>
      <c r="X1058" s="3"/>
      <c r="Y1058" s="3"/>
    </row>
    <row r="1059" spans="19:25" x14ac:dyDescent="0.2">
      <c r="S1059" s="3"/>
      <c r="T1059" s="3"/>
      <c r="U1059" s="3"/>
      <c r="V1059" s="3"/>
      <c r="W1059" s="3"/>
      <c r="X1059" s="3"/>
      <c r="Y1059" s="3"/>
    </row>
    <row r="1060" spans="19:25" x14ac:dyDescent="0.2">
      <c r="S1060" s="3"/>
      <c r="T1060" s="3"/>
      <c r="U1060" s="3"/>
      <c r="V1060" s="3"/>
      <c r="W1060" s="3"/>
      <c r="X1060" s="3"/>
      <c r="Y1060" s="3"/>
    </row>
    <row r="1061" spans="19:25" x14ac:dyDescent="0.2">
      <c r="S1061" s="3"/>
      <c r="T1061" s="3"/>
      <c r="U1061" s="3"/>
      <c r="V1061" s="3"/>
      <c r="W1061" s="3"/>
      <c r="X1061" s="3"/>
      <c r="Y1061" s="3"/>
    </row>
    <row r="1062" spans="19:25" x14ac:dyDescent="0.2">
      <c r="S1062" s="3"/>
      <c r="T1062" s="3"/>
      <c r="U1062" s="3"/>
      <c r="V1062" s="3"/>
      <c r="W1062" s="3"/>
      <c r="X1062" s="3"/>
      <c r="Y1062" s="3"/>
    </row>
    <row r="1063" spans="19:25" x14ac:dyDescent="0.2">
      <c r="S1063" s="3"/>
      <c r="T1063" s="3"/>
      <c r="U1063" s="3"/>
      <c r="V1063" s="3"/>
      <c r="W1063" s="3"/>
      <c r="X1063" s="3"/>
      <c r="Y1063" s="3"/>
    </row>
    <row r="1064" spans="19:25" x14ac:dyDescent="0.2">
      <c r="S1064" s="3"/>
      <c r="T1064" s="3"/>
      <c r="U1064" s="3"/>
      <c r="V1064" s="3"/>
      <c r="W1064" s="3"/>
      <c r="X1064" s="3"/>
      <c r="Y1064" s="3"/>
    </row>
    <row r="1065" spans="19:25" x14ac:dyDescent="0.2">
      <c r="S1065" s="3"/>
      <c r="T1065" s="3"/>
      <c r="U1065" s="3"/>
      <c r="V1065" s="3"/>
      <c r="W1065" s="3"/>
      <c r="X1065" s="3"/>
      <c r="Y1065" s="3"/>
    </row>
    <row r="1066" spans="19:25" x14ac:dyDescent="0.2">
      <c r="S1066" s="3"/>
      <c r="T1066" s="3"/>
      <c r="U1066" s="3"/>
      <c r="V1066" s="3"/>
      <c r="W1066" s="3"/>
      <c r="X1066" s="3"/>
      <c r="Y1066" s="3"/>
    </row>
    <row r="1067" spans="19:25" x14ac:dyDescent="0.2">
      <c r="S1067" s="3"/>
      <c r="T1067" s="3"/>
      <c r="U1067" s="3"/>
      <c r="V1067" s="3"/>
      <c r="W1067" s="3"/>
      <c r="X1067" s="3"/>
      <c r="Y1067" s="3"/>
    </row>
    <row r="1068" spans="19:25" x14ac:dyDescent="0.2">
      <c r="S1068" s="3"/>
      <c r="T1068" s="3"/>
      <c r="U1068" s="3"/>
      <c r="V1068" s="3"/>
      <c r="W1068" s="3"/>
      <c r="X1068" s="3"/>
      <c r="Y1068" s="3"/>
    </row>
    <row r="1069" spans="19:25" x14ac:dyDescent="0.2">
      <c r="S1069" s="3"/>
      <c r="T1069" s="3"/>
      <c r="U1069" s="3"/>
      <c r="V1069" s="3"/>
      <c r="W1069" s="3"/>
      <c r="X1069" s="3"/>
      <c r="Y1069" s="3"/>
    </row>
    <row r="1070" spans="19:25" x14ac:dyDescent="0.2">
      <c r="S1070" s="3"/>
      <c r="T1070" s="3"/>
      <c r="U1070" s="3"/>
      <c r="V1070" s="3"/>
      <c r="W1070" s="3"/>
      <c r="X1070" s="3"/>
      <c r="Y1070" s="3"/>
    </row>
    <row r="1071" spans="19:25" x14ac:dyDescent="0.2">
      <c r="S1071" s="3"/>
      <c r="T1071" s="3"/>
      <c r="U1071" s="3"/>
      <c r="V1071" s="3"/>
      <c r="W1071" s="3"/>
      <c r="X1071" s="3"/>
      <c r="Y1071" s="3"/>
    </row>
    <row r="1072" spans="19:25" x14ac:dyDescent="0.2">
      <c r="S1072" s="3"/>
      <c r="T1072" s="3"/>
      <c r="U1072" s="3"/>
      <c r="V1072" s="3"/>
      <c r="W1072" s="3"/>
      <c r="X1072" s="3"/>
      <c r="Y1072" s="3"/>
    </row>
    <row r="1073" spans="19:25" x14ac:dyDescent="0.2">
      <c r="S1073" s="3"/>
      <c r="T1073" s="3"/>
      <c r="U1073" s="3"/>
      <c r="V1073" s="3"/>
      <c r="W1073" s="3"/>
      <c r="X1073" s="3"/>
      <c r="Y1073" s="3"/>
    </row>
    <row r="1074" spans="19:25" x14ac:dyDescent="0.2">
      <c r="S1074" s="3"/>
      <c r="T1074" s="3"/>
      <c r="U1074" s="3"/>
      <c r="V1074" s="3"/>
      <c r="W1074" s="3"/>
      <c r="X1074" s="3"/>
      <c r="Y1074" s="3"/>
    </row>
    <row r="1075" spans="19:25" x14ac:dyDescent="0.2">
      <c r="S1075" s="3"/>
      <c r="T1075" s="3"/>
      <c r="U1075" s="3"/>
      <c r="V1075" s="3"/>
      <c r="W1075" s="3"/>
      <c r="X1075" s="3"/>
      <c r="Y1075" s="3"/>
    </row>
    <row r="1076" spans="19:25" x14ac:dyDescent="0.2">
      <c r="S1076" s="3"/>
      <c r="T1076" s="3"/>
      <c r="U1076" s="3"/>
      <c r="V1076" s="3"/>
      <c r="W1076" s="3"/>
      <c r="X1076" s="3"/>
      <c r="Y1076" s="3"/>
    </row>
    <row r="1077" spans="19:25" x14ac:dyDescent="0.2">
      <c r="S1077" s="3"/>
      <c r="T1077" s="3"/>
      <c r="U1077" s="3"/>
      <c r="V1077" s="3"/>
      <c r="W1077" s="3"/>
      <c r="X1077" s="3"/>
      <c r="Y1077" s="3"/>
    </row>
    <row r="1078" spans="19:25" x14ac:dyDescent="0.2">
      <c r="S1078" s="3"/>
      <c r="T1078" s="3"/>
      <c r="U1078" s="3"/>
      <c r="V1078" s="3"/>
      <c r="W1078" s="3"/>
      <c r="X1078" s="3"/>
      <c r="Y1078" s="3"/>
    </row>
    <row r="1079" spans="19:25" x14ac:dyDescent="0.2">
      <c r="S1079" s="3"/>
      <c r="T1079" s="3"/>
      <c r="U1079" s="3"/>
      <c r="V1079" s="3"/>
      <c r="W1079" s="3"/>
      <c r="X1079" s="3"/>
      <c r="Y1079" s="3"/>
    </row>
    <row r="1080" spans="19:25" x14ac:dyDescent="0.2">
      <c r="S1080" s="3"/>
      <c r="T1080" s="3"/>
      <c r="U1080" s="3"/>
      <c r="V1080" s="3"/>
      <c r="W1080" s="3"/>
      <c r="X1080" s="3"/>
      <c r="Y1080" s="3"/>
    </row>
    <row r="1081" spans="19:25" x14ac:dyDescent="0.2">
      <c r="S1081" s="3"/>
      <c r="T1081" s="3"/>
      <c r="U1081" s="3"/>
      <c r="V1081" s="3"/>
      <c r="W1081" s="3"/>
      <c r="X1081" s="3"/>
      <c r="Y1081" s="3"/>
    </row>
    <row r="1082" spans="19:25" x14ac:dyDescent="0.2">
      <c r="S1082" s="3"/>
      <c r="T1082" s="3"/>
      <c r="U1082" s="3"/>
      <c r="V1082" s="3"/>
      <c r="W1082" s="3"/>
      <c r="X1082" s="3"/>
      <c r="Y1082" s="3"/>
    </row>
    <row r="1083" spans="19:25" x14ac:dyDescent="0.2">
      <c r="S1083" s="3"/>
      <c r="T1083" s="3"/>
      <c r="U1083" s="3"/>
      <c r="V1083" s="3"/>
      <c r="W1083" s="3"/>
      <c r="X1083" s="3"/>
      <c r="Y1083" s="3"/>
    </row>
    <row r="1084" spans="19:25" x14ac:dyDescent="0.2">
      <c r="S1084" s="3"/>
      <c r="T1084" s="3"/>
      <c r="U1084" s="3"/>
      <c r="V1084" s="3"/>
      <c r="W1084" s="3"/>
      <c r="X1084" s="3"/>
      <c r="Y1084" s="3"/>
    </row>
    <row r="1085" spans="19:25" x14ac:dyDescent="0.2">
      <c r="S1085" s="3"/>
      <c r="T1085" s="3"/>
      <c r="U1085" s="3"/>
      <c r="V1085" s="3"/>
      <c r="W1085" s="3"/>
      <c r="X1085" s="3"/>
      <c r="Y1085" s="3"/>
    </row>
    <row r="1086" spans="19:25" x14ac:dyDescent="0.2">
      <c r="S1086" s="3"/>
      <c r="T1086" s="3"/>
      <c r="U1086" s="3"/>
      <c r="V1086" s="3"/>
      <c r="W1086" s="3"/>
      <c r="X1086" s="3"/>
      <c r="Y1086" s="3"/>
    </row>
    <row r="1087" spans="19:25" x14ac:dyDescent="0.2">
      <c r="S1087" s="3"/>
      <c r="T1087" s="3"/>
      <c r="U1087" s="3"/>
      <c r="V1087" s="3"/>
      <c r="W1087" s="3"/>
      <c r="X1087" s="3"/>
      <c r="Y1087" s="3"/>
    </row>
    <row r="1088" spans="19:25" x14ac:dyDescent="0.2">
      <c r="S1088" s="3"/>
      <c r="T1088" s="3"/>
      <c r="U1088" s="3"/>
      <c r="V1088" s="3"/>
      <c r="W1088" s="3"/>
      <c r="X1088" s="3"/>
      <c r="Y1088" s="3"/>
    </row>
    <row r="1089" spans="19:25" x14ac:dyDescent="0.2">
      <c r="S1089" s="3"/>
      <c r="T1089" s="3"/>
      <c r="U1089" s="3"/>
      <c r="V1089" s="3"/>
      <c r="W1089" s="3"/>
      <c r="X1089" s="3"/>
      <c r="Y1089" s="3"/>
    </row>
    <row r="1090" spans="19:25" x14ac:dyDescent="0.2">
      <c r="S1090" s="3"/>
      <c r="T1090" s="3"/>
      <c r="U1090" s="3"/>
      <c r="V1090" s="3"/>
      <c r="W1090" s="3"/>
      <c r="X1090" s="3"/>
      <c r="Y1090" s="3"/>
    </row>
    <row r="1091" spans="19:25" x14ac:dyDescent="0.2">
      <c r="S1091" s="3"/>
      <c r="T1091" s="3"/>
      <c r="U1091" s="3"/>
      <c r="V1091" s="3"/>
      <c r="W1091" s="3"/>
      <c r="X1091" s="3"/>
      <c r="Y1091" s="3"/>
    </row>
    <row r="1092" spans="19:25" x14ac:dyDescent="0.2">
      <c r="S1092" s="3"/>
      <c r="T1092" s="3"/>
      <c r="U1092" s="3"/>
      <c r="V1092" s="3"/>
      <c r="W1092" s="3"/>
      <c r="X1092" s="3"/>
      <c r="Y1092" s="3"/>
    </row>
    <row r="1093" spans="19:25" x14ac:dyDescent="0.2">
      <c r="S1093" s="3"/>
      <c r="T1093" s="3"/>
      <c r="U1093" s="3"/>
      <c r="V1093" s="3"/>
      <c r="W1093" s="3"/>
      <c r="X1093" s="3"/>
      <c r="Y1093" s="3"/>
    </row>
    <row r="1094" spans="19:25" x14ac:dyDescent="0.2">
      <c r="S1094" s="3"/>
      <c r="T1094" s="3"/>
      <c r="U1094" s="3"/>
      <c r="V1094" s="3"/>
      <c r="W1094" s="3"/>
      <c r="X1094" s="3"/>
      <c r="Y1094" s="3"/>
    </row>
    <row r="1095" spans="19:25" x14ac:dyDescent="0.2">
      <c r="S1095" s="3"/>
      <c r="T1095" s="3"/>
      <c r="U1095" s="3"/>
      <c r="V1095" s="3"/>
      <c r="W1095" s="3"/>
      <c r="X1095" s="3"/>
      <c r="Y1095" s="3"/>
    </row>
    <row r="1096" spans="19:25" x14ac:dyDescent="0.2">
      <c r="S1096" s="3"/>
      <c r="T1096" s="3"/>
      <c r="U1096" s="3"/>
      <c r="V1096" s="3"/>
      <c r="W1096" s="3"/>
      <c r="X1096" s="3"/>
      <c r="Y1096" s="3"/>
    </row>
    <row r="1097" spans="19:25" x14ac:dyDescent="0.2">
      <c r="S1097" s="3"/>
      <c r="T1097" s="3"/>
      <c r="U1097" s="3"/>
      <c r="V1097" s="3"/>
      <c r="W1097" s="3"/>
      <c r="X1097" s="3"/>
      <c r="Y1097" s="3"/>
    </row>
    <row r="1098" spans="19:25" x14ac:dyDescent="0.2">
      <c r="S1098" s="3"/>
      <c r="T1098" s="3"/>
      <c r="U1098" s="3"/>
      <c r="V1098" s="3"/>
      <c r="W1098" s="3"/>
      <c r="X1098" s="3"/>
      <c r="Y1098" s="3"/>
    </row>
    <row r="1099" spans="19:25" x14ac:dyDescent="0.2">
      <c r="S1099" s="3"/>
      <c r="T1099" s="3"/>
      <c r="U1099" s="3"/>
      <c r="V1099" s="3"/>
      <c r="W1099" s="3"/>
      <c r="X1099" s="3"/>
      <c r="Y1099" s="3"/>
    </row>
    <row r="1100" spans="19:25" x14ac:dyDescent="0.2">
      <c r="S1100" s="3"/>
      <c r="T1100" s="3"/>
      <c r="U1100" s="3"/>
      <c r="V1100" s="3"/>
      <c r="W1100" s="3"/>
      <c r="X1100" s="3"/>
      <c r="Y1100" s="3"/>
    </row>
    <row r="1101" spans="19:25" x14ac:dyDescent="0.2">
      <c r="S1101" s="3"/>
      <c r="T1101" s="3"/>
      <c r="U1101" s="3"/>
      <c r="V1101" s="3"/>
      <c r="W1101" s="3"/>
      <c r="X1101" s="3"/>
      <c r="Y1101" s="3"/>
    </row>
    <row r="1102" spans="19:25" x14ac:dyDescent="0.2">
      <c r="S1102" s="3"/>
      <c r="T1102" s="3"/>
      <c r="U1102" s="3"/>
      <c r="V1102" s="3"/>
      <c r="W1102" s="3"/>
      <c r="X1102" s="3"/>
      <c r="Y1102" s="3"/>
    </row>
    <row r="1103" spans="19:25" x14ac:dyDescent="0.2">
      <c r="S1103" s="3"/>
      <c r="T1103" s="3"/>
      <c r="U1103" s="3"/>
      <c r="V1103" s="3"/>
      <c r="W1103" s="3"/>
      <c r="X1103" s="3"/>
      <c r="Y1103" s="3"/>
    </row>
    <row r="1104" spans="19:25" x14ac:dyDescent="0.2">
      <c r="S1104" s="3"/>
      <c r="T1104" s="3"/>
      <c r="U1104" s="3"/>
      <c r="V1104" s="3"/>
      <c r="W1104" s="3"/>
      <c r="X1104" s="3"/>
      <c r="Y1104" s="3"/>
    </row>
    <row r="1105" spans="19:25" x14ac:dyDescent="0.2">
      <c r="S1105" s="3"/>
      <c r="T1105" s="3"/>
      <c r="U1105" s="3"/>
      <c r="V1105" s="3"/>
      <c r="W1105" s="3"/>
      <c r="X1105" s="3"/>
      <c r="Y1105" s="3"/>
    </row>
    <row r="1106" spans="19:25" x14ac:dyDescent="0.2">
      <c r="S1106" s="3"/>
      <c r="T1106" s="3"/>
      <c r="U1106" s="3"/>
      <c r="V1106" s="3"/>
      <c r="W1106" s="3"/>
      <c r="X1106" s="3"/>
      <c r="Y1106" s="3"/>
    </row>
    <row r="1107" spans="19:25" x14ac:dyDescent="0.2">
      <c r="S1107" s="3"/>
      <c r="T1107" s="3"/>
      <c r="U1107" s="3"/>
      <c r="V1107" s="3"/>
      <c r="W1107" s="3"/>
      <c r="X1107" s="3"/>
      <c r="Y1107" s="3"/>
    </row>
    <row r="1108" spans="19:25" x14ac:dyDescent="0.2">
      <c r="S1108" s="3"/>
      <c r="T1108" s="3"/>
      <c r="U1108" s="3"/>
      <c r="V1108" s="3"/>
      <c r="W1108" s="3"/>
      <c r="X1108" s="3"/>
      <c r="Y1108" s="3"/>
    </row>
    <row r="1109" spans="19:25" x14ac:dyDescent="0.2">
      <c r="S1109" s="3"/>
      <c r="T1109" s="3"/>
      <c r="U1109" s="3"/>
      <c r="V1109" s="3"/>
      <c r="W1109" s="3"/>
      <c r="X1109" s="3"/>
      <c r="Y1109" s="3"/>
    </row>
    <row r="1110" spans="19:25" x14ac:dyDescent="0.2">
      <c r="S1110" s="3"/>
      <c r="T1110" s="3"/>
      <c r="U1110" s="3"/>
      <c r="V1110" s="3"/>
      <c r="W1110" s="3"/>
      <c r="X1110" s="3"/>
      <c r="Y1110" s="3"/>
    </row>
    <row r="1111" spans="19:25" x14ac:dyDescent="0.2">
      <c r="S1111" s="3"/>
      <c r="T1111" s="3"/>
      <c r="U1111" s="3"/>
      <c r="V1111" s="3"/>
      <c r="W1111" s="3"/>
      <c r="X1111" s="3"/>
      <c r="Y1111" s="3"/>
    </row>
    <row r="1112" spans="19:25" x14ac:dyDescent="0.2">
      <c r="S1112" s="3"/>
      <c r="T1112" s="3"/>
      <c r="U1112" s="3"/>
      <c r="V1112" s="3"/>
      <c r="W1112" s="3"/>
      <c r="X1112" s="3"/>
      <c r="Y1112" s="3"/>
    </row>
    <row r="1113" spans="19:25" x14ac:dyDescent="0.2">
      <c r="S1113" s="3"/>
      <c r="T1113" s="3"/>
      <c r="U1113" s="3"/>
      <c r="V1113" s="3"/>
      <c r="W1113" s="3"/>
      <c r="X1113" s="3"/>
      <c r="Y1113" s="3"/>
    </row>
    <row r="1114" spans="19:25" x14ac:dyDescent="0.2">
      <c r="S1114" s="3"/>
      <c r="T1114" s="3"/>
      <c r="U1114" s="3"/>
      <c r="V1114" s="3"/>
      <c r="W1114" s="3"/>
      <c r="X1114" s="3"/>
      <c r="Y1114" s="3"/>
    </row>
    <row r="1115" spans="19:25" x14ac:dyDescent="0.2">
      <c r="S1115" s="3"/>
      <c r="T1115" s="3"/>
      <c r="U1115" s="3"/>
      <c r="V1115" s="3"/>
      <c r="W1115" s="3"/>
      <c r="X1115" s="3"/>
      <c r="Y1115" s="3"/>
    </row>
    <row r="1116" spans="19:25" x14ac:dyDescent="0.2">
      <c r="S1116" s="3"/>
      <c r="T1116" s="3"/>
      <c r="U1116" s="3"/>
      <c r="V1116" s="3"/>
      <c r="W1116" s="3"/>
      <c r="X1116" s="3"/>
      <c r="Y1116" s="3"/>
    </row>
    <row r="1117" spans="19:25" x14ac:dyDescent="0.2">
      <c r="S1117" s="3"/>
      <c r="T1117" s="3"/>
      <c r="U1117" s="3"/>
      <c r="V1117" s="3"/>
      <c r="W1117" s="3"/>
      <c r="X1117" s="3"/>
      <c r="Y1117" s="3"/>
    </row>
    <row r="1118" spans="19:25" x14ac:dyDescent="0.2">
      <c r="S1118" s="3"/>
      <c r="T1118" s="3"/>
      <c r="U1118" s="3"/>
      <c r="V1118" s="3"/>
      <c r="W1118" s="3"/>
      <c r="X1118" s="3"/>
      <c r="Y1118" s="3"/>
    </row>
    <row r="1119" spans="19:25" x14ac:dyDescent="0.2">
      <c r="S1119" s="3"/>
      <c r="T1119" s="3"/>
      <c r="U1119" s="3"/>
      <c r="V1119" s="3"/>
      <c r="W1119" s="3"/>
      <c r="X1119" s="3"/>
      <c r="Y1119" s="3"/>
    </row>
    <row r="1120" spans="19:25" x14ac:dyDescent="0.2">
      <c r="S1120" s="3"/>
      <c r="T1120" s="3"/>
      <c r="U1120" s="3"/>
      <c r="V1120" s="3"/>
      <c r="W1120" s="3"/>
      <c r="X1120" s="3"/>
      <c r="Y1120" s="3"/>
    </row>
    <row r="1121" spans="19:25" x14ac:dyDescent="0.2">
      <c r="S1121" s="3"/>
      <c r="T1121" s="3"/>
      <c r="U1121" s="3"/>
      <c r="V1121" s="3"/>
      <c r="W1121" s="3"/>
      <c r="X1121" s="3"/>
      <c r="Y1121" s="3"/>
    </row>
    <row r="1122" spans="19:25" x14ac:dyDescent="0.2">
      <c r="S1122" s="3"/>
      <c r="T1122" s="3"/>
      <c r="U1122" s="3"/>
      <c r="V1122" s="3"/>
      <c r="W1122" s="3"/>
      <c r="X1122" s="3"/>
      <c r="Y1122" s="3"/>
    </row>
    <row r="1123" spans="19:25" x14ac:dyDescent="0.2">
      <c r="S1123" s="3"/>
      <c r="T1123" s="3"/>
      <c r="U1123" s="3"/>
      <c r="V1123" s="3"/>
      <c r="W1123" s="3"/>
      <c r="X1123" s="3"/>
      <c r="Y1123" s="3"/>
    </row>
    <row r="1124" spans="19:25" x14ac:dyDescent="0.2">
      <c r="S1124" s="3"/>
      <c r="T1124" s="3"/>
      <c r="U1124" s="3"/>
      <c r="V1124" s="3"/>
      <c r="W1124" s="3"/>
      <c r="X1124" s="3"/>
      <c r="Y1124" s="3"/>
    </row>
    <row r="1125" spans="19:25" x14ac:dyDescent="0.2">
      <c r="S1125" s="3"/>
      <c r="T1125" s="3"/>
      <c r="U1125" s="3"/>
      <c r="V1125" s="3"/>
      <c r="W1125" s="3"/>
      <c r="X1125" s="3"/>
      <c r="Y1125" s="3"/>
    </row>
    <row r="1126" spans="19:25" x14ac:dyDescent="0.2">
      <c r="S1126" s="3"/>
      <c r="T1126" s="3"/>
      <c r="U1126" s="3"/>
      <c r="V1126" s="3"/>
      <c r="W1126" s="3"/>
      <c r="X1126" s="3"/>
      <c r="Y1126" s="3"/>
    </row>
    <row r="1127" spans="19:25" x14ac:dyDescent="0.2">
      <c r="S1127" s="3"/>
      <c r="T1127" s="3"/>
      <c r="U1127" s="3"/>
      <c r="V1127" s="3"/>
      <c r="W1127" s="3"/>
      <c r="X1127" s="3"/>
      <c r="Y1127" s="3"/>
    </row>
    <row r="1128" spans="19:25" x14ac:dyDescent="0.2">
      <c r="S1128" s="3"/>
      <c r="T1128" s="3"/>
      <c r="U1128" s="3"/>
      <c r="V1128" s="3"/>
      <c r="W1128" s="3"/>
      <c r="X1128" s="3"/>
      <c r="Y1128" s="3"/>
    </row>
    <row r="1129" spans="19:25" x14ac:dyDescent="0.2">
      <c r="S1129" s="3"/>
      <c r="T1129" s="3"/>
      <c r="U1129" s="3"/>
      <c r="V1129" s="3"/>
      <c r="W1129" s="3"/>
      <c r="X1129" s="3"/>
      <c r="Y1129" s="3"/>
    </row>
    <row r="1130" spans="19:25" x14ac:dyDescent="0.2">
      <c r="S1130" s="3"/>
      <c r="T1130" s="3"/>
      <c r="U1130" s="3"/>
      <c r="V1130" s="3"/>
      <c r="W1130" s="3"/>
      <c r="X1130" s="3"/>
      <c r="Y1130" s="3"/>
    </row>
    <row r="1131" spans="19:25" x14ac:dyDescent="0.2">
      <c r="S1131" s="3"/>
      <c r="T1131" s="3"/>
      <c r="U1131" s="3"/>
      <c r="V1131" s="3"/>
      <c r="W1131" s="3"/>
      <c r="X1131" s="3"/>
      <c r="Y1131" s="3"/>
    </row>
    <row r="1132" spans="19:25" x14ac:dyDescent="0.2">
      <c r="S1132" s="3"/>
      <c r="T1132" s="3"/>
      <c r="U1132" s="3"/>
      <c r="V1132" s="3"/>
      <c r="W1132" s="3"/>
      <c r="X1132" s="3"/>
      <c r="Y1132" s="3"/>
    </row>
    <row r="1133" spans="19:25" x14ac:dyDescent="0.2">
      <c r="S1133" s="3"/>
      <c r="T1133" s="3"/>
      <c r="U1133" s="3"/>
      <c r="V1133" s="3"/>
      <c r="W1133" s="3"/>
      <c r="X1133" s="3"/>
      <c r="Y1133" s="3"/>
    </row>
    <row r="1134" spans="19:25" x14ac:dyDescent="0.2">
      <c r="S1134" s="3"/>
      <c r="T1134" s="3"/>
      <c r="U1134" s="3"/>
      <c r="V1134" s="3"/>
      <c r="W1134" s="3"/>
      <c r="X1134" s="3"/>
      <c r="Y1134" s="3"/>
    </row>
    <row r="1135" spans="19:25" x14ac:dyDescent="0.2">
      <c r="S1135" s="3"/>
      <c r="T1135" s="3"/>
      <c r="U1135" s="3"/>
      <c r="V1135" s="3"/>
      <c r="W1135" s="3"/>
      <c r="X1135" s="3"/>
      <c r="Y1135" s="3"/>
    </row>
    <row r="1136" spans="19:25" x14ac:dyDescent="0.2">
      <c r="S1136" s="3"/>
      <c r="T1136" s="3"/>
      <c r="U1136" s="3"/>
      <c r="V1136" s="3"/>
      <c r="W1136" s="3"/>
      <c r="X1136" s="3"/>
      <c r="Y1136" s="3"/>
    </row>
    <row r="1137" spans="19:25" x14ac:dyDescent="0.2">
      <c r="S1137" s="3"/>
      <c r="T1137" s="3"/>
      <c r="U1137" s="3"/>
      <c r="V1137" s="3"/>
      <c r="W1137" s="3"/>
      <c r="X1137" s="3"/>
      <c r="Y1137" s="3"/>
    </row>
    <row r="1138" spans="19:25" x14ac:dyDescent="0.2">
      <c r="S1138" s="3"/>
      <c r="T1138" s="3"/>
      <c r="U1138" s="3"/>
      <c r="V1138" s="3"/>
      <c r="W1138" s="3"/>
      <c r="X1138" s="3"/>
      <c r="Y1138" s="3"/>
    </row>
    <row r="1139" spans="19:25" x14ac:dyDescent="0.2">
      <c r="S1139" s="3"/>
      <c r="T1139" s="3"/>
      <c r="U1139" s="3"/>
      <c r="V1139" s="3"/>
      <c r="W1139" s="3"/>
      <c r="X1139" s="3"/>
      <c r="Y1139" s="3"/>
    </row>
    <row r="1140" spans="19:25" x14ac:dyDescent="0.2">
      <c r="S1140" s="3"/>
      <c r="T1140" s="3"/>
      <c r="U1140" s="3"/>
      <c r="V1140" s="3"/>
      <c r="W1140" s="3"/>
      <c r="X1140" s="3"/>
      <c r="Y1140" s="3"/>
    </row>
    <row r="1141" spans="19:25" x14ac:dyDescent="0.2">
      <c r="S1141" s="3"/>
      <c r="T1141" s="3"/>
      <c r="U1141" s="3"/>
      <c r="V1141" s="3"/>
      <c r="W1141" s="3"/>
      <c r="X1141" s="3"/>
      <c r="Y1141" s="3"/>
    </row>
    <row r="1142" spans="19:25" x14ac:dyDescent="0.2">
      <c r="S1142" s="3"/>
      <c r="T1142" s="3"/>
      <c r="U1142" s="3"/>
      <c r="V1142" s="3"/>
      <c r="W1142" s="3"/>
      <c r="X1142" s="3"/>
      <c r="Y1142" s="3"/>
    </row>
    <row r="1143" spans="19:25" x14ac:dyDescent="0.2">
      <c r="S1143" s="3"/>
      <c r="T1143" s="3"/>
      <c r="U1143" s="3"/>
      <c r="V1143" s="3"/>
      <c r="W1143" s="3"/>
      <c r="X1143" s="3"/>
      <c r="Y1143" s="3"/>
    </row>
    <row r="1144" spans="19:25" x14ac:dyDescent="0.2">
      <c r="S1144" s="3"/>
      <c r="T1144" s="3"/>
      <c r="U1144" s="3"/>
      <c r="V1144" s="3"/>
      <c r="W1144" s="3"/>
      <c r="X1144" s="3"/>
      <c r="Y1144" s="3"/>
    </row>
    <row r="1145" spans="19:25" x14ac:dyDescent="0.2">
      <c r="S1145" s="3"/>
      <c r="T1145" s="3"/>
      <c r="U1145" s="3"/>
      <c r="V1145" s="3"/>
      <c r="W1145" s="3"/>
      <c r="X1145" s="3"/>
      <c r="Y1145" s="3"/>
    </row>
    <row r="1146" spans="19:25" x14ac:dyDescent="0.2">
      <c r="S1146" s="3"/>
      <c r="T1146" s="3"/>
      <c r="U1146" s="3"/>
      <c r="V1146" s="3"/>
      <c r="W1146" s="3"/>
      <c r="X1146" s="3"/>
      <c r="Y1146" s="3"/>
    </row>
    <row r="1147" spans="19:25" x14ac:dyDescent="0.2">
      <c r="S1147" s="3"/>
      <c r="T1147" s="3"/>
      <c r="U1147" s="3"/>
      <c r="V1147" s="3"/>
      <c r="W1147" s="3"/>
      <c r="X1147" s="3"/>
      <c r="Y1147" s="3"/>
    </row>
    <row r="1148" spans="19:25" x14ac:dyDescent="0.2">
      <c r="S1148" s="3"/>
      <c r="T1148" s="3"/>
      <c r="U1148" s="3"/>
      <c r="V1148" s="3"/>
      <c r="W1148" s="3"/>
      <c r="X1148" s="3"/>
      <c r="Y1148" s="3"/>
    </row>
    <row r="1149" spans="19:25" x14ac:dyDescent="0.2">
      <c r="S1149" s="3"/>
      <c r="T1149" s="3"/>
      <c r="U1149" s="3"/>
      <c r="V1149" s="3"/>
      <c r="W1149" s="3"/>
      <c r="X1149" s="3"/>
      <c r="Y1149" s="3"/>
    </row>
    <row r="1150" spans="19:25" x14ac:dyDescent="0.2">
      <c r="S1150" s="3"/>
      <c r="T1150" s="3"/>
      <c r="U1150" s="3"/>
      <c r="V1150" s="3"/>
      <c r="W1150" s="3"/>
      <c r="X1150" s="3"/>
      <c r="Y1150" s="3"/>
    </row>
    <row r="1151" spans="19:25" x14ac:dyDescent="0.2">
      <c r="S1151" s="3"/>
      <c r="T1151" s="3"/>
      <c r="U1151" s="3"/>
      <c r="V1151" s="3"/>
      <c r="W1151" s="3"/>
      <c r="X1151" s="3"/>
      <c r="Y1151" s="3"/>
    </row>
    <row r="1152" spans="19:25" x14ac:dyDescent="0.2">
      <c r="S1152" s="3"/>
      <c r="T1152" s="3"/>
      <c r="U1152" s="3"/>
      <c r="V1152" s="3"/>
      <c r="W1152" s="3"/>
      <c r="X1152" s="3"/>
      <c r="Y1152" s="3"/>
    </row>
    <row r="1153" spans="19:25" x14ac:dyDescent="0.2">
      <c r="S1153" s="3"/>
      <c r="T1153" s="3"/>
      <c r="U1153" s="3"/>
      <c r="V1153" s="3"/>
      <c r="W1153" s="3"/>
      <c r="X1153" s="3"/>
      <c r="Y1153" s="3"/>
    </row>
    <row r="1154" spans="19:25" x14ac:dyDescent="0.2">
      <c r="S1154" s="3"/>
      <c r="T1154" s="3"/>
      <c r="U1154" s="3"/>
      <c r="V1154" s="3"/>
      <c r="W1154" s="3"/>
      <c r="X1154" s="3"/>
      <c r="Y1154" s="3"/>
    </row>
    <row r="1155" spans="19:25" x14ac:dyDescent="0.2">
      <c r="S1155" s="3"/>
      <c r="T1155" s="3"/>
      <c r="U1155" s="3"/>
      <c r="V1155" s="3"/>
      <c r="W1155" s="3"/>
      <c r="X1155" s="3"/>
      <c r="Y1155" s="3"/>
    </row>
    <row r="1156" spans="19:25" x14ac:dyDescent="0.2">
      <c r="S1156" s="3"/>
      <c r="T1156" s="3"/>
      <c r="U1156" s="3"/>
      <c r="V1156" s="3"/>
      <c r="W1156" s="3"/>
      <c r="X1156" s="3"/>
      <c r="Y1156" s="3"/>
    </row>
    <row r="1157" spans="19:25" x14ac:dyDescent="0.2">
      <c r="S1157" s="3"/>
      <c r="T1157" s="3"/>
      <c r="U1157" s="3"/>
      <c r="V1157" s="3"/>
      <c r="W1157" s="3"/>
      <c r="X1157" s="3"/>
      <c r="Y1157" s="3"/>
    </row>
    <row r="1158" spans="19:25" x14ac:dyDescent="0.2">
      <c r="S1158" s="3"/>
      <c r="T1158" s="3"/>
      <c r="U1158" s="3"/>
      <c r="V1158" s="3"/>
      <c r="W1158" s="3"/>
      <c r="X1158" s="3"/>
      <c r="Y1158" s="3"/>
    </row>
    <row r="1159" spans="19:25" x14ac:dyDescent="0.2">
      <c r="S1159" s="3"/>
      <c r="T1159" s="3"/>
      <c r="U1159" s="3"/>
      <c r="V1159" s="3"/>
      <c r="W1159" s="3"/>
      <c r="X1159" s="3"/>
      <c r="Y1159" s="3"/>
    </row>
    <row r="1160" spans="19:25" x14ac:dyDescent="0.2">
      <c r="S1160" s="3"/>
      <c r="T1160" s="3"/>
      <c r="U1160" s="3"/>
      <c r="V1160" s="3"/>
      <c r="W1160" s="3"/>
      <c r="X1160" s="3"/>
      <c r="Y1160" s="3"/>
    </row>
    <row r="1161" spans="19:25" x14ac:dyDescent="0.2">
      <c r="S1161" s="3"/>
      <c r="T1161" s="3"/>
      <c r="U1161" s="3"/>
      <c r="V1161" s="3"/>
      <c r="W1161" s="3"/>
      <c r="X1161" s="3"/>
      <c r="Y1161" s="3"/>
    </row>
    <row r="1162" spans="19:25" x14ac:dyDescent="0.2">
      <c r="S1162" s="3"/>
      <c r="T1162" s="3"/>
      <c r="U1162" s="3"/>
      <c r="V1162" s="3"/>
      <c r="W1162" s="3"/>
      <c r="X1162" s="3"/>
      <c r="Y1162" s="3"/>
    </row>
    <row r="1163" spans="19:25" x14ac:dyDescent="0.2">
      <c r="S1163" s="3"/>
      <c r="T1163" s="3"/>
      <c r="U1163" s="3"/>
      <c r="V1163" s="3"/>
      <c r="W1163" s="3"/>
      <c r="X1163" s="3"/>
      <c r="Y1163" s="3"/>
    </row>
    <row r="1164" spans="19:25" x14ac:dyDescent="0.2">
      <c r="S1164" s="3"/>
      <c r="T1164" s="3"/>
      <c r="U1164" s="3"/>
      <c r="V1164" s="3"/>
      <c r="W1164" s="3"/>
      <c r="X1164" s="3"/>
      <c r="Y1164" s="3"/>
    </row>
    <row r="1165" spans="19:25" x14ac:dyDescent="0.2">
      <c r="S1165" s="3"/>
      <c r="T1165" s="3"/>
      <c r="U1165" s="3"/>
      <c r="V1165" s="3"/>
      <c r="W1165" s="3"/>
      <c r="X1165" s="3"/>
      <c r="Y1165" s="3"/>
    </row>
    <row r="1166" spans="19:25" x14ac:dyDescent="0.2">
      <c r="S1166" s="3"/>
      <c r="T1166" s="3"/>
      <c r="U1166" s="3"/>
      <c r="V1166" s="3"/>
      <c r="W1166" s="3"/>
      <c r="X1166" s="3"/>
      <c r="Y1166" s="3"/>
    </row>
    <row r="1167" spans="19:25" x14ac:dyDescent="0.2">
      <c r="S1167" s="3"/>
      <c r="T1167" s="3"/>
      <c r="U1167" s="3"/>
      <c r="V1167" s="3"/>
      <c r="W1167" s="3"/>
      <c r="X1167" s="3"/>
      <c r="Y1167" s="3"/>
    </row>
    <row r="1168" spans="19:25" x14ac:dyDescent="0.2">
      <c r="S1168" s="3"/>
      <c r="T1168" s="3"/>
      <c r="U1168" s="3"/>
      <c r="V1168" s="3"/>
      <c r="W1168" s="3"/>
      <c r="X1168" s="3"/>
      <c r="Y1168" s="3"/>
    </row>
    <row r="1169" spans="19:25" x14ac:dyDescent="0.2">
      <c r="S1169" s="3"/>
      <c r="T1169" s="3"/>
      <c r="U1169" s="3"/>
      <c r="V1169" s="3"/>
      <c r="W1169" s="3"/>
      <c r="X1169" s="3"/>
      <c r="Y1169" s="3"/>
    </row>
    <row r="1170" spans="19:25" x14ac:dyDescent="0.2">
      <c r="S1170" s="3"/>
      <c r="T1170" s="3"/>
      <c r="U1170" s="3"/>
      <c r="V1170" s="3"/>
      <c r="W1170" s="3"/>
      <c r="X1170" s="3"/>
      <c r="Y1170" s="3"/>
    </row>
    <row r="1171" spans="19:25" x14ac:dyDescent="0.2">
      <c r="S1171" s="3"/>
      <c r="T1171" s="3"/>
      <c r="U1171" s="3"/>
      <c r="V1171" s="3"/>
      <c r="W1171" s="3"/>
      <c r="X1171" s="3"/>
      <c r="Y1171" s="3"/>
    </row>
    <row r="1172" spans="19:25" x14ac:dyDescent="0.2">
      <c r="S1172" s="3"/>
      <c r="T1172" s="3"/>
      <c r="U1172" s="3"/>
      <c r="V1172" s="3"/>
      <c r="W1172" s="3"/>
      <c r="X1172" s="3"/>
      <c r="Y1172" s="3"/>
    </row>
    <row r="1173" spans="19:25" x14ac:dyDescent="0.2">
      <c r="S1173" s="3"/>
      <c r="T1173" s="3"/>
      <c r="U1173" s="3"/>
      <c r="V1173" s="3"/>
      <c r="W1173" s="3"/>
      <c r="X1173" s="3"/>
      <c r="Y1173" s="3"/>
    </row>
    <row r="1174" spans="19:25" x14ac:dyDescent="0.2">
      <c r="S1174" s="3"/>
      <c r="T1174" s="3"/>
      <c r="U1174" s="3"/>
      <c r="V1174" s="3"/>
      <c r="W1174" s="3"/>
      <c r="X1174" s="3"/>
      <c r="Y1174" s="3"/>
    </row>
    <row r="1175" spans="19:25" x14ac:dyDescent="0.2">
      <c r="S1175" s="3"/>
      <c r="T1175" s="3"/>
      <c r="U1175" s="3"/>
      <c r="V1175" s="3"/>
      <c r="W1175" s="3"/>
      <c r="X1175" s="3"/>
      <c r="Y1175" s="3"/>
    </row>
    <row r="1176" spans="19:25" x14ac:dyDescent="0.2">
      <c r="S1176" s="3"/>
      <c r="T1176" s="3"/>
      <c r="U1176" s="3"/>
      <c r="V1176" s="3"/>
      <c r="W1176" s="3"/>
      <c r="X1176" s="3"/>
      <c r="Y1176" s="3"/>
    </row>
    <row r="1177" spans="19:25" x14ac:dyDescent="0.2">
      <c r="S1177" s="3"/>
      <c r="T1177" s="3"/>
      <c r="U1177" s="3"/>
      <c r="V1177" s="3"/>
      <c r="W1177" s="3"/>
      <c r="X1177" s="3"/>
      <c r="Y1177" s="3"/>
    </row>
    <row r="1178" spans="19:25" x14ac:dyDescent="0.2">
      <c r="S1178" s="3"/>
      <c r="T1178" s="3"/>
      <c r="U1178" s="3"/>
      <c r="V1178" s="3"/>
      <c r="W1178" s="3"/>
      <c r="X1178" s="3"/>
      <c r="Y1178" s="3"/>
    </row>
    <row r="1179" spans="19:25" x14ac:dyDescent="0.2">
      <c r="S1179" s="3"/>
      <c r="T1179" s="3"/>
      <c r="U1179" s="3"/>
      <c r="V1179" s="3"/>
      <c r="W1179" s="3"/>
      <c r="X1179" s="3"/>
      <c r="Y1179" s="3"/>
    </row>
    <row r="1180" spans="19:25" x14ac:dyDescent="0.2">
      <c r="S1180" s="3"/>
      <c r="T1180" s="3"/>
      <c r="U1180" s="3"/>
      <c r="V1180" s="3"/>
      <c r="W1180" s="3"/>
      <c r="X1180" s="3"/>
      <c r="Y1180" s="3"/>
    </row>
    <row r="1181" spans="19:25" x14ac:dyDescent="0.2">
      <c r="S1181" s="3"/>
      <c r="T1181" s="3"/>
      <c r="U1181" s="3"/>
      <c r="V1181" s="3"/>
      <c r="W1181" s="3"/>
      <c r="X1181" s="3"/>
      <c r="Y1181" s="3"/>
    </row>
    <row r="1182" spans="19:25" x14ac:dyDescent="0.2">
      <c r="S1182" s="3"/>
      <c r="T1182" s="3"/>
      <c r="U1182" s="3"/>
      <c r="V1182" s="3"/>
      <c r="W1182" s="3"/>
      <c r="X1182" s="3"/>
      <c r="Y1182" s="3"/>
    </row>
    <row r="1183" spans="19:25" x14ac:dyDescent="0.2">
      <c r="S1183" s="3"/>
      <c r="T1183" s="3"/>
      <c r="U1183" s="3"/>
      <c r="V1183" s="3"/>
      <c r="W1183" s="3"/>
      <c r="X1183" s="3"/>
      <c r="Y1183" s="3"/>
    </row>
    <row r="1184" spans="19:25" x14ac:dyDescent="0.2">
      <c r="S1184" s="3"/>
      <c r="T1184" s="3"/>
      <c r="U1184" s="3"/>
      <c r="V1184" s="3"/>
      <c r="W1184" s="3"/>
      <c r="X1184" s="3"/>
      <c r="Y1184" s="3"/>
    </row>
    <row r="1185" spans="19:25" x14ac:dyDescent="0.2">
      <c r="S1185" s="3"/>
      <c r="T1185" s="3"/>
      <c r="U1185" s="3"/>
      <c r="V1185" s="3"/>
      <c r="W1185" s="3"/>
      <c r="X1185" s="3"/>
      <c r="Y1185" s="3"/>
    </row>
    <row r="1186" spans="19:25" x14ac:dyDescent="0.2">
      <c r="S1186" s="3"/>
      <c r="T1186" s="3"/>
      <c r="U1186" s="3"/>
      <c r="V1186" s="3"/>
      <c r="W1186" s="3"/>
      <c r="X1186" s="3"/>
      <c r="Y1186" s="3"/>
    </row>
    <row r="1187" spans="19:25" x14ac:dyDescent="0.2">
      <c r="S1187" s="3"/>
      <c r="T1187" s="3"/>
      <c r="U1187" s="3"/>
      <c r="V1187" s="3"/>
      <c r="W1187" s="3"/>
      <c r="X1187" s="3"/>
      <c r="Y1187" s="3"/>
    </row>
    <row r="1188" spans="19:25" x14ac:dyDescent="0.2">
      <c r="S1188" s="3"/>
      <c r="T1188" s="3"/>
      <c r="U1188" s="3"/>
      <c r="V1188" s="3"/>
      <c r="W1188" s="3"/>
      <c r="X1188" s="3"/>
      <c r="Y1188" s="3"/>
    </row>
    <row r="1189" spans="19:25" x14ac:dyDescent="0.2">
      <c r="S1189" s="3"/>
      <c r="T1189" s="3"/>
      <c r="U1189" s="3"/>
      <c r="V1189" s="3"/>
      <c r="W1189" s="3"/>
      <c r="X1189" s="3"/>
      <c r="Y1189" s="3"/>
    </row>
    <row r="1190" spans="19:25" x14ac:dyDescent="0.2">
      <c r="S1190" s="3"/>
      <c r="T1190" s="3"/>
      <c r="U1190" s="3"/>
      <c r="V1190" s="3"/>
      <c r="W1190" s="3"/>
      <c r="X1190" s="3"/>
      <c r="Y1190" s="3"/>
    </row>
    <row r="1191" spans="19:25" x14ac:dyDescent="0.2">
      <c r="S1191" s="3"/>
      <c r="T1191" s="3"/>
      <c r="U1191" s="3"/>
      <c r="V1191" s="3"/>
      <c r="W1191" s="3"/>
      <c r="X1191" s="3"/>
      <c r="Y1191" s="3"/>
    </row>
    <row r="1192" spans="19:25" x14ac:dyDescent="0.2">
      <c r="S1192" s="3"/>
      <c r="T1192" s="3"/>
      <c r="U1192" s="3"/>
      <c r="V1192" s="3"/>
      <c r="W1192" s="3"/>
      <c r="X1192" s="3"/>
      <c r="Y1192" s="3"/>
    </row>
    <row r="1193" spans="19:25" x14ac:dyDescent="0.2">
      <c r="S1193" s="3"/>
      <c r="T1193" s="3"/>
      <c r="U1193" s="3"/>
      <c r="V1193" s="3"/>
      <c r="W1193" s="3"/>
      <c r="X1193" s="3"/>
      <c r="Y1193" s="3"/>
    </row>
    <row r="1194" spans="19:25" x14ac:dyDescent="0.2">
      <c r="S1194" s="3"/>
      <c r="T1194" s="3"/>
      <c r="U1194" s="3"/>
      <c r="V1194" s="3"/>
      <c r="W1194" s="3"/>
      <c r="X1194" s="3"/>
      <c r="Y1194" s="3"/>
    </row>
    <row r="1195" spans="19:25" x14ac:dyDescent="0.2">
      <c r="S1195" s="3"/>
      <c r="T1195" s="3"/>
      <c r="U1195" s="3"/>
      <c r="V1195" s="3"/>
      <c r="W1195" s="3"/>
      <c r="X1195" s="3"/>
      <c r="Y1195" s="3"/>
    </row>
    <row r="1196" spans="19:25" x14ac:dyDescent="0.2">
      <c r="S1196" s="3"/>
      <c r="T1196" s="3"/>
      <c r="U1196" s="3"/>
      <c r="V1196" s="3"/>
      <c r="W1196" s="3"/>
      <c r="X1196" s="3"/>
      <c r="Y1196" s="3"/>
    </row>
    <row r="1197" spans="19:25" x14ac:dyDescent="0.2">
      <c r="S1197" s="3"/>
      <c r="T1197" s="3"/>
      <c r="U1197" s="3"/>
      <c r="V1197" s="3"/>
      <c r="W1197" s="3"/>
      <c r="X1197" s="3"/>
      <c r="Y1197" s="3"/>
    </row>
    <row r="1198" spans="19:25" x14ac:dyDescent="0.2">
      <c r="S1198" s="3"/>
      <c r="T1198" s="3"/>
      <c r="U1198" s="3"/>
      <c r="V1198" s="3"/>
      <c r="W1198" s="3"/>
      <c r="X1198" s="3"/>
      <c r="Y1198" s="3"/>
    </row>
    <row r="1199" spans="19:25" x14ac:dyDescent="0.2">
      <c r="S1199" s="3"/>
      <c r="T1199" s="3"/>
      <c r="U1199" s="3"/>
      <c r="V1199" s="3"/>
      <c r="W1199" s="3"/>
      <c r="X1199" s="3"/>
      <c r="Y1199" s="3"/>
    </row>
    <row r="1200" spans="19:25" x14ac:dyDescent="0.2">
      <c r="S1200" s="3"/>
      <c r="T1200" s="3"/>
      <c r="U1200" s="3"/>
      <c r="V1200" s="3"/>
      <c r="W1200" s="3"/>
      <c r="X1200" s="3"/>
      <c r="Y1200" s="3"/>
    </row>
    <row r="1201" spans="19:25" x14ac:dyDescent="0.2">
      <c r="S1201" s="3"/>
      <c r="T1201" s="3"/>
      <c r="U1201" s="3"/>
      <c r="V1201" s="3"/>
      <c r="W1201" s="3"/>
      <c r="X1201" s="3"/>
      <c r="Y1201" s="3"/>
    </row>
    <row r="1202" spans="19:25" x14ac:dyDescent="0.2">
      <c r="S1202" s="3"/>
      <c r="T1202" s="3"/>
      <c r="U1202" s="3"/>
      <c r="V1202" s="3"/>
      <c r="W1202" s="3"/>
      <c r="X1202" s="3"/>
      <c r="Y1202" s="3"/>
    </row>
    <row r="1203" spans="19:25" x14ac:dyDescent="0.2">
      <c r="S1203" s="3"/>
      <c r="T1203" s="3"/>
      <c r="U1203" s="3"/>
      <c r="V1203" s="3"/>
      <c r="W1203" s="3"/>
      <c r="X1203" s="3"/>
      <c r="Y1203" s="3"/>
    </row>
    <row r="1204" spans="19:25" x14ac:dyDescent="0.2">
      <c r="S1204" s="3"/>
      <c r="T1204" s="3"/>
      <c r="U1204" s="3"/>
      <c r="V1204" s="3"/>
      <c r="W1204" s="3"/>
      <c r="X1204" s="3"/>
      <c r="Y1204" s="3"/>
    </row>
    <row r="1205" spans="19:25" x14ac:dyDescent="0.2">
      <c r="S1205" s="3"/>
      <c r="T1205" s="3"/>
      <c r="U1205" s="3"/>
      <c r="V1205" s="3"/>
      <c r="W1205" s="3"/>
      <c r="X1205" s="3"/>
      <c r="Y1205" s="3"/>
    </row>
    <row r="1206" spans="19:25" x14ac:dyDescent="0.2">
      <c r="S1206" s="3"/>
      <c r="T1206" s="3"/>
      <c r="U1206" s="3"/>
      <c r="V1206" s="3"/>
      <c r="W1206" s="3"/>
      <c r="X1206" s="3"/>
      <c r="Y1206" s="3"/>
    </row>
    <row r="1207" spans="19:25" x14ac:dyDescent="0.2">
      <c r="S1207" s="3"/>
      <c r="T1207" s="3"/>
      <c r="U1207" s="3"/>
      <c r="V1207" s="3"/>
      <c r="W1207" s="3"/>
      <c r="X1207" s="3"/>
      <c r="Y1207" s="3"/>
    </row>
    <row r="1208" spans="19:25" x14ac:dyDescent="0.2">
      <c r="S1208" s="3"/>
      <c r="T1208" s="3"/>
      <c r="U1208" s="3"/>
      <c r="V1208" s="3"/>
      <c r="W1208" s="3"/>
      <c r="X1208" s="3"/>
      <c r="Y1208" s="3"/>
    </row>
    <row r="1209" spans="19:25" x14ac:dyDescent="0.2">
      <c r="S1209" s="3"/>
      <c r="T1209" s="3"/>
      <c r="U1209" s="3"/>
      <c r="V1209" s="3"/>
      <c r="W1209" s="3"/>
      <c r="X1209" s="3"/>
      <c r="Y1209" s="3"/>
    </row>
    <row r="1210" spans="19:25" x14ac:dyDescent="0.2">
      <c r="S1210" s="3"/>
      <c r="T1210" s="3"/>
      <c r="U1210" s="3"/>
      <c r="V1210" s="3"/>
      <c r="W1210" s="3"/>
      <c r="X1210" s="3"/>
      <c r="Y1210" s="3"/>
    </row>
    <row r="1211" spans="19:25" x14ac:dyDescent="0.2">
      <c r="S1211" s="3"/>
      <c r="T1211" s="3"/>
      <c r="U1211" s="3"/>
      <c r="V1211" s="3"/>
      <c r="W1211" s="3"/>
      <c r="X1211" s="3"/>
      <c r="Y1211" s="3"/>
    </row>
    <row r="1212" spans="19:25" x14ac:dyDescent="0.2">
      <c r="S1212" s="3"/>
      <c r="T1212" s="3"/>
      <c r="U1212" s="3"/>
      <c r="V1212" s="3"/>
      <c r="W1212" s="3"/>
      <c r="X1212" s="3"/>
      <c r="Y1212" s="3"/>
    </row>
    <row r="1213" spans="19:25" x14ac:dyDescent="0.2">
      <c r="S1213" s="3"/>
      <c r="T1213" s="3"/>
      <c r="U1213" s="3"/>
      <c r="V1213" s="3"/>
      <c r="W1213" s="3"/>
      <c r="X1213" s="3"/>
      <c r="Y1213" s="3"/>
    </row>
    <row r="1214" spans="19:25" x14ac:dyDescent="0.2">
      <c r="S1214" s="3"/>
      <c r="T1214" s="3"/>
      <c r="U1214" s="3"/>
      <c r="V1214" s="3"/>
      <c r="W1214" s="3"/>
      <c r="X1214" s="3"/>
      <c r="Y1214" s="3"/>
    </row>
    <row r="1215" spans="19:25" x14ac:dyDescent="0.2">
      <c r="S1215" s="3"/>
      <c r="T1215" s="3"/>
      <c r="U1215" s="3"/>
      <c r="V1215" s="3"/>
      <c r="W1215" s="3"/>
      <c r="X1215" s="3"/>
      <c r="Y1215" s="3"/>
    </row>
    <row r="1216" spans="19:25" x14ac:dyDescent="0.2">
      <c r="S1216" s="3"/>
      <c r="T1216" s="3"/>
      <c r="U1216" s="3"/>
      <c r="V1216" s="3"/>
      <c r="W1216" s="3"/>
      <c r="X1216" s="3"/>
      <c r="Y1216" s="3"/>
    </row>
    <row r="1217" spans="19:25" x14ac:dyDescent="0.2">
      <c r="S1217" s="3"/>
      <c r="T1217" s="3"/>
      <c r="U1217" s="3"/>
      <c r="V1217" s="3"/>
      <c r="W1217" s="3"/>
      <c r="X1217" s="3"/>
      <c r="Y1217" s="3"/>
    </row>
    <row r="1218" spans="19:25" x14ac:dyDescent="0.2">
      <c r="S1218" s="3"/>
      <c r="T1218" s="3"/>
      <c r="U1218" s="3"/>
      <c r="V1218" s="3"/>
      <c r="W1218" s="3"/>
      <c r="X1218" s="3"/>
      <c r="Y1218" s="3"/>
    </row>
    <row r="1219" spans="19:25" x14ac:dyDescent="0.2">
      <c r="S1219" s="3"/>
      <c r="T1219" s="3"/>
      <c r="U1219" s="3"/>
      <c r="V1219" s="3"/>
      <c r="W1219" s="3"/>
      <c r="X1219" s="3"/>
      <c r="Y1219" s="3"/>
    </row>
    <row r="1220" spans="19:25" x14ac:dyDescent="0.2">
      <c r="S1220" s="3"/>
      <c r="T1220" s="3"/>
      <c r="U1220" s="3"/>
      <c r="V1220" s="3"/>
      <c r="W1220" s="3"/>
      <c r="X1220" s="3"/>
      <c r="Y1220" s="3"/>
    </row>
    <row r="1221" spans="19:25" x14ac:dyDescent="0.2">
      <c r="S1221" s="3"/>
      <c r="T1221" s="3"/>
      <c r="U1221" s="3"/>
      <c r="V1221" s="3"/>
      <c r="W1221" s="3"/>
      <c r="X1221" s="3"/>
      <c r="Y1221" s="3"/>
    </row>
    <row r="1222" spans="19:25" x14ac:dyDescent="0.2">
      <c r="S1222" s="3"/>
      <c r="T1222" s="3"/>
      <c r="U1222" s="3"/>
      <c r="V1222" s="3"/>
      <c r="W1222" s="3"/>
      <c r="X1222" s="3"/>
      <c r="Y1222" s="3"/>
    </row>
    <row r="1223" spans="19:25" x14ac:dyDescent="0.2">
      <c r="S1223" s="3"/>
      <c r="T1223" s="3"/>
      <c r="U1223" s="3"/>
      <c r="V1223" s="3"/>
      <c r="W1223" s="3"/>
      <c r="X1223" s="3"/>
      <c r="Y1223" s="3"/>
    </row>
    <row r="1224" spans="19:25" x14ac:dyDescent="0.2">
      <c r="S1224" s="3"/>
      <c r="T1224" s="3"/>
      <c r="U1224" s="3"/>
      <c r="V1224" s="3"/>
      <c r="W1224" s="3"/>
      <c r="X1224" s="3"/>
      <c r="Y1224" s="3"/>
    </row>
    <row r="1225" spans="19:25" x14ac:dyDescent="0.2">
      <c r="S1225" s="3"/>
      <c r="T1225" s="3"/>
      <c r="U1225" s="3"/>
      <c r="V1225" s="3"/>
      <c r="W1225" s="3"/>
      <c r="X1225" s="3"/>
      <c r="Y1225" s="3"/>
    </row>
    <row r="1226" spans="19:25" x14ac:dyDescent="0.2">
      <c r="S1226" s="3"/>
      <c r="T1226" s="3"/>
      <c r="U1226" s="3"/>
      <c r="V1226" s="3"/>
      <c r="W1226" s="3"/>
      <c r="X1226" s="3"/>
      <c r="Y1226" s="3"/>
    </row>
    <row r="1227" spans="19:25" x14ac:dyDescent="0.2">
      <c r="S1227" s="3"/>
      <c r="T1227" s="3"/>
      <c r="U1227" s="3"/>
      <c r="V1227" s="3"/>
      <c r="W1227" s="3"/>
      <c r="X1227" s="3"/>
      <c r="Y1227" s="3"/>
    </row>
    <row r="1228" spans="19:25" x14ac:dyDescent="0.2">
      <c r="S1228" s="3"/>
      <c r="T1228" s="3"/>
      <c r="U1228" s="3"/>
      <c r="V1228" s="3"/>
      <c r="W1228" s="3"/>
      <c r="X1228" s="3"/>
      <c r="Y1228" s="3"/>
    </row>
    <row r="1229" spans="19:25" x14ac:dyDescent="0.2">
      <c r="S1229" s="3"/>
      <c r="T1229" s="3"/>
      <c r="U1229" s="3"/>
      <c r="V1229" s="3"/>
      <c r="W1229" s="3"/>
      <c r="X1229" s="3"/>
      <c r="Y1229" s="3"/>
    </row>
    <row r="1230" spans="19:25" x14ac:dyDescent="0.2">
      <c r="S1230" s="3"/>
      <c r="T1230" s="3"/>
      <c r="U1230" s="3"/>
      <c r="V1230" s="3"/>
      <c r="W1230" s="3"/>
      <c r="X1230" s="3"/>
      <c r="Y1230" s="3"/>
    </row>
    <row r="1231" spans="19:25" x14ac:dyDescent="0.2">
      <c r="S1231" s="3"/>
      <c r="T1231" s="3"/>
      <c r="U1231" s="3"/>
      <c r="V1231" s="3"/>
      <c r="W1231" s="3"/>
      <c r="X1231" s="3"/>
      <c r="Y1231" s="3"/>
    </row>
    <row r="1232" spans="19:25" x14ac:dyDescent="0.2">
      <c r="S1232" s="3"/>
      <c r="T1232" s="3"/>
      <c r="U1232" s="3"/>
      <c r="V1232" s="3"/>
      <c r="W1232" s="3"/>
      <c r="X1232" s="3"/>
      <c r="Y1232" s="3"/>
    </row>
    <row r="1233" spans="19:25" x14ac:dyDescent="0.2">
      <c r="S1233" s="3"/>
      <c r="T1233" s="3"/>
      <c r="U1233" s="3"/>
      <c r="V1233" s="3"/>
      <c r="W1233" s="3"/>
      <c r="X1233" s="3"/>
      <c r="Y1233" s="3"/>
    </row>
    <row r="1234" spans="19:25" x14ac:dyDescent="0.2">
      <c r="S1234" s="3"/>
      <c r="T1234" s="3"/>
      <c r="U1234" s="3"/>
      <c r="V1234" s="3"/>
      <c r="W1234" s="3"/>
      <c r="X1234" s="3"/>
      <c r="Y1234" s="3"/>
    </row>
    <row r="1235" spans="19:25" x14ac:dyDescent="0.2">
      <c r="S1235" s="3"/>
      <c r="T1235" s="3"/>
      <c r="U1235" s="3"/>
      <c r="V1235" s="3"/>
      <c r="W1235" s="3"/>
      <c r="X1235" s="3"/>
      <c r="Y1235" s="3"/>
    </row>
    <row r="1236" spans="19:25" x14ac:dyDescent="0.2">
      <c r="S1236" s="3"/>
      <c r="T1236" s="3"/>
      <c r="U1236" s="3"/>
      <c r="V1236" s="3"/>
      <c r="W1236" s="3"/>
      <c r="X1236" s="3"/>
      <c r="Y1236" s="3"/>
    </row>
    <row r="1237" spans="19:25" x14ac:dyDescent="0.2">
      <c r="S1237" s="3"/>
      <c r="T1237" s="3"/>
      <c r="U1237" s="3"/>
      <c r="V1237" s="3"/>
      <c r="W1237" s="3"/>
      <c r="X1237" s="3"/>
      <c r="Y1237" s="3"/>
    </row>
    <row r="1238" spans="19:25" x14ac:dyDescent="0.2">
      <c r="S1238" s="3"/>
      <c r="T1238" s="3"/>
      <c r="U1238" s="3"/>
      <c r="V1238" s="3"/>
      <c r="W1238" s="3"/>
      <c r="X1238" s="3"/>
      <c r="Y1238" s="3"/>
    </row>
    <row r="1239" spans="19:25" x14ac:dyDescent="0.2">
      <c r="S1239" s="3"/>
      <c r="T1239" s="3"/>
      <c r="U1239" s="3"/>
      <c r="V1239" s="3"/>
      <c r="W1239" s="3"/>
      <c r="X1239" s="3"/>
      <c r="Y1239" s="3"/>
    </row>
    <row r="1240" spans="19:25" x14ac:dyDescent="0.2">
      <c r="S1240" s="3"/>
      <c r="T1240" s="3"/>
      <c r="U1240" s="3"/>
      <c r="V1240" s="3"/>
      <c r="W1240" s="3"/>
      <c r="X1240" s="3"/>
      <c r="Y1240" s="3"/>
    </row>
    <row r="1241" spans="19:25" x14ac:dyDescent="0.2">
      <c r="S1241" s="3"/>
      <c r="T1241" s="3"/>
      <c r="U1241" s="3"/>
      <c r="V1241" s="3"/>
      <c r="W1241" s="3"/>
      <c r="X1241" s="3"/>
      <c r="Y1241" s="3"/>
    </row>
    <row r="1242" spans="19:25" x14ac:dyDescent="0.2">
      <c r="S1242" s="3"/>
      <c r="T1242" s="3"/>
      <c r="U1242" s="3"/>
      <c r="V1242" s="3"/>
      <c r="W1242" s="3"/>
      <c r="X1242" s="3"/>
      <c r="Y1242" s="3"/>
    </row>
    <row r="1243" spans="19:25" x14ac:dyDescent="0.2">
      <c r="S1243" s="3"/>
      <c r="T1243" s="3"/>
      <c r="U1243" s="3"/>
      <c r="V1243" s="3"/>
      <c r="W1243" s="3"/>
      <c r="X1243" s="3"/>
      <c r="Y1243" s="3"/>
    </row>
    <row r="1244" spans="19:25" x14ac:dyDescent="0.2">
      <c r="S1244" s="3"/>
      <c r="T1244" s="3"/>
      <c r="U1244" s="3"/>
      <c r="V1244" s="3"/>
      <c r="W1244" s="3"/>
      <c r="X1244" s="3"/>
      <c r="Y1244" s="3"/>
    </row>
    <row r="1245" spans="19:25" x14ac:dyDescent="0.2">
      <c r="S1245" s="3"/>
      <c r="T1245" s="3"/>
      <c r="U1245" s="3"/>
      <c r="V1245" s="3"/>
      <c r="W1245" s="3"/>
      <c r="X1245" s="3"/>
      <c r="Y1245" s="3"/>
    </row>
    <row r="1246" spans="19:25" x14ac:dyDescent="0.2">
      <c r="S1246" s="3"/>
      <c r="T1246" s="3"/>
      <c r="U1246" s="3"/>
      <c r="V1246" s="3"/>
      <c r="W1246" s="3"/>
      <c r="X1246" s="3"/>
      <c r="Y1246" s="3"/>
    </row>
    <row r="1247" spans="19:25" x14ac:dyDescent="0.2">
      <c r="S1247" s="3"/>
      <c r="T1247" s="3"/>
      <c r="U1247" s="3"/>
      <c r="V1247" s="3"/>
      <c r="W1247" s="3"/>
      <c r="X1247" s="3"/>
      <c r="Y1247" s="3"/>
    </row>
    <row r="1248" spans="19:25" x14ac:dyDescent="0.2">
      <c r="S1248" s="3"/>
      <c r="T1248" s="3"/>
      <c r="U1248" s="3"/>
      <c r="V1248" s="3"/>
      <c r="W1248" s="3"/>
      <c r="X1248" s="3"/>
      <c r="Y1248" s="3"/>
    </row>
    <row r="1249" spans="19:25" x14ac:dyDescent="0.2">
      <c r="S1249" s="3"/>
      <c r="T1249" s="3"/>
      <c r="U1249" s="3"/>
      <c r="V1249" s="3"/>
      <c r="W1249" s="3"/>
      <c r="X1249" s="3"/>
      <c r="Y1249" s="3"/>
    </row>
    <row r="1250" spans="19:25" x14ac:dyDescent="0.2">
      <c r="S1250" s="3"/>
      <c r="T1250" s="3"/>
      <c r="U1250" s="3"/>
      <c r="V1250" s="3"/>
      <c r="W1250" s="3"/>
      <c r="X1250" s="3"/>
      <c r="Y1250" s="3"/>
    </row>
    <row r="1251" spans="19:25" x14ac:dyDescent="0.2">
      <c r="S1251" s="3"/>
      <c r="T1251" s="3"/>
      <c r="U1251" s="3"/>
      <c r="V1251" s="3"/>
      <c r="W1251" s="3"/>
      <c r="X1251" s="3"/>
      <c r="Y1251" s="3"/>
    </row>
    <row r="1252" spans="19:25" x14ac:dyDescent="0.2">
      <c r="S1252" s="3"/>
      <c r="T1252" s="3"/>
      <c r="U1252" s="3"/>
      <c r="V1252" s="3"/>
      <c r="W1252" s="3"/>
      <c r="X1252" s="3"/>
      <c r="Y1252" s="3"/>
    </row>
    <row r="1253" spans="19:25" x14ac:dyDescent="0.2">
      <c r="S1253" s="3"/>
      <c r="T1253" s="3"/>
      <c r="U1253" s="3"/>
      <c r="V1253" s="3"/>
      <c r="W1253" s="3"/>
      <c r="X1253" s="3"/>
      <c r="Y1253" s="3"/>
    </row>
    <row r="1254" spans="19:25" x14ac:dyDescent="0.2">
      <c r="S1254" s="3"/>
      <c r="T1254" s="3"/>
      <c r="U1254" s="3"/>
      <c r="V1254" s="3"/>
      <c r="W1254" s="3"/>
      <c r="X1254" s="3"/>
      <c r="Y1254" s="3"/>
    </row>
    <row r="1255" spans="19:25" x14ac:dyDescent="0.2">
      <c r="S1255" s="3"/>
      <c r="T1255" s="3"/>
      <c r="U1255" s="3"/>
      <c r="V1255" s="3"/>
      <c r="W1255" s="3"/>
      <c r="X1255" s="3"/>
      <c r="Y1255" s="3"/>
    </row>
    <row r="1256" spans="19:25" x14ac:dyDescent="0.2">
      <c r="S1256" s="3"/>
      <c r="T1256" s="3"/>
      <c r="U1256" s="3"/>
      <c r="V1256" s="3"/>
      <c r="W1256" s="3"/>
      <c r="X1256" s="3"/>
      <c r="Y1256" s="3"/>
    </row>
    <row r="1257" spans="19:25" x14ac:dyDescent="0.2">
      <c r="S1257" s="3"/>
      <c r="T1257" s="3"/>
      <c r="U1257" s="3"/>
      <c r="V1257" s="3"/>
      <c r="W1257" s="3"/>
      <c r="X1257" s="3"/>
      <c r="Y1257" s="3"/>
    </row>
    <row r="1258" spans="19:25" x14ac:dyDescent="0.2">
      <c r="S1258" s="3"/>
      <c r="T1258" s="3"/>
      <c r="U1258" s="3"/>
      <c r="V1258" s="3"/>
      <c r="W1258" s="3"/>
      <c r="X1258" s="3"/>
      <c r="Y1258" s="3"/>
    </row>
    <row r="1259" spans="19:25" x14ac:dyDescent="0.2">
      <c r="S1259" s="3"/>
      <c r="T1259" s="3"/>
      <c r="U1259" s="3"/>
      <c r="V1259" s="3"/>
      <c r="W1259" s="3"/>
      <c r="X1259" s="3"/>
      <c r="Y1259" s="3"/>
    </row>
    <row r="1260" spans="19:25" x14ac:dyDescent="0.2">
      <c r="S1260" s="3"/>
      <c r="T1260" s="3"/>
      <c r="U1260" s="3"/>
      <c r="V1260" s="3"/>
      <c r="W1260" s="3"/>
      <c r="X1260" s="3"/>
      <c r="Y1260" s="3"/>
    </row>
    <row r="1261" spans="19:25" x14ac:dyDescent="0.2">
      <c r="S1261" s="3"/>
      <c r="T1261" s="3"/>
      <c r="U1261" s="3"/>
      <c r="V1261" s="3"/>
      <c r="W1261" s="3"/>
      <c r="X1261" s="3"/>
      <c r="Y1261" s="3"/>
    </row>
    <row r="1262" spans="19:25" x14ac:dyDescent="0.2">
      <c r="S1262" s="3"/>
      <c r="T1262" s="3"/>
      <c r="U1262" s="3"/>
      <c r="V1262" s="3"/>
      <c r="W1262" s="3"/>
      <c r="X1262" s="3"/>
      <c r="Y1262" s="3"/>
    </row>
    <row r="1263" spans="19:25" x14ac:dyDescent="0.2">
      <c r="S1263" s="3"/>
      <c r="T1263" s="3"/>
      <c r="U1263" s="3"/>
      <c r="V1263" s="3"/>
      <c r="W1263" s="3"/>
      <c r="X1263" s="3"/>
      <c r="Y1263" s="3"/>
    </row>
    <row r="1264" spans="19:25" x14ac:dyDescent="0.2">
      <c r="S1264" s="3"/>
      <c r="T1264" s="3"/>
      <c r="U1264" s="3"/>
      <c r="V1264" s="3"/>
      <c r="W1264" s="3"/>
      <c r="X1264" s="3"/>
      <c r="Y1264" s="3"/>
    </row>
    <row r="1265" spans="19:25" x14ac:dyDescent="0.2">
      <c r="S1265" s="3"/>
      <c r="T1265" s="3"/>
      <c r="U1265" s="3"/>
      <c r="V1265" s="3"/>
      <c r="W1265" s="3"/>
      <c r="X1265" s="3"/>
      <c r="Y1265" s="3"/>
    </row>
    <row r="1266" spans="19:25" x14ac:dyDescent="0.2">
      <c r="S1266" s="3"/>
      <c r="T1266" s="3"/>
      <c r="U1266" s="3"/>
      <c r="V1266" s="3"/>
      <c r="W1266" s="3"/>
      <c r="X1266" s="3"/>
      <c r="Y1266" s="3"/>
    </row>
    <row r="1267" spans="19:25" x14ac:dyDescent="0.2">
      <c r="S1267" s="3"/>
      <c r="T1267" s="3"/>
      <c r="U1267" s="3"/>
      <c r="V1267" s="3"/>
      <c r="W1267" s="3"/>
      <c r="X1267" s="3"/>
      <c r="Y1267" s="3"/>
    </row>
    <row r="1268" spans="19:25" x14ac:dyDescent="0.2">
      <c r="S1268" s="3"/>
      <c r="T1268" s="3"/>
      <c r="U1268" s="3"/>
      <c r="V1268" s="3"/>
      <c r="W1268" s="3"/>
      <c r="X1268" s="3"/>
      <c r="Y1268" s="3"/>
    </row>
    <row r="1269" spans="19:25" x14ac:dyDescent="0.2">
      <c r="S1269" s="3"/>
      <c r="T1269" s="3"/>
      <c r="U1269" s="3"/>
      <c r="V1269" s="3"/>
      <c r="W1269" s="3"/>
      <c r="X1269" s="3"/>
      <c r="Y1269" s="3"/>
    </row>
    <row r="1270" spans="19:25" x14ac:dyDescent="0.2">
      <c r="S1270" s="3"/>
      <c r="T1270" s="3"/>
      <c r="U1270" s="3"/>
      <c r="V1270" s="3"/>
      <c r="W1270" s="3"/>
      <c r="X1270" s="3"/>
      <c r="Y1270" s="3"/>
    </row>
    <row r="1271" spans="19:25" x14ac:dyDescent="0.2">
      <c r="S1271" s="3"/>
      <c r="T1271" s="3"/>
      <c r="U1271" s="3"/>
      <c r="V1271" s="3"/>
      <c r="W1271" s="3"/>
      <c r="X1271" s="3"/>
      <c r="Y1271" s="3"/>
    </row>
    <row r="1272" spans="19:25" x14ac:dyDescent="0.2">
      <c r="S1272" s="3"/>
      <c r="T1272" s="3"/>
      <c r="U1272" s="3"/>
      <c r="V1272" s="3"/>
      <c r="W1272" s="3"/>
      <c r="X1272" s="3"/>
      <c r="Y1272" s="3"/>
    </row>
    <row r="1273" spans="19:25" x14ac:dyDescent="0.2">
      <c r="S1273" s="3"/>
      <c r="T1273" s="3"/>
      <c r="U1273" s="3"/>
      <c r="V1273" s="3"/>
      <c r="W1273" s="3"/>
      <c r="X1273" s="3"/>
      <c r="Y1273" s="3"/>
    </row>
    <row r="1274" spans="19:25" x14ac:dyDescent="0.2">
      <c r="S1274" s="3"/>
      <c r="T1274" s="3"/>
      <c r="U1274" s="3"/>
      <c r="V1274" s="3"/>
      <c r="W1274" s="3"/>
      <c r="X1274" s="3"/>
      <c r="Y1274" s="3"/>
    </row>
    <row r="1275" spans="19:25" x14ac:dyDescent="0.2">
      <c r="S1275" s="3"/>
      <c r="T1275" s="3"/>
      <c r="U1275" s="3"/>
      <c r="V1275" s="3"/>
      <c r="W1275" s="3"/>
      <c r="X1275" s="3"/>
      <c r="Y1275" s="3"/>
    </row>
    <row r="1276" spans="19:25" x14ac:dyDescent="0.2">
      <c r="S1276" s="3"/>
      <c r="T1276" s="3"/>
      <c r="U1276" s="3"/>
      <c r="V1276" s="3"/>
      <c r="W1276" s="3"/>
      <c r="X1276" s="3"/>
      <c r="Y1276" s="3"/>
    </row>
    <row r="1277" spans="19:25" x14ac:dyDescent="0.2">
      <c r="S1277" s="3"/>
      <c r="T1277" s="3"/>
      <c r="U1277" s="3"/>
      <c r="V1277" s="3"/>
      <c r="W1277" s="3"/>
      <c r="X1277" s="3"/>
      <c r="Y1277" s="3"/>
    </row>
    <row r="1278" spans="19:25" x14ac:dyDescent="0.2">
      <c r="S1278" s="3"/>
      <c r="T1278" s="3"/>
      <c r="U1278" s="3"/>
      <c r="V1278" s="3"/>
      <c r="W1278" s="3"/>
      <c r="X1278" s="3"/>
      <c r="Y1278" s="3"/>
    </row>
    <row r="1279" spans="19:25" x14ac:dyDescent="0.2">
      <c r="S1279" s="3"/>
      <c r="T1279" s="3"/>
      <c r="U1279" s="3"/>
      <c r="V1279" s="3"/>
      <c r="W1279" s="3"/>
      <c r="X1279" s="3"/>
      <c r="Y1279" s="3"/>
    </row>
    <row r="1280" spans="19:25" x14ac:dyDescent="0.2">
      <c r="S1280" s="3"/>
      <c r="T1280" s="3"/>
      <c r="U1280" s="3"/>
      <c r="V1280" s="3"/>
      <c r="W1280" s="3"/>
      <c r="X1280" s="3"/>
      <c r="Y1280" s="3"/>
    </row>
    <row r="1281" spans="19:25" x14ac:dyDescent="0.2">
      <c r="S1281" s="3"/>
      <c r="T1281" s="3"/>
      <c r="U1281" s="3"/>
      <c r="V1281" s="3"/>
      <c r="W1281" s="3"/>
      <c r="X1281" s="3"/>
      <c r="Y1281" s="3"/>
    </row>
    <row r="1282" spans="19:25" x14ac:dyDescent="0.2">
      <c r="S1282" s="3"/>
      <c r="T1282" s="3"/>
      <c r="U1282" s="3"/>
      <c r="V1282" s="3"/>
      <c r="W1282" s="3"/>
      <c r="X1282" s="3"/>
      <c r="Y1282" s="3"/>
    </row>
    <row r="1283" spans="19:25" x14ac:dyDescent="0.2">
      <c r="S1283" s="3"/>
      <c r="T1283" s="3"/>
      <c r="U1283" s="3"/>
      <c r="V1283" s="3"/>
      <c r="W1283" s="3"/>
      <c r="X1283" s="3"/>
      <c r="Y1283" s="3"/>
    </row>
    <row r="1284" spans="19:25" x14ac:dyDescent="0.2">
      <c r="S1284" s="3"/>
      <c r="T1284" s="3"/>
      <c r="U1284" s="3"/>
      <c r="V1284" s="3"/>
      <c r="W1284" s="3"/>
      <c r="X1284" s="3"/>
      <c r="Y1284" s="3"/>
    </row>
    <row r="1285" spans="19:25" x14ac:dyDescent="0.2">
      <c r="S1285" s="3"/>
      <c r="T1285" s="3"/>
      <c r="U1285" s="3"/>
      <c r="V1285" s="3"/>
      <c r="W1285" s="3"/>
      <c r="X1285" s="3"/>
      <c r="Y1285" s="3"/>
    </row>
    <row r="1286" spans="19:25" x14ac:dyDescent="0.2">
      <c r="S1286" s="3"/>
      <c r="T1286" s="3"/>
      <c r="U1286" s="3"/>
      <c r="V1286" s="3"/>
      <c r="W1286" s="3"/>
      <c r="X1286" s="3"/>
      <c r="Y1286" s="3"/>
    </row>
    <row r="1287" spans="19:25" x14ac:dyDescent="0.2">
      <c r="S1287" s="3"/>
      <c r="T1287" s="3"/>
      <c r="U1287" s="3"/>
      <c r="V1287" s="3"/>
      <c r="W1287" s="3"/>
      <c r="X1287" s="3"/>
      <c r="Y1287" s="3"/>
    </row>
    <row r="1288" spans="19:25" x14ac:dyDescent="0.2">
      <c r="S1288" s="3"/>
      <c r="T1288" s="3"/>
      <c r="U1288" s="3"/>
      <c r="V1288" s="3"/>
      <c r="W1288" s="3"/>
      <c r="X1288" s="3"/>
      <c r="Y1288" s="3"/>
    </row>
    <row r="1289" spans="19:25" x14ac:dyDescent="0.2">
      <c r="S1289" s="3"/>
      <c r="T1289" s="3"/>
      <c r="U1289" s="3"/>
      <c r="V1289" s="3"/>
      <c r="W1289" s="3"/>
      <c r="X1289" s="3"/>
      <c r="Y1289" s="3"/>
    </row>
    <row r="1290" spans="19:25" x14ac:dyDescent="0.2">
      <c r="S1290" s="3"/>
      <c r="T1290" s="3"/>
      <c r="U1290" s="3"/>
      <c r="V1290" s="3"/>
      <c r="W1290" s="3"/>
      <c r="X1290" s="3"/>
      <c r="Y1290" s="3"/>
    </row>
    <row r="1291" spans="19:25" x14ac:dyDescent="0.2">
      <c r="S1291" s="3"/>
      <c r="T1291" s="3"/>
      <c r="U1291" s="3"/>
      <c r="V1291" s="3"/>
      <c r="W1291" s="3"/>
      <c r="X1291" s="3"/>
      <c r="Y1291" s="3"/>
    </row>
    <row r="1292" spans="19:25" x14ac:dyDescent="0.2">
      <c r="S1292" s="3"/>
      <c r="T1292" s="3"/>
      <c r="U1292" s="3"/>
      <c r="V1292" s="3"/>
      <c r="W1292" s="3"/>
      <c r="X1292" s="3"/>
      <c r="Y1292" s="3"/>
    </row>
    <row r="1293" spans="19:25" x14ac:dyDescent="0.2">
      <c r="S1293" s="3"/>
      <c r="T1293" s="3"/>
      <c r="U1293" s="3"/>
      <c r="V1293" s="3"/>
      <c r="W1293" s="3"/>
      <c r="X1293" s="3"/>
      <c r="Y1293" s="3"/>
    </row>
    <row r="1294" spans="19:25" x14ac:dyDescent="0.2">
      <c r="S1294" s="3"/>
      <c r="T1294" s="3"/>
      <c r="U1294" s="3"/>
      <c r="V1294" s="3"/>
      <c r="W1294" s="3"/>
      <c r="X1294" s="3"/>
      <c r="Y1294" s="3"/>
    </row>
    <row r="1295" spans="19:25" x14ac:dyDescent="0.2">
      <c r="S1295" s="3"/>
      <c r="T1295" s="3"/>
      <c r="U1295" s="3"/>
      <c r="V1295" s="3"/>
      <c r="W1295" s="3"/>
      <c r="X1295" s="3"/>
      <c r="Y1295" s="3"/>
    </row>
    <row r="1296" spans="19:25" x14ac:dyDescent="0.2">
      <c r="S1296" s="3"/>
      <c r="T1296" s="3"/>
      <c r="U1296" s="3"/>
      <c r="V1296" s="3"/>
      <c r="W1296" s="3"/>
      <c r="X1296" s="3"/>
      <c r="Y1296" s="3"/>
    </row>
    <row r="1297" spans="19:25" x14ac:dyDescent="0.2">
      <c r="S1297" s="3"/>
      <c r="T1297" s="3"/>
      <c r="U1297" s="3"/>
      <c r="V1297" s="3"/>
      <c r="W1297" s="3"/>
      <c r="X1297" s="3"/>
      <c r="Y1297" s="3"/>
    </row>
    <row r="1298" spans="19:25" x14ac:dyDescent="0.2">
      <c r="S1298" s="3"/>
      <c r="T1298" s="3"/>
      <c r="U1298" s="3"/>
      <c r="V1298" s="3"/>
      <c r="W1298" s="3"/>
      <c r="X1298" s="3"/>
      <c r="Y1298" s="3"/>
    </row>
    <row r="1299" spans="19:25" x14ac:dyDescent="0.2">
      <c r="S1299" s="3"/>
      <c r="T1299" s="3"/>
      <c r="U1299" s="3"/>
      <c r="V1299" s="3"/>
      <c r="W1299" s="3"/>
      <c r="X1299" s="3"/>
      <c r="Y1299" s="3"/>
    </row>
    <row r="1300" spans="19:25" x14ac:dyDescent="0.2">
      <c r="S1300" s="3"/>
      <c r="T1300" s="3"/>
      <c r="U1300" s="3"/>
      <c r="V1300" s="3"/>
      <c r="W1300" s="3"/>
      <c r="X1300" s="3"/>
      <c r="Y1300" s="3"/>
    </row>
    <row r="1301" spans="19:25" x14ac:dyDescent="0.2">
      <c r="S1301" s="3"/>
      <c r="T1301" s="3"/>
      <c r="U1301" s="3"/>
      <c r="V1301" s="3"/>
      <c r="W1301" s="3"/>
      <c r="X1301" s="3"/>
      <c r="Y1301" s="3"/>
    </row>
    <row r="1302" spans="19:25" x14ac:dyDescent="0.2">
      <c r="S1302" s="3"/>
      <c r="T1302" s="3"/>
      <c r="U1302" s="3"/>
      <c r="V1302" s="3"/>
      <c r="W1302" s="3"/>
      <c r="X1302" s="3"/>
      <c r="Y1302" s="3"/>
    </row>
    <row r="1303" spans="19:25" x14ac:dyDescent="0.2">
      <c r="S1303" s="3"/>
      <c r="T1303" s="3"/>
      <c r="U1303" s="3"/>
      <c r="V1303" s="3"/>
      <c r="W1303" s="3"/>
      <c r="X1303" s="3"/>
      <c r="Y1303" s="3"/>
    </row>
    <row r="1304" spans="19:25" x14ac:dyDescent="0.2">
      <c r="S1304" s="3"/>
      <c r="T1304" s="3"/>
      <c r="U1304" s="3"/>
      <c r="V1304" s="3"/>
      <c r="W1304" s="3"/>
      <c r="X1304" s="3"/>
      <c r="Y1304" s="3"/>
    </row>
    <row r="1305" spans="19:25" x14ac:dyDescent="0.2">
      <c r="S1305" s="3"/>
      <c r="T1305" s="3"/>
      <c r="U1305" s="3"/>
      <c r="V1305" s="3"/>
      <c r="W1305" s="3"/>
      <c r="X1305" s="3"/>
      <c r="Y1305" s="3"/>
    </row>
    <row r="1306" spans="19:25" x14ac:dyDescent="0.2">
      <c r="S1306" s="3"/>
      <c r="T1306" s="3"/>
      <c r="U1306" s="3"/>
      <c r="V1306" s="3"/>
      <c r="W1306" s="3"/>
      <c r="X1306" s="3"/>
      <c r="Y1306" s="3"/>
    </row>
    <row r="1307" spans="19:25" x14ac:dyDescent="0.2">
      <c r="S1307" s="3"/>
      <c r="T1307" s="3"/>
      <c r="U1307" s="3"/>
      <c r="V1307" s="3"/>
      <c r="W1307" s="3"/>
      <c r="X1307" s="3"/>
      <c r="Y1307" s="3"/>
    </row>
    <row r="1308" spans="19:25" x14ac:dyDescent="0.2">
      <c r="S1308" s="3"/>
      <c r="T1308" s="3"/>
      <c r="U1308" s="3"/>
      <c r="V1308" s="3"/>
      <c r="W1308" s="3"/>
      <c r="X1308" s="3"/>
      <c r="Y1308" s="3"/>
    </row>
    <row r="1309" spans="19:25" x14ac:dyDescent="0.2">
      <c r="S1309" s="3"/>
      <c r="T1309" s="3"/>
      <c r="U1309" s="3"/>
      <c r="V1309" s="3"/>
      <c r="W1309" s="3"/>
      <c r="X1309" s="3"/>
      <c r="Y1309" s="3"/>
    </row>
    <row r="1310" spans="19:25" x14ac:dyDescent="0.2">
      <c r="S1310" s="3"/>
      <c r="T1310" s="3"/>
      <c r="U1310" s="3"/>
      <c r="V1310" s="3"/>
      <c r="W1310" s="3"/>
      <c r="X1310" s="3"/>
      <c r="Y1310" s="3"/>
    </row>
    <row r="1311" spans="19:25" x14ac:dyDescent="0.2">
      <c r="S1311" s="3"/>
      <c r="T1311" s="3"/>
      <c r="U1311" s="3"/>
      <c r="V1311" s="3"/>
      <c r="W1311" s="3"/>
      <c r="X1311" s="3"/>
      <c r="Y1311" s="3"/>
    </row>
    <row r="1312" spans="19:25" x14ac:dyDescent="0.2">
      <c r="S1312" s="3"/>
      <c r="T1312" s="3"/>
      <c r="U1312" s="3"/>
      <c r="V1312" s="3"/>
      <c r="W1312" s="3"/>
      <c r="X1312" s="3"/>
      <c r="Y1312" s="3"/>
    </row>
    <row r="1313" spans="19:25" x14ac:dyDescent="0.2">
      <c r="S1313" s="3"/>
      <c r="T1313" s="3"/>
      <c r="U1313" s="3"/>
      <c r="V1313" s="3"/>
      <c r="W1313" s="3"/>
      <c r="X1313" s="3"/>
      <c r="Y1313" s="3"/>
    </row>
    <row r="1314" spans="19:25" x14ac:dyDescent="0.2">
      <c r="S1314" s="3"/>
      <c r="T1314" s="3"/>
      <c r="U1314" s="3"/>
      <c r="V1314" s="3"/>
      <c r="W1314" s="3"/>
      <c r="X1314" s="3"/>
      <c r="Y1314" s="3"/>
    </row>
    <row r="1315" spans="19:25" x14ac:dyDescent="0.2">
      <c r="S1315" s="3"/>
      <c r="T1315" s="3"/>
      <c r="U1315" s="3"/>
      <c r="V1315" s="3"/>
      <c r="W1315" s="3"/>
      <c r="X1315" s="3"/>
      <c r="Y1315" s="3"/>
    </row>
    <row r="1316" spans="19:25" x14ac:dyDescent="0.2">
      <c r="S1316" s="3"/>
      <c r="T1316" s="3"/>
      <c r="U1316" s="3"/>
      <c r="V1316" s="3"/>
      <c r="W1316" s="3"/>
      <c r="X1316" s="3"/>
      <c r="Y1316" s="3"/>
    </row>
    <row r="1317" spans="19:25" x14ac:dyDescent="0.2">
      <c r="S1317" s="3"/>
      <c r="T1317" s="3"/>
      <c r="U1317" s="3"/>
      <c r="V1317" s="3"/>
      <c r="W1317" s="3"/>
      <c r="X1317" s="3"/>
      <c r="Y1317" s="3"/>
    </row>
    <row r="1318" spans="19:25" x14ac:dyDescent="0.2">
      <c r="S1318" s="3"/>
      <c r="T1318" s="3"/>
      <c r="U1318" s="3"/>
      <c r="V1318" s="3"/>
      <c r="W1318" s="3"/>
      <c r="X1318" s="3"/>
      <c r="Y1318" s="3"/>
    </row>
    <row r="1319" spans="19:25" x14ac:dyDescent="0.2">
      <c r="S1319" s="3"/>
      <c r="T1319" s="3"/>
      <c r="U1319" s="3"/>
      <c r="V1319" s="3"/>
      <c r="W1319" s="3"/>
      <c r="X1319" s="3"/>
      <c r="Y1319" s="3"/>
    </row>
    <row r="1320" spans="19:25" x14ac:dyDescent="0.2">
      <c r="S1320" s="3"/>
      <c r="T1320" s="3"/>
      <c r="U1320" s="3"/>
      <c r="V1320" s="3"/>
      <c r="W1320" s="3"/>
      <c r="X1320" s="3"/>
      <c r="Y1320" s="3"/>
    </row>
    <row r="1321" spans="19:25" x14ac:dyDescent="0.2">
      <c r="S1321" s="3"/>
      <c r="T1321" s="3"/>
      <c r="U1321" s="3"/>
      <c r="V1321" s="3"/>
      <c r="W1321" s="3"/>
      <c r="X1321" s="3"/>
      <c r="Y1321" s="3"/>
    </row>
    <row r="1322" spans="19:25" x14ac:dyDescent="0.2">
      <c r="S1322" s="3"/>
      <c r="T1322" s="3"/>
      <c r="U1322" s="3"/>
      <c r="V1322" s="3"/>
      <c r="W1322" s="3"/>
      <c r="X1322" s="3"/>
      <c r="Y1322" s="3"/>
    </row>
    <row r="1323" spans="19:25" x14ac:dyDescent="0.2">
      <c r="S1323" s="3"/>
      <c r="T1323" s="3"/>
      <c r="U1323" s="3"/>
      <c r="V1323" s="3"/>
      <c r="W1323" s="3"/>
      <c r="X1323" s="3"/>
      <c r="Y1323" s="3"/>
    </row>
    <row r="1324" spans="19:25" x14ac:dyDescent="0.2">
      <c r="S1324" s="3"/>
      <c r="T1324" s="3"/>
      <c r="U1324" s="3"/>
      <c r="V1324" s="3"/>
      <c r="W1324" s="3"/>
      <c r="X1324" s="3"/>
      <c r="Y1324" s="3"/>
    </row>
    <row r="1325" spans="19:25" x14ac:dyDescent="0.2">
      <c r="S1325" s="3"/>
      <c r="T1325" s="3"/>
      <c r="U1325" s="3"/>
      <c r="V1325" s="3"/>
      <c r="W1325" s="3"/>
      <c r="X1325" s="3"/>
      <c r="Y1325" s="3"/>
    </row>
    <row r="1326" spans="19:25" x14ac:dyDescent="0.2">
      <c r="S1326" s="3"/>
      <c r="T1326" s="3"/>
      <c r="U1326" s="3"/>
      <c r="V1326" s="3"/>
      <c r="W1326" s="3"/>
      <c r="X1326" s="3"/>
      <c r="Y1326" s="3"/>
    </row>
    <row r="1327" spans="19:25" x14ac:dyDescent="0.2">
      <c r="S1327" s="3"/>
      <c r="T1327" s="3"/>
      <c r="U1327" s="3"/>
      <c r="V1327" s="3"/>
      <c r="W1327" s="3"/>
      <c r="X1327" s="3"/>
      <c r="Y1327" s="3"/>
    </row>
    <row r="1328" spans="19:25" x14ac:dyDescent="0.2">
      <c r="S1328" s="3"/>
      <c r="T1328" s="3"/>
      <c r="U1328" s="3"/>
      <c r="V1328" s="3"/>
      <c r="W1328" s="3"/>
      <c r="X1328" s="3"/>
      <c r="Y1328" s="3"/>
    </row>
    <row r="1329" spans="19:25" x14ac:dyDescent="0.2">
      <c r="S1329" s="3"/>
      <c r="T1329" s="3"/>
      <c r="U1329" s="3"/>
      <c r="V1329" s="3"/>
      <c r="W1329" s="3"/>
      <c r="X1329" s="3"/>
      <c r="Y1329" s="3"/>
    </row>
    <row r="1330" spans="19:25" x14ac:dyDescent="0.2">
      <c r="S1330" s="3"/>
      <c r="T1330" s="3"/>
      <c r="U1330" s="3"/>
      <c r="V1330" s="3"/>
      <c r="W1330" s="3"/>
      <c r="X1330" s="3"/>
      <c r="Y1330" s="3"/>
    </row>
    <row r="1331" spans="19:25" x14ac:dyDescent="0.2">
      <c r="S1331" s="3"/>
      <c r="T1331" s="3"/>
      <c r="U1331" s="3"/>
      <c r="V1331" s="3"/>
      <c r="W1331" s="3"/>
      <c r="X1331" s="3"/>
      <c r="Y1331" s="3"/>
    </row>
    <row r="1332" spans="19:25" x14ac:dyDescent="0.2">
      <c r="S1332" s="3"/>
      <c r="T1332" s="3"/>
      <c r="U1332" s="3"/>
      <c r="V1332" s="3"/>
      <c r="W1332" s="3"/>
      <c r="X1332" s="3"/>
      <c r="Y1332" s="3"/>
    </row>
    <row r="1333" spans="19:25" x14ac:dyDescent="0.2">
      <c r="S1333" s="3"/>
      <c r="T1333" s="3"/>
      <c r="U1333" s="3"/>
      <c r="V1333" s="3"/>
      <c r="W1333" s="3"/>
      <c r="X1333" s="3"/>
      <c r="Y1333" s="3"/>
    </row>
    <row r="1334" spans="19:25" x14ac:dyDescent="0.2">
      <c r="S1334" s="3"/>
      <c r="T1334" s="3"/>
      <c r="U1334" s="3"/>
      <c r="V1334" s="3"/>
      <c r="W1334" s="3"/>
      <c r="X1334" s="3"/>
      <c r="Y1334" s="3"/>
    </row>
    <row r="1335" spans="19:25" x14ac:dyDescent="0.2">
      <c r="S1335" s="3"/>
      <c r="T1335" s="3"/>
      <c r="U1335" s="3"/>
      <c r="V1335" s="3"/>
      <c r="W1335" s="3"/>
      <c r="X1335" s="3"/>
      <c r="Y1335" s="3"/>
    </row>
    <row r="1336" spans="19:25" x14ac:dyDescent="0.2">
      <c r="S1336" s="3"/>
      <c r="T1336" s="3"/>
      <c r="U1336" s="3"/>
      <c r="V1336" s="3"/>
      <c r="W1336" s="3"/>
      <c r="X1336" s="3"/>
      <c r="Y1336" s="3"/>
    </row>
    <row r="1337" spans="19:25" x14ac:dyDescent="0.2">
      <c r="S1337" s="3"/>
      <c r="T1337" s="3"/>
      <c r="U1337" s="3"/>
      <c r="V1337" s="3"/>
      <c r="W1337" s="3"/>
      <c r="X1337" s="3"/>
      <c r="Y1337" s="3"/>
    </row>
    <row r="1338" spans="19:25" x14ac:dyDescent="0.2">
      <c r="S1338" s="3"/>
      <c r="T1338" s="3"/>
      <c r="U1338" s="3"/>
      <c r="V1338" s="3"/>
      <c r="W1338" s="3"/>
      <c r="X1338" s="3"/>
      <c r="Y1338" s="3"/>
    </row>
    <row r="1339" spans="19:25" x14ac:dyDescent="0.2">
      <c r="S1339" s="3"/>
      <c r="T1339" s="3"/>
      <c r="U1339" s="3"/>
      <c r="V1339" s="3"/>
      <c r="W1339" s="3"/>
      <c r="X1339" s="3"/>
      <c r="Y1339" s="3"/>
    </row>
    <row r="1340" spans="19:25" x14ac:dyDescent="0.2">
      <c r="S1340" s="3"/>
      <c r="T1340" s="3"/>
      <c r="U1340" s="3"/>
      <c r="V1340" s="3"/>
      <c r="W1340" s="3"/>
      <c r="X1340" s="3"/>
      <c r="Y1340" s="3"/>
    </row>
    <row r="1341" spans="19:25" x14ac:dyDescent="0.2">
      <c r="S1341" s="3"/>
      <c r="T1341" s="3"/>
      <c r="U1341" s="3"/>
      <c r="V1341" s="3"/>
      <c r="W1341" s="3"/>
      <c r="X1341" s="3"/>
      <c r="Y1341" s="3"/>
    </row>
    <row r="1342" spans="19:25" x14ac:dyDescent="0.2">
      <c r="S1342" s="3"/>
      <c r="T1342" s="3"/>
      <c r="U1342" s="3"/>
      <c r="V1342" s="3"/>
      <c r="W1342" s="3"/>
      <c r="X1342" s="3"/>
      <c r="Y1342" s="3"/>
    </row>
    <row r="1343" spans="19:25" x14ac:dyDescent="0.2">
      <c r="S1343" s="3"/>
      <c r="T1343" s="3"/>
      <c r="U1343" s="3"/>
      <c r="V1343" s="3"/>
      <c r="W1343" s="3"/>
      <c r="X1343" s="3"/>
      <c r="Y1343" s="3"/>
    </row>
    <row r="1344" spans="19:25" x14ac:dyDescent="0.2">
      <c r="S1344" s="3"/>
      <c r="T1344" s="3"/>
      <c r="U1344" s="3"/>
      <c r="V1344" s="3"/>
      <c r="W1344" s="3"/>
      <c r="X1344" s="3"/>
      <c r="Y1344" s="3"/>
    </row>
    <row r="1345" spans="19:25" x14ac:dyDescent="0.2">
      <c r="S1345" s="3"/>
      <c r="T1345" s="3"/>
      <c r="U1345" s="3"/>
      <c r="V1345" s="3"/>
      <c r="W1345" s="3"/>
      <c r="X1345" s="3"/>
      <c r="Y1345" s="3"/>
    </row>
    <row r="1346" spans="19:25" x14ac:dyDescent="0.2">
      <c r="S1346" s="3"/>
      <c r="T1346" s="3"/>
      <c r="U1346" s="3"/>
      <c r="V1346" s="3"/>
      <c r="W1346" s="3"/>
      <c r="X1346" s="3"/>
      <c r="Y1346" s="3"/>
    </row>
    <row r="1347" spans="19:25" x14ac:dyDescent="0.2">
      <c r="S1347" s="3"/>
      <c r="T1347" s="3"/>
      <c r="U1347" s="3"/>
      <c r="V1347" s="3"/>
      <c r="W1347" s="3"/>
      <c r="X1347" s="3"/>
      <c r="Y1347" s="3"/>
    </row>
    <row r="1348" spans="19:25" x14ac:dyDescent="0.2">
      <c r="S1348" s="3"/>
      <c r="T1348" s="3"/>
      <c r="U1348" s="3"/>
      <c r="V1348" s="3"/>
      <c r="W1348" s="3"/>
      <c r="X1348" s="3"/>
      <c r="Y1348" s="3"/>
    </row>
    <row r="1349" spans="19:25" x14ac:dyDescent="0.2">
      <c r="S1349" s="3"/>
      <c r="T1349" s="3"/>
      <c r="U1349" s="3"/>
      <c r="V1349" s="3"/>
      <c r="W1349" s="3"/>
      <c r="X1349" s="3"/>
      <c r="Y1349" s="3"/>
    </row>
    <row r="1350" spans="19:25" x14ac:dyDescent="0.2">
      <c r="S1350" s="3"/>
      <c r="T1350" s="3"/>
      <c r="U1350" s="3"/>
      <c r="V1350" s="3"/>
      <c r="W1350" s="3"/>
      <c r="X1350" s="3"/>
      <c r="Y1350" s="3"/>
    </row>
    <row r="1351" spans="19:25" x14ac:dyDescent="0.2">
      <c r="S1351" s="3"/>
      <c r="T1351" s="3"/>
      <c r="U1351" s="3"/>
      <c r="V1351" s="3"/>
      <c r="W1351" s="3"/>
      <c r="X1351" s="3"/>
      <c r="Y1351" s="3"/>
    </row>
    <row r="1352" spans="19:25" x14ac:dyDescent="0.2">
      <c r="S1352" s="3"/>
      <c r="T1352" s="3"/>
      <c r="U1352" s="3"/>
      <c r="V1352" s="3"/>
      <c r="W1352" s="3"/>
      <c r="X1352" s="3"/>
      <c r="Y1352" s="3"/>
    </row>
    <row r="1353" spans="19:25" x14ac:dyDescent="0.2">
      <c r="S1353" s="3"/>
      <c r="T1353" s="3"/>
      <c r="U1353" s="3"/>
      <c r="V1353" s="3"/>
      <c r="W1353" s="3"/>
      <c r="X1353" s="3"/>
      <c r="Y1353" s="3"/>
    </row>
    <row r="1354" spans="19:25" x14ac:dyDescent="0.2">
      <c r="S1354" s="3"/>
      <c r="T1354" s="3"/>
      <c r="U1354" s="3"/>
      <c r="V1354" s="3"/>
      <c r="W1354" s="3"/>
      <c r="X1354" s="3"/>
      <c r="Y1354" s="3"/>
    </row>
    <row r="1355" spans="19:25" x14ac:dyDescent="0.2">
      <c r="S1355" s="3"/>
      <c r="T1355" s="3"/>
      <c r="U1355" s="3"/>
      <c r="V1355" s="3"/>
      <c r="W1355" s="3"/>
      <c r="X1355" s="3"/>
      <c r="Y1355" s="3"/>
    </row>
    <row r="1356" spans="19:25" x14ac:dyDescent="0.2">
      <c r="S1356" s="3"/>
      <c r="T1356" s="3"/>
      <c r="U1356" s="3"/>
      <c r="V1356" s="3"/>
      <c r="W1356" s="3"/>
      <c r="X1356" s="3"/>
      <c r="Y1356" s="3"/>
    </row>
    <row r="1357" spans="19:25" x14ac:dyDescent="0.2">
      <c r="S1357" s="3"/>
      <c r="T1357" s="3"/>
      <c r="U1357" s="3"/>
      <c r="V1357" s="3"/>
      <c r="W1357" s="3"/>
      <c r="X1357" s="3"/>
      <c r="Y1357" s="3"/>
    </row>
    <row r="1358" spans="19:25" x14ac:dyDescent="0.2">
      <c r="S1358" s="3"/>
      <c r="T1358" s="3"/>
      <c r="U1358" s="3"/>
      <c r="V1358" s="3"/>
      <c r="W1358" s="3"/>
      <c r="X1358" s="3"/>
      <c r="Y1358" s="3"/>
    </row>
    <row r="1359" spans="19:25" x14ac:dyDescent="0.2">
      <c r="S1359" s="3"/>
      <c r="T1359" s="3"/>
      <c r="U1359" s="3"/>
      <c r="V1359" s="3"/>
      <c r="W1359" s="3"/>
      <c r="X1359" s="3"/>
      <c r="Y1359" s="3"/>
    </row>
    <row r="1360" spans="19:25" x14ac:dyDescent="0.2">
      <c r="S1360" s="3"/>
      <c r="T1360" s="3"/>
      <c r="U1360" s="3"/>
      <c r="V1360" s="3"/>
      <c r="W1360" s="3"/>
      <c r="X1360" s="3"/>
      <c r="Y1360" s="3"/>
    </row>
    <row r="1361" spans="19:25" x14ac:dyDescent="0.2">
      <c r="S1361" s="3"/>
      <c r="T1361" s="3"/>
      <c r="U1361" s="3"/>
      <c r="V1361" s="3"/>
      <c r="W1361" s="3"/>
      <c r="X1361" s="3"/>
      <c r="Y1361" s="3"/>
    </row>
    <row r="1362" spans="19:25" x14ac:dyDescent="0.2">
      <c r="S1362" s="3"/>
      <c r="T1362" s="3"/>
      <c r="U1362" s="3"/>
      <c r="V1362" s="3"/>
      <c r="W1362" s="3"/>
      <c r="X1362" s="3"/>
      <c r="Y1362" s="3"/>
    </row>
    <row r="1363" spans="19:25" x14ac:dyDescent="0.2">
      <c r="S1363" s="3"/>
      <c r="T1363" s="3"/>
      <c r="U1363" s="3"/>
      <c r="V1363" s="3"/>
      <c r="W1363" s="3"/>
      <c r="X1363" s="3"/>
      <c r="Y1363" s="3"/>
    </row>
    <row r="1364" spans="19:25" x14ac:dyDescent="0.2">
      <c r="S1364" s="3"/>
      <c r="T1364" s="3"/>
      <c r="U1364" s="3"/>
      <c r="V1364" s="3"/>
      <c r="W1364" s="3"/>
      <c r="X1364" s="3"/>
      <c r="Y1364" s="3"/>
    </row>
    <row r="1365" spans="19:25" x14ac:dyDescent="0.2">
      <c r="S1365" s="3"/>
      <c r="T1365" s="3"/>
      <c r="U1365" s="3"/>
      <c r="V1365" s="3"/>
      <c r="W1365" s="3"/>
      <c r="X1365" s="3"/>
      <c r="Y1365" s="3"/>
    </row>
    <row r="1366" spans="19:25" x14ac:dyDescent="0.2">
      <c r="S1366" s="3"/>
      <c r="T1366" s="3"/>
      <c r="U1366" s="3"/>
      <c r="V1366" s="3"/>
      <c r="W1366" s="3"/>
      <c r="X1366" s="3"/>
      <c r="Y1366" s="3"/>
    </row>
    <row r="1367" spans="19:25" x14ac:dyDescent="0.2">
      <c r="S1367" s="3"/>
      <c r="T1367" s="3"/>
      <c r="U1367" s="3"/>
      <c r="V1367" s="3"/>
      <c r="W1367" s="3"/>
      <c r="X1367" s="3"/>
      <c r="Y1367" s="3"/>
    </row>
    <row r="1368" spans="19:25" x14ac:dyDescent="0.2">
      <c r="S1368" s="3"/>
      <c r="T1368" s="3"/>
      <c r="U1368" s="3"/>
      <c r="V1368" s="3"/>
      <c r="W1368" s="3"/>
      <c r="X1368" s="3"/>
      <c r="Y1368" s="3"/>
    </row>
    <row r="1369" spans="19:25" x14ac:dyDescent="0.2">
      <c r="S1369" s="3"/>
      <c r="T1369" s="3"/>
      <c r="U1369" s="3"/>
      <c r="V1369" s="3"/>
      <c r="W1369" s="3"/>
      <c r="X1369" s="3"/>
      <c r="Y1369" s="3"/>
    </row>
    <row r="1370" spans="19:25" x14ac:dyDescent="0.2">
      <c r="S1370" s="3"/>
      <c r="T1370" s="3"/>
      <c r="U1370" s="3"/>
      <c r="V1370" s="3"/>
      <c r="W1370" s="3"/>
      <c r="X1370" s="3"/>
      <c r="Y1370" s="3"/>
    </row>
    <row r="1371" spans="19:25" x14ac:dyDescent="0.2">
      <c r="S1371" s="3"/>
      <c r="T1371" s="3"/>
      <c r="U1371" s="3"/>
      <c r="V1371" s="3"/>
      <c r="W1371" s="3"/>
      <c r="X1371" s="3"/>
      <c r="Y1371" s="3"/>
    </row>
    <row r="1372" spans="19:25" x14ac:dyDescent="0.2">
      <c r="S1372" s="3"/>
      <c r="T1372" s="3"/>
      <c r="U1372" s="3"/>
      <c r="V1372" s="3"/>
      <c r="W1372" s="3"/>
      <c r="X1372" s="3"/>
      <c r="Y1372" s="3"/>
    </row>
    <row r="1373" spans="19:25" x14ac:dyDescent="0.2">
      <c r="S1373" s="3"/>
      <c r="T1373" s="3"/>
      <c r="U1373" s="3"/>
      <c r="V1373" s="3"/>
      <c r="W1373" s="3"/>
      <c r="X1373" s="3"/>
      <c r="Y1373" s="3"/>
    </row>
    <row r="1374" spans="19:25" x14ac:dyDescent="0.2">
      <c r="S1374" s="3"/>
      <c r="T1374" s="3"/>
      <c r="U1374" s="3"/>
      <c r="V1374" s="3"/>
      <c r="W1374" s="3"/>
      <c r="X1374" s="3"/>
      <c r="Y1374" s="3"/>
    </row>
    <row r="1375" spans="19:25" x14ac:dyDescent="0.2">
      <c r="S1375" s="3"/>
      <c r="T1375" s="3"/>
      <c r="U1375" s="3"/>
      <c r="V1375" s="3"/>
      <c r="W1375" s="3"/>
      <c r="X1375" s="3"/>
      <c r="Y1375" s="3"/>
    </row>
    <row r="1376" spans="19:25" x14ac:dyDescent="0.2">
      <c r="S1376" s="3"/>
      <c r="T1376" s="3"/>
      <c r="U1376" s="3"/>
      <c r="V1376" s="3"/>
      <c r="W1376" s="3"/>
      <c r="X1376" s="3"/>
      <c r="Y1376" s="3"/>
    </row>
    <row r="1377" spans="19:25" x14ac:dyDescent="0.2">
      <c r="S1377" s="3"/>
      <c r="T1377" s="3"/>
      <c r="U1377" s="3"/>
      <c r="V1377" s="3"/>
      <c r="W1377" s="3"/>
      <c r="X1377" s="3"/>
      <c r="Y1377" s="3"/>
    </row>
    <row r="1378" spans="19:25" x14ac:dyDescent="0.2">
      <c r="S1378" s="3"/>
      <c r="T1378" s="3"/>
      <c r="U1378" s="3"/>
      <c r="V1378" s="3"/>
      <c r="W1378" s="3"/>
      <c r="X1378" s="3"/>
      <c r="Y1378" s="3"/>
    </row>
    <row r="1379" spans="19:25" x14ac:dyDescent="0.2">
      <c r="S1379" s="3"/>
      <c r="T1379" s="3"/>
      <c r="U1379" s="3"/>
      <c r="V1379" s="3"/>
      <c r="W1379" s="3"/>
      <c r="X1379" s="3"/>
      <c r="Y1379" s="3"/>
    </row>
    <row r="1380" spans="19:25" x14ac:dyDescent="0.2">
      <c r="S1380" s="3"/>
      <c r="T1380" s="3"/>
      <c r="U1380" s="3"/>
      <c r="V1380" s="3"/>
      <c r="W1380" s="3"/>
      <c r="X1380" s="3"/>
      <c r="Y1380" s="3"/>
    </row>
    <row r="1381" spans="19:25" x14ac:dyDescent="0.2">
      <c r="S1381" s="3"/>
      <c r="T1381" s="3"/>
      <c r="U1381" s="3"/>
      <c r="V1381" s="3"/>
      <c r="W1381" s="3"/>
      <c r="X1381" s="3"/>
      <c r="Y1381" s="3"/>
    </row>
    <row r="1382" spans="19:25" x14ac:dyDescent="0.2">
      <c r="S1382" s="3"/>
      <c r="T1382" s="3"/>
      <c r="U1382" s="3"/>
      <c r="V1382" s="3"/>
      <c r="W1382" s="3"/>
      <c r="X1382" s="3"/>
      <c r="Y1382" s="3"/>
    </row>
    <row r="1383" spans="19:25" x14ac:dyDescent="0.2">
      <c r="S1383" s="3"/>
      <c r="T1383" s="3"/>
      <c r="U1383" s="3"/>
      <c r="V1383" s="3"/>
      <c r="W1383" s="3"/>
      <c r="X1383" s="3"/>
      <c r="Y1383" s="3"/>
    </row>
    <row r="1384" spans="19:25" x14ac:dyDescent="0.2">
      <c r="S1384" s="3"/>
      <c r="T1384" s="3"/>
      <c r="U1384" s="3"/>
      <c r="V1384" s="3"/>
      <c r="W1384" s="3"/>
      <c r="X1384" s="3"/>
      <c r="Y1384" s="3"/>
    </row>
    <row r="1385" spans="19:25" x14ac:dyDescent="0.2">
      <c r="S1385" s="3"/>
      <c r="T1385" s="3"/>
      <c r="U1385" s="3"/>
      <c r="V1385" s="3"/>
      <c r="W1385" s="3"/>
      <c r="X1385" s="3"/>
      <c r="Y1385" s="3"/>
    </row>
    <row r="1386" spans="19:25" x14ac:dyDescent="0.2">
      <c r="S1386" s="3"/>
      <c r="T1386" s="3"/>
      <c r="U1386" s="3"/>
      <c r="V1386" s="3"/>
      <c r="W1386" s="3"/>
      <c r="X1386" s="3"/>
      <c r="Y1386" s="3"/>
    </row>
    <row r="1387" spans="19:25" x14ac:dyDescent="0.2">
      <c r="S1387" s="3"/>
      <c r="T1387" s="3"/>
      <c r="U1387" s="3"/>
      <c r="V1387" s="3"/>
      <c r="W1387" s="3"/>
      <c r="X1387" s="3"/>
      <c r="Y1387" s="3"/>
    </row>
    <row r="1388" spans="19:25" x14ac:dyDescent="0.2">
      <c r="S1388" s="3"/>
      <c r="T1388" s="3"/>
      <c r="U1388" s="3"/>
      <c r="V1388" s="3"/>
      <c r="W1388" s="3"/>
      <c r="X1388" s="3"/>
      <c r="Y1388" s="3"/>
    </row>
    <row r="1389" spans="19:25" x14ac:dyDescent="0.2">
      <c r="S1389" s="3"/>
      <c r="T1389" s="3"/>
      <c r="U1389" s="3"/>
      <c r="V1389" s="3"/>
      <c r="W1389" s="3"/>
      <c r="X1389" s="3"/>
      <c r="Y1389" s="3"/>
    </row>
    <row r="1390" spans="19:25" x14ac:dyDescent="0.2">
      <c r="S1390" s="3"/>
      <c r="T1390" s="3"/>
      <c r="U1390" s="3"/>
      <c r="V1390" s="3"/>
      <c r="W1390" s="3"/>
      <c r="X1390" s="3"/>
      <c r="Y1390" s="3"/>
    </row>
    <row r="1391" spans="19:25" x14ac:dyDescent="0.2">
      <c r="S1391" s="3"/>
      <c r="T1391" s="3"/>
      <c r="U1391" s="3"/>
      <c r="V1391" s="3"/>
      <c r="W1391" s="3"/>
      <c r="X1391" s="3"/>
      <c r="Y1391" s="3"/>
    </row>
    <row r="1392" spans="19:25" x14ac:dyDescent="0.2">
      <c r="S1392" s="3"/>
      <c r="T1392" s="3"/>
      <c r="U1392" s="3"/>
      <c r="V1392" s="3"/>
      <c r="W1392" s="3"/>
      <c r="X1392" s="3"/>
      <c r="Y1392" s="3"/>
    </row>
    <row r="1393" spans="19:25" x14ac:dyDescent="0.2">
      <c r="S1393" s="3"/>
      <c r="T1393" s="3"/>
      <c r="U1393" s="3"/>
      <c r="V1393" s="3"/>
      <c r="W1393" s="3"/>
      <c r="X1393" s="3"/>
      <c r="Y1393" s="3"/>
    </row>
    <row r="1394" spans="19:25" x14ac:dyDescent="0.2">
      <c r="S1394" s="3"/>
      <c r="T1394" s="3"/>
      <c r="U1394" s="3"/>
      <c r="V1394" s="3"/>
      <c r="W1394" s="3"/>
      <c r="X1394" s="3"/>
      <c r="Y1394" s="3"/>
    </row>
    <row r="1395" spans="19:25" x14ac:dyDescent="0.2">
      <c r="S1395" s="3"/>
      <c r="T1395" s="3"/>
      <c r="U1395" s="3"/>
      <c r="V1395" s="3"/>
      <c r="W1395" s="3"/>
      <c r="X1395" s="3"/>
      <c r="Y1395" s="3"/>
    </row>
    <row r="1396" spans="19:25" x14ac:dyDescent="0.2">
      <c r="S1396" s="3"/>
      <c r="T1396" s="3"/>
      <c r="U1396" s="3"/>
      <c r="V1396" s="3"/>
      <c r="W1396" s="3"/>
      <c r="X1396" s="3"/>
      <c r="Y1396" s="3"/>
    </row>
    <row r="1397" spans="19:25" x14ac:dyDescent="0.2">
      <c r="S1397" s="3"/>
      <c r="T1397" s="3"/>
      <c r="U1397" s="3"/>
      <c r="V1397" s="3"/>
      <c r="W1397" s="3"/>
      <c r="X1397" s="3"/>
      <c r="Y1397" s="3"/>
    </row>
    <row r="1398" spans="19:25" x14ac:dyDescent="0.2">
      <c r="S1398" s="3"/>
      <c r="T1398" s="3"/>
      <c r="U1398" s="3"/>
      <c r="V1398" s="3"/>
      <c r="W1398" s="3"/>
      <c r="X1398" s="3"/>
      <c r="Y1398" s="3"/>
    </row>
    <row r="1399" spans="19:25" x14ac:dyDescent="0.2">
      <c r="S1399" s="3"/>
      <c r="T1399" s="3"/>
      <c r="U1399" s="3"/>
      <c r="V1399" s="3"/>
      <c r="W1399" s="3"/>
      <c r="X1399" s="3"/>
      <c r="Y1399" s="3"/>
    </row>
    <row r="1400" spans="19:25" x14ac:dyDescent="0.2">
      <c r="S1400" s="3"/>
      <c r="T1400" s="3"/>
      <c r="U1400" s="3"/>
      <c r="V1400" s="3"/>
      <c r="W1400" s="3"/>
      <c r="X1400" s="3"/>
      <c r="Y1400" s="3"/>
    </row>
    <row r="1401" spans="19:25" x14ac:dyDescent="0.2">
      <c r="S1401" s="3"/>
      <c r="T1401" s="3"/>
      <c r="U1401" s="3"/>
      <c r="V1401" s="3"/>
      <c r="W1401" s="3"/>
      <c r="X1401" s="3"/>
      <c r="Y1401" s="3"/>
    </row>
    <row r="1402" spans="19:25" x14ac:dyDescent="0.2">
      <c r="S1402" s="3"/>
      <c r="T1402" s="3"/>
      <c r="U1402" s="3"/>
      <c r="V1402" s="3"/>
      <c r="W1402" s="3"/>
      <c r="X1402" s="3"/>
      <c r="Y1402" s="3"/>
    </row>
    <row r="1403" spans="19:25" x14ac:dyDescent="0.2">
      <c r="S1403" s="3"/>
      <c r="T1403" s="3"/>
      <c r="U1403" s="3"/>
      <c r="V1403" s="3"/>
      <c r="W1403" s="3"/>
      <c r="X1403" s="3"/>
      <c r="Y1403" s="3"/>
    </row>
    <row r="1404" spans="19:25" x14ac:dyDescent="0.2">
      <c r="S1404" s="3"/>
      <c r="T1404" s="3"/>
      <c r="U1404" s="3"/>
      <c r="V1404" s="3"/>
      <c r="W1404" s="3"/>
      <c r="X1404" s="3"/>
      <c r="Y1404" s="3"/>
    </row>
    <row r="1405" spans="19:25" x14ac:dyDescent="0.2">
      <c r="S1405" s="3"/>
      <c r="T1405" s="3"/>
      <c r="U1405" s="3"/>
      <c r="V1405" s="3"/>
      <c r="W1405" s="3"/>
      <c r="X1405" s="3"/>
      <c r="Y1405" s="3"/>
    </row>
    <row r="1406" spans="19:25" x14ac:dyDescent="0.2">
      <c r="S1406" s="3"/>
      <c r="T1406" s="3"/>
      <c r="U1406" s="3"/>
      <c r="V1406" s="3"/>
      <c r="W1406" s="3"/>
      <c r="X1406" s="3"/>
      <c r="Y1406" s="3"/>
    </row>
    <row r="1407" spans="19:25" x14ac:dyDescent="0.2">
      <c r="S1407" s="3"/>
      <c r="T1407" s="3"/>
      <c r="U1407" s="3"/>
      <c r="V1407" s="3"/>
      <c r="W1407" s="3"/>
      <c r="X1407" s="3"/>
      <c r="Y1407" s="3"/>
    </row>
    <row r="1408" spans="19:25" x14ac:dyDescent="0.2">
      <c r="S1408" s="3"/>
      <c r="T1408" s="3"/>
      <c r="U1408" s="3"/>
      <c r="V1408" s="3"/>
      <c r="W1408" s="3"/>
      <c r="X1408" s="3"/>
      <c r="Y1408" s="3"/>
    </row>
    <row r="1409" spans="19:25" x14ac:dyDescent="0.2">
      <c r="S1409" s="3"/>
      <c r="T1409" s="3"/>
      <c r="U1409" s="3"/>
      <c r="V1409" s="3"/>
      <c r="W1409" s="3"/>
      <c r="X1409" s="3"/>
      <c r="Y1409" s="3"/>
    </row>
    <row r="1410" spans="19:25" x14ac:dyDescent="0.2">
      <c r="S1410" s="3"/>
      <c r="T1410" s="3"/>
      <c r="U1410" s="3"/>
      <c r="V1410" s="3"/>
      <c r="W1410" s="3"/>
      <c r="X1410" s="3"/>
      <c r="Y1410" s="3"/>
    </row>
    <row r="1411" spans="19:25" x14ac:dyDescent="0.2">
      <c r="S1411" s="3"/>
      <c r="T1411" s="3"/>
      <c r="U1411" s="3"/>
      <c r="V1411" s="3"/>
      <c r="W1411" s="3"/>
      <c r="X1411" s="3"/>
      <c r="Y1411" s="3"/>
    </row>
    <row r="1412" spans="19:25" x14ac:dyDescent="0.2">
      <c r="S1412" s="3"/>
      <c r="T1412" s="3"/>
      <c r="U1412" s="3"/>
      <c r="V1412" s="3"/>
      <c r="W1412" s="3"/>
      <c r="X1412" s="3"/>
      <c r="Y1412" s="3"/>
    </row>
    <row r="1413" spans="19:25" x14ac:dyDescent="0.2">
      <c r="S1413" s="3"/>
      <c r="T1413" s="3"/>
      <c r="U1413" s="3"/>
      <c r="V1413" s="3"/>
      <c r="W1413" s="3"/>
      <c r="X1413" s="3"/>
      <c r="Y1413" s="3"/>
    </row>
    <row r="1414" spans="19:25" x14ac:dyDescent="0.2">
      <c r="S1414" s="3"/>
      <c r="T1414" s="3"/>
      <c r="U1414" s="3"/>
      <c r="V1414" s="3"/>
      <c r="W1414" s="3"/>
      <c r="X1414" s="3"/>
      <c r="Y1414" s="3"/>
    </row>
    <row r="1415" spans="19:25" x14ac:dyDescent="0.2">
      <c r="S1415" s="3"/>
      <c r="T1415" s="3"/>
      <c r="U1415" s="3"/>
      <c r="V1415" s="3"/>
      <c r="W1415" s="3"/>
      <c r="X1415" s="3"/>
      <c r="Y1415" s="3"/>
    </row>
    <row r="1416" spans="19:25" x14ac:dyDescent="0.2">
      <c r="S1416" s="3"/>
      <c r="T1416" s="3"/>
      <c r="U1416" s="3"/>
      <c r="V1416" s="3"/>
      <c r="W1416" s="3"/>
      <c r="X1416" s="3"/>
      <c r="Y1416" s="3"/>
    </row>
    <row r="1417" spans="19:25" x14ac:dyDescent="0.2">
      <c r="S1417" s="3"/>
      <c r="T1417" s="3"/>
      <c r="U1417" s="3"/>
      <c r="V1417" s="3"/>
      <c r="W1417" s="3"/>
      <c r="X1417" s="3"/>
      <c r="Y1417" s="3"/>
    </row>
    <row r="1418" spans="19:25" x14ac:dyDescent="0.2">
      <c r="S1418" s="3"/>
      <c r="T1418" s="3"/>
      <c r="U1418" s="3"/>
      <c r="V1418" s="3"/>
      <c r="W1418" s="3"/>
      <c r="X1418" s="3"/>
      <c r="Y1418" s="3"/>
    </row>
    <row r="1419" spans="19:25" x14ac:dyDescent="0.2">
      <c r="S1419" s="3"/>
      <c r="T1419" s="3"/>
      <c r="U1419" s="3"/>
      <c r="V1419" s="3"/>
      <c r="W1419" s="3"/>
      <c r="X1419" s="3"/>
      <c r="Y1419" s="3"/>
    </row>
    <row r="1420" spans="19:25" x14ac:dyDescent="0.2">
      <c r="S1420" s="3"/>
      <c r="T1420" s="3"/>
      <c r="U1420" s="3"/>
      <c r="V1420" s="3"/>
      <c r="W1420" s="3"/>
      <c r="X1420" s="3"/>
      <c r="Y1420" s="3"/>
    </row>
    <row r="1421" spans="19:25" x14ac:dyDescent="0.2">
      <c r="S1421" s="3"/>
      <c r="T1421" s="3"/>
      <c r="U1421" s="3"/>
      <c r="V1421" s="3"/>
      <c r="W1421" s="3"/>
      <c r="X1421" s="3"/>
      <c r="Y1421" s="3"/>
    </row>
    <row r="1422" spans="19:25" x14ac:dyDescent="0.2">
      <c r="S1422" s="3"/>
      <c r="T1422" s="3"/>
      <c r="U1422" s="3"/>
      <c r="V1422" s="3"/>
      <c r="W1422" s="3"/>
      <c r="X1422" s="3"/>
      <c r="Y1422" s="3"/>
    </row>
    <row r="1423" spans="19:25" x14ac:dyDescent="0.2">
      <c r="S1423" s="3"/>
      <c r="T1423" s="3"/>
      <c r="U1423" s="3"/>
      <c r="V1423" s="3"/>
      <c r="W1423" s="3"/>
      <c r="X1423" s="3"/>
      <c r="Y1423" s="3"/>
    </row>
    <row r="1424" spans="19:25" x14ac:dyDescent="0.2">
      <c r="S1424" s="3"/>
      <c r="T1424" s="3"/>
      <c r="U1424" s="3"/>
      <c r="V1424" s="3"/>
      <c r="W1424" s="3"/>
      <c r="X1424" s="3"/>
      <c r="Y1424" s="3"/>
    </row>
    <row r="1425" spans="19:25" x14ac:dyDescent="0.2">
      <c r="S1425" s="3"/>
      <c r="T1425" s="3"/>
      <c r="U1425" s="3"/>
      <c r="V1425" s="3"/>
      <c r="W1425" s="3"/>
      <c r="X1425" s="3"/>
      <c r="Y1425" s="3"/>
    </row>
    <row r="1426" spans="19:25" x14ac:dyDescent="0.2">
      <c r="S1426" s="3"/>
      <c r="T1426" s="3"/>
      <c r="U1426" s="3"/>
      <c r="V1426" s="3"/>
      <c r="W1426" s="3"/>
      <c r="X1426" s="3"/>
      <c r="Y1426" s="3"/>
    </row>
    <row r="1427" spans="19:25" x14ac:dyDescent="0.2">
      <c r="S1427" s="3"/>
      <c r="T1427" s="3"/>
      <c r="U1427" s="3"/>
      <c r="V1427" s="3"/>
      <c r="W1427" s="3"/>
      <c r="X1427" s="3"/>
      <c r="Y1427" s="3"/>
    </row>
    <row r="1428" spans="19:25" x14ac:dyDescent="0.2">
      <c r="S1428" s="3"/>
      <c r="T1428" s="3"/>
      <c r="U1428" s="3"/>
      <c r="V1428" s="3"/>
      <c r="W1428" s="3"/>
      <c r="X1428" s="3"/>
      <c r="Y1428" s="3"/>
    </row>
    <row r="1429" spans="19:25" x14ac:dyDescent="0.2">
      <c r="S1429" s="3"/>
      <c r="T1429" s="3"/>
      <c r="U1429" s="3"/>
      <c r="V1429" s="3"/>
      <c r="W1429" s="3"/>
      <c r="X1429" s="3"/>
      <c r="Y1429" s="3"/>
    </row>
    <row r="1430" spans="19:25" x14ac:dyDescent="0.2">
      <c r="S1430" s="3"/>
      <c r="T1430" s="3"/>
      <c r="U1430" s="3"/>
      <c r="V1430" s="3"/>
      <c r="W1430" s="3"/>
      <c r="X1430" s="3"/>
      <c r="Y1430" s="3"/>
    </row>
    <row r="1431" spans="19:25" x14ac:dyDescent="0.2">
      <c r="S1431" s="3"/>
      <c r="T1431" s="3"/>
      <c r="U1431" s="3"/>
      <c r="V1431" s="3"/>
      <c r="W1431" s="3"/>
      <c r="X1431" s="3"/>
      <c r="Y1431" s="3"/>
    </row>
    <row r="1432" spans="19:25" x14ac:dyDescent="0.2">
      <c r="S1432" s="3"/>
      <c r="T1432" s="3"/>
      <c r="U1432" s="3"/>
      <c r="V1432" s="3"/>
      <c r="W1432" s="3"/>
      <c r="X1432" s="3"/>
      <c r="Y1432" s="3"/>
    </row>
    <row r="1433" spans="19:25" x14ac:dyDescent="0.2">
      <c r="S1433" s="3"/>
      <c r="T1433" s="3"/>
      <c r="U1433" s="3"/>
      <c r="V1433" s="3"/>
      <c r="W1433" s="3"/>
      <c r="X1433" s="3"/>
      <c r="Y1433" s="3"/>
    </row>
    <row r="1434" spans="19:25" x14ac:dyDescent="0.2">
      <c r="S1434" s="3"/>
      <c r="T1434" s="3"/>
      <c r="U1434" s="3"/>
      <c r="V1434" s="3"/>
      <c r="W1434" s="3"/>
      <c r="X1434" s="3"/>
      <c r="Y1434" s="3"/>
    </row>
    <row r="1435" spans="19:25" x14ac:dyDescent="0.2">
      <c r="S1435" s="3"/>
      <c r="T1435" s="3"/>
      <c r="U1435" s="3"/>
      <c r="V1435" s="3"/>
      <c r="W1435" s="3"/>
      <c r="X1435" s="3"/>
      <c r="Y1435" s="3"/>
    </row>
    <row r="1436" spans="19:25" x14ac:dyDescent="0.2">
      <c r="S1436" s="3"/>
      <c r="T1436" s="3"/>
      <c r="U1436" s="3"/>
      <c r="V1436" s="3"/>
      <c r="W1436" s="3"/>
      <c r="X1436" s="3"/>
      <c r="Y1436" s="3"/>
    </row>
    <row r="1437" spans="19:25" x14ac:dyDescent="0.2">
      <c r="S1437" s="3"/>
      <c r="T1437" s="3"/>
      <c r="U1437" s="3"/>
      <c r="V1437" s="3"/>
      <c r="W1437" s="3"/>
      <c r="X1437" s="3"/>
      <c r="Y1437" s="3"/>
    </row>
    <row r="1438" spans="19:25" x14ac:dyDescent="0.2">
      <c r="S1438" s="3"/>
      <c r="T1438" s="3"/>
      <c r="U1438" s="3"/>
      <c r="V1438" s="3"/>
      <c r="W1438" s="3"/>
      <c r="X1438" s="3"/>
      <c r="Y1438" s="3"/>
    </row>
    <row r="1439" spans="19:25" x14ac:dyDescent="0.2">
      <c r="S1439" s="3"/>
      <c r="T1439" s="3"/>
      <c r="U1439" s="3"/>
      <c r="V1439" s="3"/>
      <c r="W1439" s="3"/>
      <c r="X1439" s="3"/>
      <c r="Y1439" s="3"/>
    </row>
    <row r="1440" spans="19:25" x14ac:dyDescent="0.2">
      <c r="S1440" s="3"/>
      <c r="T1440" s="3"/>
      <c r="U1440" s="3"/>
      <c r="V1440" s="3"/>
      <c r="W1440" s="3"/>
      <c r="X1440" s="3"/>
      <c r="Y1440" s="3"/>
    </row>
    <row r="1441" spans="19:25" x14ac:dyDescent="0.2">
      <c r="S1441" s="3"/>
      <c r="T1441" s="3"/>
      <c r="U1441" s="3"/>
      <c r="V1441" s="3"/>
      <c r="W1441" s="3"/>
      <c r="X1441" s="3"/>
      <c r="Y1441" s="3"/>
    </row>
    <row r="1442" spans="19:25" x14ac:dyDescent="0.2">
      <c r="S1442" s="3"/>
      <c r="T1442" s="3"/>
      <c r="U1442" s="3"/>
      <c r="V1442" s="3"/>
      <c r="W1442" s="3"/>
      <c r="X1442" s="3"/>
      <c r="Y1442" s="3"/>
    </row>
    <row r="1443" spans="19:25" x14ac:dyDescent="0.2">
      <c r="S1443" s="3"/>
      <c r="T1443" s="3"/>
      <c r="U1443" s="3"/>
      <c r="V1443" s="3"/>
      <c r="W1443" s="3"/>
      <c r="X1443" s="3"/>
      <c r="Y1443" s="3"/>
    </row>
    <row r="1444" spans="19:25" x14ac:dyDescent="0.2">
      <c r="S1444" s="3"/>
      <c r="T1444" s="3"/>
      <c r="U1444" s="3"/>
      <c r="V1444" s="3"/>
      <c r="W1444" s="3"/>
      <c r="X1444" s="3"/>
      <c r="Y1444" s="3"/>
    </row>
    <row r="1445" spans="19:25" x14ac:dyDescent="0.2">
      <c r="S1445" s="3"/>
      <c r="T1445" s="3"/>
      <c r="U1445" s="3"/>
      <c r="V1445" s="3"/>
      <c r="W1445" s="3"/>
      <c r="X1445" s="3"/>
      <c r="Y1445" s="3"/>
    </row>
    <row r="1446" spans="19:25" x14ac:dyDescent="0.2">
      <c r="S1446" s="3"/>
      <c r="T1446" s="3"/>
      <c r="U1446" s="3"/>
      <c r="V1446" s="3"/>
      <c r="W1446" s="3"/>
      <c r="X1446" s="3"/>
      <c r="Y1446" s="3"/>
    </row>
    <row r="1447" spans="19:25" x14ac:dyDescent="0.2">
      <c r="S1447" s="3"/>
      <c r="T1447" s="3"/>
      <c r="U1447" s="3"/>
      <c r="V1447" s="3"/>
      <c r="W1447" s="3"/>
      <c r="X1447" s="3"/>
      <c r="Y1447" s="3"/>
    </row>
    <row r="1448" spans="19:25" x14ac:dyDescent="0.2">
      <c r="S1448" s="3"/>
      <c r="T1448" s="3"/>
      <c r="U1448" s="3"/>
      <c r="V1448" s="3"/>
      <c r="W1448" s="3"/>
      <c r="X1448" s="3"/>
      <c r="Y1448" s="3"/>
    </row>
    <row r="1449" spans="19:25" x14ac:dyDescent="0.2">
      <c r="S1449" s="3"/>
      <c r="T1449" s="3"/>
      <c r="U1449" s="3"/>
      <c r="V1449" s="3"/>
      <c r="W1449" s="3"/>
      <c r="X1449" s="3"/>
      <c r="Y1449" s="3"/>
    </row>
    <row r="1450" spans="19:25" x14ac:dyDescent="0.2">
      <c r="S1450" s="3"/>
      <c r="T1450" s="3"/>
      <c r="U1450" s="3"/>
      <c r="V1450" s="3"/>
      <c r="W1450" s="3"/>
      <c r="X1450" s="3"/>
      <c r="Y1450" s="3"/>
    </row>
    <row r="1451" spans="19:25" x14ac:dyDescent="0.2">
      <c r="S1451" s="3"/>
      <c r="T1451" s="3"/>
      <c r="U1451" s="3"/>
      <c r="V1451" s="3"/>
      <c r="W1451" s="3"/>
      <c r="X1451" s="3"/>
      <c r="Y1451" s="3"/>
    </row>
    <row r="1452" spans="19:25" x14ac:dyDescent="0.2">
      <c r="S1452" s="3"/>
      <c r="T1452" s="3"/>
      <c r="U1452" s="3"/>
      <c r="V1452" s="3"/>
      <c r="W1452" s="3"/>
      <c r="X1452" s="3"/>
      <c r="Y1452" s="3"/>
    </row>
    <row r="1453" spans="19:25" x14ac:dyDescent="0.2">
      <c r="S1453" s="3"/>
      <c r="T1453" s="3"/>
      <c r="U1453" s="3"/>
      <c r="V1453" s="3"/>
      <c r="W1453" s="3"/>
      <c r="X1453" s="3"/>
      <c r="Y1453" s="3"/>
    </row>
    <row r="1454" spans="19:25" x14ac:dyDescent="0.2">
      <c r="S1454" s="3"/>
      <c r="T1454" s="3"/>
      <c r="U1454" s="3"/>
      <c r="V1454" s="3"/>
      <c r="W1454" s="3"/>
      <c r="X1454" s="3"/>
      <c r="Y1454" s="3"/>
    </row>
    <row r="1455" spans="19:25" x14ac:dyDescent="0.2">
      <c r="S1455" s="3"/>
      <c r="T1455" s="3"/>
      <c r="U1455" s="3"/>
      <c r="V1455" s="3"/>
      <c r="W1455" s="3"/>
      <c r="X1455" s="3"/>
      <c r="Y1455" s="3"/>
    </row>
    <row r="1456" spans="19:25" x14ac:dyDescent="0.2">
      <c r="S1456" s="3"/>
      <c r="T1456" s="3"/>
      <c r="U1456" s="3"/>
      <c r="V1456" s="3"/>
      <c r="W1456" s="3"/>
      <c r="X1456" s="3"/>
      <c r="Y1456" s="3"/>
    </row>
    <row r="1457" spans="19:25" x14ac:dyDescent="0.2">
      <c r="S1457" s="3"/>
      <c r="T1457" s="3"/>
      <c r="U1457" s="3"/>
      <c r="V1457" s="3"/>
      <c r="W1457" s="3"/>
      <c r="X1457" s="3"/>
      <c r="Y1457" s="3"/>
    </row>
    <row r="1458" spans="19:25" x14ac:dyDescent="0.2">
      <c r="S1458" s="3"/>
      <c r="T1458" s="3"/>
      <c r="U1458" s="3"/>
      <c r="V1458" s="3"/>
      <c r="W1458" s="3"/>
      <c r="X1458" s="3"/>
      <c r="Y1458" s="3"/>
    </row>
    <row r="1459" spans="19:25" x14ac:dyDescent="0.2">
      <c r="S1459" s="3"/>
      <c r="T1459" s="3"/>
      <c r="U1459" s="3"/>
      <c r="V1459" s="3"/>
      <c r="W1459" s="3"/>
      <c r="X1459" s="3"/>
      <c r="Y1459" s="3"/>
    </row>
    <row r="1460" spans="19:25" x14ac:dyDescent="0.2">
      <c r="S1460" s="3"/>
      <c r="T1460" s="3"/>
      <c r="U1460" s="3"/>
      <c r="V1460" s="3"/>
      <c r="W1460" s="3"/>
      <c r="X1460" s="3"/>
      <c r="Y1460" s="3"/>
    </row>
    <row r="1461" spans="19:25" x14ac:dyDescent="0.2">
      <c r="S1461" s="3"/>
      <c r="T1461" s="3"/>
      <c r="U1461" s="3"/>
      <c r="V1461" s="3"/>
      <c r="W1461" s="3"/>
      <c r="X1461" s="3"/>
      <c r="Y1461" s="3"/>
    </row>
    <row r="1462" spans="19:25" x14ac:dyDescent="0.2">
      <c r="S1462" s="3"/>
      <c r="T1462" s="3"/>
      <c r="U1462" s="3"/>
      <c r="V1462" s="3"/>
      <c r="W1462" s="3"/>
      <c r="X1462" s="3"/>
      <c r="Y1462" s="3"/>
    </row>
    <row r="1463" spans="19:25" x14ac:dyDescent="0.2">
      <c r="S1463" s="3"/>
      <c r="T1463" s="3"/>
      <c r="U1463" s="3"/>
      <c r="V1463" s="3"/>
      <c r="W1463" s="3"/>
      <c r="X1463" s="3"/>
      <c r="Y1463" s="3"/>
    </row>
    <row r="1464" spans="19:25" x14ac:dyDescent="0.2">
      <c r="S1464" s="3"/>
      <c r="T1464" s="3"/>
      <c r="U1464" s="3"/>
      <c r="V1464" s="3"/>
      <c r="W1464" s="3"/>
      <c r="X1464" s="3"/>
      <c r="Y1464" s="3"/>
    </row>
    <row r="1465" spans="19:25" x14ac:dyDescent="0.2">
      <c r="S1465" s="3"/>
      <c r="T1465" s="3"/>
      <c r="U1465" s="3"/>
      <c r="V1465" s="3"/>
      <c r="W1465" s="3"/>
      <c r="X1465" s="3"/>
      <c r="Y1465" s="3"/>
    </row>
    <row r="1466" spans="19:25" x14ac:dyDescent="0.2">
      <c r="S1466" s="3"/>
      <c r="T1466" s="3"/>
      <c r="U1466" s="3"/>
      <c r="V1466" s="3"/>
      <c r="W1466" s="3"/>
      <c r="X1466" s="3"/>
      <c r="Y1466" s="3"/>
    </row>
    <row r="1467" spans="19:25" x14ac:dyDescent="0.2">
      <c r="S1467" s="3"/>
      <c r="T1467" s="3"/>
      <c r="U1467" s="3"/>
      <c r="V1467" s="3"/>
      <c r="W1467" s="3"/>
      <c r="X1467" s="3"/>
      <c r="Y1467" s="3"/>
    </row>
    <row r="1468" spans="19:25" x14ac:dyDescent="0.2">
      <c r="S1468" s="3"/>
      <c r="T1468" s="3"/>
      <c r="U1468" s="3"/>
      <c r="V1468" s="3"/>
      <c r="W1468" s="3"/>
      <c r="X1468" s="3"/>
      <c r="Y1468" s="3"/>
    </row>
    <row r="1469" spans="19:25" x14ac:dyDescent="0.2">
      <c r="S1469" s="3"/>
      <c r="T1469" s="3"/>
      <c r="U1469" s="3"/>
      <c r="V1469" s="3"/>
      <c r="W1469" s="3"/>
      <c r="X1469" s="3"/>
      <c r="Y1469" s="3"/>
    </row>
    <row r="1470" spans="19:25" x14ac:dyDescent="0.2">
      <c r="S1470" s="3"/>
      <c r="T1470" s="3"/>
      <c r="U1470" s="3"/>
      <c r="V1470" s="3"/>
      <c r="W1470" s="3"/>
      <c r="X1470" s="3"/>
      <c r="Y1470" s="3"/>
    </row>
    <row r="1471" spans="19:25" x14ac:dyDescent="0.2">
      <c r="S1471" s="3"/>
      <c r="T1471" s="3"/>
      <c r="U1471" s="3"/>
      <c r="V1471" s="3"/>
      <c r="W1471" s="3"/>
      <c r="X1471" s="3"/>
      <c r="Y1471" s="3"/>
    </row>
    <row r="1472" spans="19:25" x14ac:dyDescent="0.2">
      <c r="S1472" s="3"/>
      <c r="T1472" s="3"/>
      <c r="U1472" s="3"/>
      <c r="V1472" s="3"/>
      <c r="W1472" s="3"/>
      <c r="X1472" s="3"/>
      <c r="Y1472" s="3"/>
    </row>
    <row r="1473" spans="19:25" x14ac:dyDescent="0.2">
      <c r="S1473" s="3"/>
      <c r="T1473" s="3"/>
      <c r="U1473" s="3"/>
      <c r="V1473" s="3"/>
      <c r="W1473" s="3"/>
      <c r="X1473" s="3"/>
      <c r="Y1473" s="3"/>
    </row>
    <row r="1474" spans="19:25" x14ac:dyDescent="0.2">
      <c r="S1474" s="3"/>
      <c r="T1474" s="3"/>
      <c r="U1474" s="3"/>
      <c r="V1474" s="3"/>
      <c r="W1474" s="3"/>
      <c r="X1474" s="3"/>
      <c r="Y1474" s="3"/>
    </row>
    <row r="1475" spans="19:25" x14ac:dyDescent="0.2">
      <c r="S1475" s="3"/>
      <c r="T1475" s="3"/>
      <c r="U1475" s="3"/>
      <c r="V1475" s="3"/>
      <c r="W1475" s="3"/>
      <c r="X1475" s="3"/>
      <c r="Y1475" s="3"/>
    </row>
    <row r="1476" spans="19:25" x14ac:dyDescent="0.2">
      <c r="S1476" s="3"/>
      <c r="T1476" s="3"/>
      <c r="U1476" s="3"/>
      <c r="V1476" s="3"/>
      <c r="W1476" s="3"/>
      <c r="X1476" s="3"/>
      <c r="Y1476" s="3"/>
    </row>
    <row r="1477" spans="19:25" x14ac:dyDescent="0.2">
      <c r="S1477" s="3"/>
      <c r="T1477" s="3"/>
      <c r="U1477" s="3"/>
      <c r="V1477" s="3"/>
      <c r="W1477" s="3"/>
      <c r="X1477" s="3"/>
      <c r="Y1477" s="3"/>
    </row>
    <row r="1478" spans="19:25" x14ac:dyDescent="0.2">
      <c r="S1478" s="3"/>
      <c r="T1478" s="3"/>
      <c r="U1478" s="3"/>
      <c r="V1478" s="3"/>
      <c r="W1478" s="3"/>
      <c r="X1478" s="3"/>
      <c r="Y1478" s="3"/>
    </row>
    <row r="1479" spans="19:25" x14ac:dyDescent="0.2">
      <c r="S1479" s="3"/>
      <c r="T1479" s="3"/>
      <c r="U1479" s="3"/>
      <c r="V1479" s="3"/>
      <c r="W1479" s="3"/>
      <c r="X1479" s="3"/>
      <c r="Y1479" s="3"/>
    </row>
    <row r="1480" spans="19:25" x14ac:dyDescent="0.2">
      <c r="S1480" s="3"/>
      <c r="T1480" s="3"/>
      <c r="U1480" s="3"/>
      <c r="V1480" s="3"/>
      <c r="W1480" s="3"/>
      <c r="X1480" s="3"/>
      <c r="Y1480" s="3"/>
    </row>
    <row r="1481" spans="19:25" x14ac:dyDescent="0.2">
      <c r="S1481" s="3"/>
      <c r="T1481" s="3"/>
      <c r="U1481" s="3"/>
      <c r="V1481" s="3"/>
      <c r="W1481" s="3"/>
      <c r="X1481" s="3"/>
      <c r="Y1481" s="3"/>
    </row>
    <row r="1482" spans="19:25" x14ac:dyDescent="0.2">
      <c r="S1482" s="3"/>
      <c r="T1482" s="3"/>
      <c r="U1482" s="3"/>
      <c r="V1482" s="3"/>
      <c r="W1482" s="3"/>
      <c r="X1482" s="3"/>
      <c r="Y1482" s="3"/>
    </row>
    <row r="1483" spans="19:25" x14ac:dyDescent="0.2">
      <c r="S1483" s="3"/>
      <c r="T1483" s="3"/>
      <c r="U1483" s="3"/>
      <c r="V1483" s="3"/>
      <c r="W1483" s="3"/>
      <c r="X1483" s="3"/>
      <c r="Y1483" s="3"/>
    </row>
    <row r="1484" spans="19:25" x14ac:dyDescent="0.2">
      <c r="S1484" s="3"/>
      <c r="T1484" s="3"/>
      <c r="U1484" s="3"/>
      <c r="V1484" s="3"/>
      <c r="W1484" s="3"/>
      <c r="X1484" s="3"/>
      <c r="Y1484" s="3"/>
    </row>
    <row r="1485" spans="19:25" x14ac:dyDescent="0.2">
      <c r="S1485" s="3"/>
      <c r="T1485" s="3"/>
      <c r="U1485" s="3"/>
      <c r="V1485" s="3"/>
      <c r="W1485" s="3"/>
      <c r="X1485" s="3"/>
      <c r="Y1485" s="3"/>
    </row>
    <row r="1486" spans="19:25" x14ac:dyDescent="0.2">
      <c r="S1486" s="3"/>
      <c r="T1486" s="3"/>
      <c r="U1486" s="3"/>
      <c r="V1486" s="3"/>
      <c r="W1486" s="3"/>
      <c r="X1486" s="3"/>
      <c r="Y1486" s="3"/>
    </row>
    <row r="1487" spans="19:25" x14ac:dyDescent="0.2">
      <c r="S1487" s="3"/>
      <c r="T1487" s="3"/>
      <c r="U1487" s="3"/>
      <c r="V1487" s="3"/>
      <c r="W1487" s="3"/>
      <c r="X1487" s="3"/>
      <c r="Y1487" s="3"/>
    </row>
    <row r="1488" spans="19:25" x14ac:dyDescent="0.2">
      <c r="S1488" s="3"/>
      <c r="T1488" s="3"/>
      <c r="U1488" s="3"/>
      <c r="V1488" s="3"/>
      <c r="W1488" s="3"/>
      <c r="X1488" s="3"/>
      <c r="Y1488" s="3"/>
    </row>
    <row r="1489" spans="19:25" x14ac:dyDescent="0.2">
      <c r="S1489" s="3"/>
      <c r="T1489" s="3"/>
      <c r="U1489" s="3"/>
      <c r="V1489" s="3"/>
      <c r="W1489" s="3"/>
      <c r="X1489" s="3"/>
      <c r="Y1489" s="3"/>
    </row>
    <row r="1490" spans="19:25" x14ac:dyDescent="0.2">
      <c r="S1490" s="3"/>
      <c r="T1490" s="3"/>
      <c r="U1490" s="3"/>
      <c r="V1490" s="3"/>
      <c r="W1490" s="3"/>
      <c r="X1490" s="3"/>
      <c r="Y1490" s="3"/>
    </row>
    <row r="1491" spans="19:25" x14ac:dyDescent="0.2">
      <c r="S1491" s="3"/>
      <c r="T1491" s="3"/>
      <c r="U1491" s="3"/>
      <c r="V1491" s="3"/>
      <c r="W1491" s="3"/>
      <c r="X1491" s="3"/>
      <c r="Y1491" s="3"/>
    </row>
    <row r="1492" spans="19:25" x14ac:dyDescent="0.2">
      <c r="S1492" s="3"/>
      <c r="T1492" s="3"/>
      <c r="U1492" s="3"/>
      <c r="V1492" s="3"/>
      <c r="W1492" s="3"/>
      <c r="X1492" s="3"/>
      <c r="Y1492" s="3"/>
    </row>
    <row r="1493" spans="19:25" x14ac:dyDescent="0.2">
      <c r="S1493" s="3"/>
      <c r="T1493" s="3"/>
      <c r="U1493" s="3"/>
      <c r="V1493" s="3"/>
      <c r="W1493" s="3"/>
      <c r="X1493" s="3"/>
      <c r="Y1493" s="3"/>
    </row>
    <row r="1494" spans="19:25" x14ac:dyDescent="0.2">
      <c r="S1494" s="3"/>
      <c r="T1494" s="3"/>
      <c r="U1494" s="3"/>
      <c r="V1494" s="3"/>
      <c r="W1494" s="3"/>
      <c r="X1494" s="3"/>
      <c r="Y1494" s="3"/>
    </row>
    <row r="1495" spans="19:25" x14ac:dyDescent="0.2">
      <c r="S1495" s="3"/>
      <c r="T1495" s="3"/>
      <c r="U1495" s="3"/>
      <c r="V1495" s="3"/>
      <c r="W1495" s="3"/>
      <c r="X1495" s="3"/>
      <c r="Y1495" s="3"/>
    </row>
    <row r="1496" spans="19:25" x14ac:dyDescent="0.2">
      <c r="S1496" s="3"/>
      <c r="T1496" s="3"/>
      <c r="U1496" s="3"/>
      <c r="V1496" s="3"/>
      <c r="W1496" s="3"/>
      <c r="X1496" s="3"/>
      <c r="Y1496" s="3"/>
    </row>
    <row r="1497" spans="19:25" x14ac:dyDescent="0.2">
      <c r="S1497" s="3"/>
      <c r="T1497" s="3"/>
      <c r="U1497" s="3"/>
      <c r="V1497" s="3"/>
      <c r="W1497" s="3"/>
      <c r="X1497" s="3"/>
      <c r="Y1497" s="3"/>
    </row>
    <row r="1498" spans="19:25" x14ac:dyDescent="0.2">
      <c r="S1498" s="3"/>
      <c r="T1498" s="3"/>
      <c r="U1498" s="3"/>
      <c r="V1498" s="3"/>
      <c r="W1498" s="3"/>
      <c r="X1498" s="3"/>
      <c r="Y1498" s="3"/>
    </row>
    <row r="1499" spans="19:25" x14ac:dyDescent="0.2">
      <c r="S1499" s="3"/>
      <c r="T1499" s="3"/>
      <c r="U1499" s="3"/>
      <c r="V1499" s="3"/>
      <c r="W1499" s="3"/>
      <c r="X1499" s="3"/>
      <c r="Y1499" s="3"/>
    </row>
    <row r="1500" spans="19:25" x14ac:dyDescent="0.2">
      <c r="S1500" s="3"/>
      <c r="T1500" s="3"/>
      <c r="U1500" s="3"/>
      <c r="V1500" s="3"/>
      <c r="W1500" s="3"/>
      <c r="X1500" s="3"/>
      <c r="Y1500" s="3"/>
    </row>
    <row r="1501" spans="19:25" x14ac:dyDescent="0.2">
      <c r="S1501" s="3"/>
      <c r="T1501" s="3"/>
      <c r="U1501" s="3"/>
      <c r="V1501" s="3"/>
      <c r="W1501" s="3"/>
      <c r="X1501" s="3"/>
      <c r="Y1501" s="3"/>
    </row>
    <row r="1502" spans="19:25" x14ac:dyDescent="0.2">
      <c r="S1502" s="3"/>
      <c r="T1502" s="3"/>
      <c r="U1502" s="3"/>
      <c r="V1502" s="3"/>
      <c r="W1502" s="3"/>
      <c r="X1502" s="3"/>
      <c r="Y1502" s="3"/>
    </row>
    <row r="1503" spans="19:25" x14ac:dyDescent="0.2">
      <c r="S1503" s="3"/>
      <c r="T1503" s="3"/>
      <c r="U1503" s="3"/>
      <c r="V1503" s="3"/>
      <c r="W1503" s="3"/>
      <c r="X1503" s="3"/>
      <c r="Y1503" s="3"/>
    </row>
    <row r="1504" spans="19:25" x14ac:dyDescent="0.2">
      <c r="S1504" s="3"/>
      <c r="T1504" s="3"/>
      <c r="U1504" s="3"/>
      <c r="V1504" s="3"/>
      <c r="W1504" s="3"/>
      <c r="X1504" s="3"/>
      <c r="Y1504" s="3"/>
    </row>
    <row r="1505" spans="19:25" x14ac:dyDescent="0.2">
      <c r="S1505" s="3"/>
      <c r="T1505" s="3"/>
      <c r="U1505" s="3"/>
      <c r="V1505" s="3"/>
      <c r="W1505" s="3"/>
      <c r="X1505" s="3"/>
      <c r="Y1505" s="3"/>
    </row>
    <row r="1506" spans="19:25" x14ac:dyDescent="0.2">
      <c r="S1506" s="3"/>
      <c r="T1506" s="3"/>
      <c r="U1506" s="3"/>
      <c r="V1506" s="3"/>
      <c r="W1506" s="3"/>
      <c r="X1506" s="3"/>
      <c r="Y1506" s="3"/>
    </row>
    <row r="1507" spans="19:25" x14ac:dyDescent="0.2">
      <c r="S1507" s="3"/>
      <c r="T1507" s="3"/>
      <c r="U1507" s="3"/>
      <c r="V1507" s="3"/>
      <c r="W1507" s="3"/>
      <c r="X1507" s="3"/>
      <c r="Y1507" s="3"/>
    </row>
    <row r="1508" spans="19:25" x14ac:dyDescent="0.2">
      <c r="S1508" s="3"/>
      <c r="T1508" s="3"/>
      <c r="U1508" s="3"/>
      <c r="V1508" s="3"/>
      <c r="W1508" s="3"/>
      <c r="X1508" s="3"/>
      <c r="Y1508" s="3"/>
    </row>
    <row r="1509" spans="19:25" x14ac:dyDescent="0.2">
      <c r="S1509" s="3"/>
      <c r="T1509" s="3"/>
      <c r="U1509" s="3"/>
      <c r="V1509" s="3"/>
      <c r="W1509" s="3"/>
      <c r="X1509" s="3"/>
      <c r="Y1509" s="3"/>
    </row>
    <row r="1510" spans="19:25" x14ac:dyDescent="0.2">
      <c r="S1510" s="3"/>
      <c r="T1510" s="3"/>
      <c r="U1510" s="3"/>
      <c r="V1510" s="3"/>
      <c r="W1510" s="3"/>
      <c r="X1510" s="3"/>
      <c r="Y1510" s="3"/>
    </row>
    <row r="1511" spans="19:25" x14ac:dyDescent="0.2">
      <c r="S1511" s="3"/>
      <c r="T1511" s="3"/>
      <c r="U1511" s="3"/>
      <c r="V1511" s="3"/>
      <c r="W1511" s="3"/>
      <c r="X1511" s="3"/>
      <c r="Y1511" s="3"/>
    </row>
    <row r="1512" spans="19:25" x14ac:dyDescent="0.2">
      <c r="S1512" s="3"/>
      <c r="T1512" s="3"/>
      <c r="U1512" s="3"/>
      <c r="V1512" s="3"/>
      <c r="W1512" s="3"/>
      <c r="X1512" s="3"/>
      <c r="Y1512" s="3"/>
    </row>
    <row r="1513" spans="19:25" x14ac:dyDescent="0.2">
      <c r="S1513" s="3"/>
      <c r="T1513" s="3"/>
      <c r="U1513" s="3"/>
      <c r="V1513" s="3"/>
      <c r="W1513" s="3"/>
      <c r="X1513" s="3"/>
      <c r="Y1513" s="3"/>
    </row>
    <row r="1514" spans="19:25" x14ac:dyDescent="0.2">
      <c r="S1514" s="3"/>
      <c r="T1514" s="3"/>
      <c r="U1514" s="3"/>
      <c r="V1514" s="3"/>
      <c r="W1514" s="3"/>
      <c r="X1514" s="3"/>
      <c r="Y1514" s="3"/>
    </row>
    <row r="1515" spans="19:25" x14ac:dyDescent="0.2">
      <c r="S1515" s="3"/>
      <c r="T1515" s="3"/>
      <c r="U1515" s="3"/>
      <c r="V1515" s="3"/>
      <c r="W1515" s="3"/>
      <c r="X1515" s="3"/>
      <c r="Y1515" s="3"/>
    </row>
    <row r="1516" spans="19:25" x14ac:dyDescent="0.2">
      <c r="S1516" s="3"/>
      <c r="T1516" s="3"/>
      <c r="U1516" s="3"/>
      <c r="V1516" s="3"/>
      <c r="W1516" s="3"/>
      <c r="X1516" s="3"/>
      <c r="Y1516" s="3"/>
    </row>
    <row r="1517" spans="19:25" x14ac:dyDescent="0.2">
      <c r="S1517" s="3"/>
      <c r="T1517" s="3"/>
      <c r="U1517" s="3"/>
      <c r="V1517" s="3"/>
      <c r="W1517" s="3"/>
      <c r="X1517" s="3"/>
      <c r="Y1517" s="3"/>
    </row>
    <row r="1518" spans="19:25" x14ac:dyDescent="0.2">
      <c r="S1518" s="3"/>
      <c r="T1518" s="3"/>
      <c r="U1518" s="3"/>
      <c r="V1518" s="3"/>
      <c r="W1518" s="3"/>
      <c r="X1518" s="3"/>
      <c r="Y1518" s="3"/>
    </row>
    <row r="1519" spans="19:25" x14ac:dyDescent="0.2">
      <c r="S1519" s="3"/>
      <c r="T1519" s="3"/>
      <c r="U1519" s="3"/>
      <c r="V1519" s="3"/>
      <c r="W1519" s="3"/>
      <c r="X1519" s="3"/>
      <c r="Y1519" s="3"/>
    </row>
    <row r="1520" spans="19:25" x14ac:dyDescent="0.2">
      <c r="S1520" s="3"/>
      <c r="T1520" s="3"/>
      <c r="U1520" s="3"/>
      <c r="V1520" s="3"/>
      <c r="W1520" s="3"/>
      <c r="X1520" s="3"/>
      <c r="Y1520" s="3"/>
    </row>
    <row r="1521" spans="19:25" x14ac:dyDescent="0.2">
      <c r="S1521" s="3"/>
      <c r="T1521" s="3"/>
      <c r="U1521" s="3"/>
      <c r="V1521" s="3"/>
      <c r="W1521" s="3"/>
      <c r="X1521" s="3"/>
      <c r="Y1521" s="3"/>
    </row>
    <row r="1522" spans="19:25" x14ac:dyDescent="0.2">
      <c r="S1522" s="3"/>
      <c r="T1522" s="3"/>
      <c r="U1522" s="3"/>
      <c r="V1522" s="3"/>
      <c r="W1522" s="3"/>
      <c r="X1522" s="3"/>
      <c r="Y1522" s="3"/>
    </row>
    <row r="1523" spans="19:25" x14ac:dyDescent="0.2">
      <c r="S1523" s="3"/>
      <c r="T1523" s="3"/>
      <c r="U1523" s="3"/>
      <c r="V1523" s="3"/>
      <c r="W1523" s="3"/>
      <c r="X1523" s="3"/>
      <c r="Y1523" s="3"/>
    </row>
    <row r="1524" spans="19:25" x14ac:dyDescent="0.2">
      <c r="S1524" s="3"/>
      <c r="T1524" s="3"/>
      <c r="U1524" s="3"/>
      <c r="V1524" s="3"/>
      <c r="W1524" s="3"/>
      <c r="X1524" s="3"/>
      <c r="Y1524" s="3"/>
    </row>
    <row r="1525" spans="19:25" x14ac:dyDescent="0.2">
      <c r="S1525" s="3"/>
      <c r="T1525" s="3"/>
      <c r="U1525" s="3"/>
      <c r="V1525" s="3"/>
      <c r="W1525" s="3"/>
      <c r="X1525" s="3"/>
      <c r="Y1525" s="3"/>
    </row>
    <row r="1526" spans="19:25" x14ac:dyDescent="0.2">
      <c r="S1526" s="3"/>
      <c r="T1526" s="3"/>
      <c r="U1526" s="3"/>
      <c r="V1526" s="3"/>
      <c r="W1526" s="3"/>
      <c r="X1526" s="3"/>
      <c r="Y1526" s="3"/>
    </row>
    <row r="1527" spans="19:25" x14ac:dyDescent="0.2">
      <c r="S1527" s="3"/>
      <c r="T1527" s="3"/>
      <c r="U1527" s="3"/>
      <c r="V1527" s="3"/>
      <c r="W1527" s="3"/>
      <c r="X1527" s="3"/>
      <c r="Y1527" s="3"/>
    </row>
    <row r="1528" spans="19:25" x14ac:dyDescent="0.2">
      <c r="S1528" s="3"/>
      <c r="T1528" s="3"/>
      <c r="U1528" s="3"/>
      <c r="V1528" s="3"/>
      <c r="W1528" s="3"/>
      <c r="X1528" s="3"/>
      <c r="Y1528" s="3"/>
    </row>
    <row r="1529" spans="19:25" x14ac:dyDescent="0.2">
      <c r="S1529" s="3"/>
      <c r="T1529" s="3"/>
      <c r="U1529" s="3"/>
      <c r="V1529" s="3"/>
      <c r="W1529" s="3"/>
      <c r="X1529" s="3"/>
      <c r="Y1529" s="3"/>
    </row>
    <row r="1530" spans="19:25" x14ac:dyDescent="0.2">
      <c r="S1530" s="3"/>
      <c r="T1530" s="3"/>
      <c r="U1530" s="3"/>
      <c r="V1530" s="3"/>
      <c r="W1530" s="3"/>
      <c r="X1530" s="3"/>
      <c r="Y1530" s="3"/>
    </row>
    <row r="1531" spans="19:25" x14ac:dyDescent="0.2">
      <c r="S1531" s="3"/>
      <c r="T1531" s="3"/>
      <c r="U1531" s="3"/>
      <c r="V1531" s="3"/>
      <c r="W1531" s="3"/>
      <c r="X1531" s="3"/>
      <c r="Y1531" s="3"/>
    </row>
    <row r="1532" spans="19:25" x14ac:dyDescent="0.2">
      <c r="S1532" s="3"/>
      <c r="T1532" s="3"/>
      <c r="U1532" s="3"/>
      <c r="V1532" s="3"/>
      <c r="W1532" s="3"/>
      <c r="X1532" s="3"/>
      <c r="Y1532" s="3"/>
    </row>
    <row r="1533" spans="19:25" x14ac:dyDescent="0.2">
      <c r="S1533" s="3"/>
      <c r="T1533" s="3"/>
      <c r="U1533" s="3"/>
      <c r="V1533" s="3"/>
      <c r="W1533" s="3"/>
      <c r="X1533" s="3"/>
      <c r="Y1533" s="3"/>
    </row>
    <row r="1534" spans="19:25" x14ac:dyDescent="0.2">
      <c r="S1534" s="3"/>
      <c r="T1534" s="3"/>
      <c r="U1534" s="3"/>
      <c r="V1534" s="3"/>
      <c r="W1534" s="3"/>
      <c r="X1534" s="3"/>
      <c r="Y1534" s="3"/>
    </row>
    <row r="1535" spans="19:25" x14ac:dyDescent="0.2">
      <c r="S1535" s="3"/>
      <c r="T1535" s="3"/>
      <c r="U1535" s="3"/>
      <c r="V1535" s="3"/>
      <c r="W1535" s="3"/>
      <c r="X1535" s="3"/>
      <c r="Y1535" s="3"/>
    </row>
    <row r="1536" spans="19:25" x14ac:dyDescent="0.2">
      <c r="S1536" s="3"/>
      <c r="T1536" s="3"/>
      <c r="U1536" s="3"/>
      <c r="V1536" s="3"/>
      <c r="W1536" s="3"/>
      <c r="X1536" s="3"/>
      <c r="Y1536" s="3"/>
    </row>
    <row r="1537" spans="19:25" x14ac:dyDescent="0.2">
      <c r="S1537" s="3"/>
      <c r="T1537" s="3"/>
      <c r="U1537" s="3"/>
      <c r="V1537" s="3"/>
      <c r="W1537" s="3"/>
      <c r="X1537" s="3"/>
      <c r="Y1537" s="3"/>
    </row>
    <row r="1538" spans="19:25" x14ac:dyDescent="0.2">
      <c r="S1538" s="3"/>
      <c r="T1538" s="3"/>
      <c r="U1538" s="3"/>
      <c r="V1538" s="3"/>
      <c r="W1538" s="3"/>
      <c r="X1538" s="3"/>
      <c r="Y1538" s="3"/>
    </row>
    <row r="1539" spans="19:25" x14ac:dyDescent="0.2">
      <c r="S1539" s="3"/>
      <c r="T1539" s="3"/>
      <c r="U1539" s="3"/>
      <c r="V1539" s="3"/>
      <c r="W1539" s="3"/>
      <c r="X1539" s="3"/>
      <c r="Y1539" s="3"/>
    </row>
    <row r="1540" spans="19:25" x14ac:dyDescent="0.2">
      <c r="S1540" s="3"/>
      <c r="T1540" s="3"/>
      <c r="U1540" s="3"/>
      <c r="V1540" s="3"/>
      <c r="W1540" s="3"/>
      <c r="X1540" s="3"/>
      <c r="Y1540" s="3"/>
    </row>
    <row r="1541" spans="19:25" x14ac:dyDescent="0.2">
      <c r="S1541" s="3"/>
      <c r="T1541" s="3"/>
      <c r="U1541" s="3"/>
      <c r="V1541" s="3"/>
      <c r="W1541" s="3"/>
      <c r="X1541" s="3"/>
      <c r="Y1541" s="3"/>
    </row>
    <row r="1542" spans="19:25" x14ac:dyDescent="0.2">
      <c r="S1542" s="3"/>
      <c r="T1542" s="3"/>
      <c r="U1542" s="3"/>
      <c r="V1542" s="3"/>
      <c r="W1542" s="3"/>
      <c r="X1542" s="3"/>
      <c r="Y1542" s="3"/>
    </row>
    <row r="1543" spans="19:25" x14ac:dyDescent="0.2">
      <c r="S1543" s="3"/>
      <c r="T1543" s="3"/>
      <c r="U1543" s="3"/>
      <c r="V1543" s="3"/>
      <c r="W1543" s="3"/>
      <c r="X1543" s="3"/>
      <c r="Y1543" s="3"/>
    </row>
    <row r="1544" spans="19:25" x14ac:dyDescent="0.2">
      <c r="S1544" s="3"/>
      <c r="T1544" s="3"/>
      <c r="U1544" s="3"/>
      <c r="V1544" s="3"/>
      <c r="W1544" s="3"/>
      <c r="X1544" s="3"/>
      <c r="Y1544" s="3"/>
    </row>
    <row r="1545" spans="19:25" x14ac:dyDescent="0.2">
      <c r="S1545" s="3"/>
      <c r="T1545" s="3"/>
      <c r="U1545" s="3"/>
      <c r="V1545" s="3"/>
      <c r="W1545" s="3"/>
      <c r="X1545" s="3"/>
      <c r="Y1545" s="3"/>
    </row>
    <row r="1546" spans="19:25" x14ac:dyDescent="0.2">
      <c r="S1546" s="3"/>
      <c r="T1546" s="3"/>
      <c r="U1546" s="3"/>
      <c r="V1546" s="3"/>
      <c r="W1546" s="3"/>
      <c r="X1546" s="3"/>
      <c r="Y1546" s="3"/>
    </row>
    <row r="1547" spans="19:25" x14ac:dyDescent="0.2">
      <c r="S1547" s="3"/>
      <c r="T1547" s="3"/>
      <c r="U1547" s="3"/>
      <c r="V1547" s="3"/>
      <c r="W1547" s="3"/>
      <c r="X1547" s="3"/>
      <c r="Y1547" s="3"/>
    </row>
    <row r="1548" spans="19:25" x14ac:dyDescent="0.2">
      <c r="S1548" s="3"/>
      <c r="T1548" s="3"/>
      <c r="U1548" s="3"/>
      <c r="V1548" s="3"/>
      <c r="W1548" s="3"/>
      <c r="X1548" s="3"/>
      <c r="Y1548" s="3"/>
    </row>
    <row r="1549" spans="19:25" x14ac:dyDescent="0.2">
      <c r="S1549" s="3"/>
      <c r="T1549" s="3"/>
      <c r="U1549" s="3"/>
      <c r="V1549" s="3"/>
      <c r="W1549" s="3"/>
      <c r="X1549" s="3"/>
      <c r="Y1549" s="3"/>
    </row>
    <row r="1550" spans="19:25" x14ac:dyDescent="0.2">
      <c r="S1550" s="3"/>
      <c r="T1550" s="3"/>
      <c r="U1550" s="3"/>
      <c r="V1550" s="3"/>
      <c r="W1550" s="3"/>
      <c r="X1550" s="3"/>
      <c r="Y1550" s="3"/>
    </row>
    <row r="1551" spans="19:25" x14ac:dyDescent="0.2">
      <c r="S1551" s="3"/>
      <c r="T1551" s="3"/>
      <c r="U1551" s="3"/>
      <c r="V1551" s="3"/>
      <c r="W1551" s="3"/>
      <c r="X1551" s="3"/>
      <c r="Y1551" s="3"/>
    </row>
    <row r="1552" spans="19:25" x14ac:dyDescent="0.2">
      <c r="S1552" s="3"/>
      <c r="T1552" s="3"/>
      <c r="U1552" s="3"/>
      <c r="V1552" s="3"/>
      <c r="W1552" s="3"/>
      <c r="X1552" s="3"/>
      <c r="Y1552" s="3"/>
    </row>
    <row r="1553" spans="19:25" x14ac:dyDescent="0.2">
      <c r="S1553" s="3"/>
      <c r="T1553" s="3"/>
      <c r="U1553" s="3"/>
      <c r="V1553" s="3"/>
      <c r="W1553" s="3"/>
      <c r="X1553" s="3"/>
      <c r="Y1553" s="3"/>
    </row>
    <row r="1554" spans="19:25" x14ac:dyDescent="0.2">
      <c r="S1554" s="3"/>
      <c r="T1554" s="3"/>
      <c r="U1554" s="3"/>
      <c r="V1554" s="3"/>
      <c r="W1554" s="3"/>
      <c r="X1554" s="3"/>
      <c r="Y1554" s="3"/>
    </row>
    <row r="1555" spans="19:25" x14ac:dyDescent="0.2">
      <c r="S1555" s="3"/>
      <c r="T1555" s="3"/>
      <c r="U1555" s="3"/>
      <c r="V1555" s="3"/>
      <c r="W1555" s="3"/>
      <c r="X1555" s="3"/>
      <c r="Y1555" s="3"/>
    </row>
    <row r="1556" spans="19:25" x14ac:dyDescent="0.2">
      <c r="S1556" s="3"/>
      <c r="T1556" s="3"/>
      <c r="U1556" s="3"/>
      <c r="V1556" s="3"/>
      <c r="W1556" s="3"/>
      <c r="X1556" s="3"/>
      <c r="Y1556" s="3"/>
    </row>
    <row r="1557" spans="19:25" x14ac:dyDescent="0.2">
      <c r="S1557" s="3"/>
      <c r="T1557" s="3"/>
      <c r="U1557" s="3"/>
      <c r="V1557" s="3"/>
      <c r="W1557" s="3"/>
      <c r="X1557" s="3"/>
      <c r="Y1557" s="3"/>
    </row>
    <row r="1558" spans="19:25" x14ac:dyDescent="0.2">
      <c r="S1558" s="3"/>
      <c r="T1558" s="3"/>
      <c r="U1558" s="3"/>
      <c r="V1558" s="3"/>
      <c r="W1558" s="3"/>
      <c r="X1558" s="3"/>
      <c r="Y1558" s="3"/>
    </row>
    <row r="1559" spans="19:25" x14ac:dyDescent="0.2">
      <c r="S1559" s="3"/>
      <c r="T1559" s="3"/>
      <c r="U1559" s="3"/>
      <c r="V1559" s="3"/>
      <c r="W1559" s="3"/>
      <c r="X1559" s="3"/>
      <c r="Y1559" s="3"/>
    </row>
    <row r="1560" spans="19:25" x14ac:dyDescent="0.2">
      <c r="S1560" s="3"/>
      <c r="T1560" s="3"/>
      <c r="U1560" s="3"/>
      <c r="V1560" s="3"/>
      <c r="W1560" s="3"/>
      <c r="X1560" s="3"/>
      <c r="Y1560" s="3"/>
    </row>
    <row r="1561" spans="19:25" x14ac:dyDescent="0.2">
      <c r="S1561" s="3"/>
      <c r="T1561" s="3"/>
      <c r="U1561" s="3"/>
      <c r="V1561" s="3"/>
      <c r="W1561" s="3"/>
      <c r="X1561" s="3"/>
      <c r="Y1561" s="3"/>
    </row>
    <row r="1562" spans="19:25" x14ac:dyDescent="0.2">
      <c r="S1562" s="3"/>
      <c r="T1562" s="3"/>
      <c r="U1562" s="3"/>
      <c r="V1562" s="3"/>
      <c r="W1562" s="3"/>
      <c r="X1562" s="3"/>
      <c r="Y1562" s="3"/>
    </row>
    <row r="1563" spans="19:25" x14ac:dyDescent="0.2">
      <c r="S1563" s="3"/>
      <c r="T1563" s="3"/>
      <c r="U1563" s="3"/>
      <c r="V1563" s="3"/>
      <c r="W1563" s="3"/>
      <c r="X1563" s="3"/>
      <c r="Y1563" s="3"/>
    </row>
    <row r="1564" spans="19:25" x14ac:dyDescent="0.2">
      <c r="S1564" s="3"/>
      <c r="T1564" s="3"/>
      <c r="U1564" s="3"/>
      <c r="V1564" s="3"/>
      <c r="W1564" s="3"/>
      <c r="X1564" s="3"/>
      <c r="Y1564" s="3"/>
    </row>
    <row r="1565" spans="19:25" x14ac:dyDescent="0.2">
      <c r="S1565" s="3"/>
      <c r="T1565" s="3"/>
      <c r="U1565" s="3"/>
      <c r="V1565" s="3"/>
      <c r="W1565" s="3"/>
      <c r="X1565" s="3"/>
      <c r="Y1565" s="3"/>
    </row>
    <row r="1566" spans="19:25" x14ac:dyDescent="0.2">
      <c r="S1566" s="3"/>
      <c r="T1566" s="3"/>
      <c r="U1566" s="3"/>
      <c r="V1566" s="3"/>
      <c r="W1566" s="3"/>
      <c r="X1566" s="3"/>
      <c r="Y1566" s="3"/>
    </row>
    <row r="1567" spans="19:25" x14ac:dyDescent="0.2">
      <c r="S1567" s="3"/>
      <c r="T1567" s="3"/>
      <c r="U1567" s="3"/>
      <c r="V1567" s="3"/>
      <c r="W1567" s="3"/>
      <c r="X1567" s="3"/>
      <c r="Y1567" s="3"/>
    </row>
    <row r="1568" spans="19:25" x14ac:dyDescent="0.2">
      <c r="S1568" s="3"/>
      <c r="T1568" s="3"/>
      <c r="U1568" s="3"/>
      <c r="V1568" s="3"/>
      <c r="W1568" s="3"/>
      <c r="X1568" s="3"/>
      <c r="Y1568" s="3"/>
    </row>
    <row r="1569" spans="19:25" x14ac:dyDescent="0.2">
      <c r="S1569" s="3"/>
      <c r="T1569" s="3"/>
      <c r="U1569" s="3"/>
      <c r="V1569" s="3"/>
      <c r="W1569" s="3"/>
      <c r="X1569" s="3"/>
      <c r="Y1569" s="3"/>
    </row>
    <row r="1570" spans="19:25" x14ac:dyDescent="0.2">
      <c r="S1570" s="3"/>
      <c r="T1570" s="3"/>
      <c r="U1570" s="3"/>
      <c r="V1570" s="3"/>
      <c r="W1570" s="3"/>
      <c r="X1570" s="3"/>
      <c r="Y1570" s="3"/>
    </row>
    <row r="1571" spans="19:25" x14ac:dyDescent="0.2">
      <c r="S1571" s="3"/>
      <c r="T1571" s="3"/>
      <c r="U1571" s="3"/>
      <c r="V1571" s="3"/>
      <c r="W1571" s="3"/>
      <c r="X1571" s="3"/>
      <c r="Y1571" s="3"/>
    </row>
    <row r="1572" spans="19:25" x14ac:dyDescent="0.2">
      <c r="S1572" s="3"/>
      <c r="T1572" s="3"/>
      <c r="U1572" s="3"/>
      <c r="V1572" s="3"/>
      <c r="W1572" s="3"/>
      <c r="X1572" s="3"/>
      <c r="Y1572" s="3"/>
    </row>
    <row r="1573" spans="19:25" x14ac:dyDescent="0.2">
      <c r="S1573" s="3"/>
      <c r="T1573" s="3"/>
      <c r="U1573" s="3"/>
      <c r="V1573" s="3"/>
      <c r="W1573" s="3"/>
      <c r="X1573" s="3"/>
      <c r="Y1573" s="3"/>
    </row>
    <row r="1574" spans="19:25" x14ac:dyDescent="0.2">
      <c r="S1574" s="3"/>
      <c r="T1574" s="3"/>
      <c r="U1574" s="3"/>
      <c r="V1574" s="3"/>
      <c r="W1574" s="3"/>
      <c r="X1574" s="3"/>
      <c r="Y1574" s="3"/>
    </row>
    <row r="1575" spans="19:25" x14ac:dyDescent="0.2">
      <c r="S1575" s="3"/>
      <c r="T1575" s="3"/>
      <c r="U1575" s="3"/>
      <c r="V1575" s="3"/>
      <c r="W1575" s="3"/>
      <c r="X1575" s="3"/>
      <c r="Y1575" s="3"/>
    </row>
    <row r="1576" spans="19:25" x14ac:dyDescent="0.2">
      <c r="S1576" s="3"/>
      <c r="T1576" s="3"/>
      <c r="U1576" s="3"/>
      <c r="V1576" s="3"/>
      <c r="W1576" s="3"/>
      <c r="X1576" s="3"/>
      <c r="Y1576" s="3"/>
    </row>
    <row r="1577" spans="19:25" x14ac:dyDescent="0.2">
      <c r="S1577" s="3"/>
      <c r="T1577" s="3"/>
      <c r="U1577" s="3"/>
      <c r="V1577" s="3"/>
      <c r="W1577" s="3"/>
      <c r="X1577" s="3"/>
      <c r="Y1577" s="3"/>
    </row>
    <row r="1578" spans="19:25" x14ac:dyDescent="0.2">
      <c r="S1578" s="3"/>
      <c r="T1578" s="3"/>
      <c r="U1578" s="3"/>
      <c r="V1578" s="3"/>
      <c r="W1578" s="3"/>
      <c r="X1578" s="3"/>
      <c r="Y1578" s="3"/>
    </row>
    <row r="1579" spans="19:25" x14ac:dyDescent="0.2">
      <c r="S1579" s="3"/>
      <c r="T1579" s="3"/>
      <c r="U1579" s="3"/>
      <c r="V1579" s="3"/>
      <c r="W1579" s="3"/>
      <c r="X1579" s="3"/>
      <c r="Y1579" s="3"/>
    </row>
    <row r="1580" spans="19:25" x14ac:dyDescent="0.2">
      <c r="S1580" s="3"/>
      <c r="T1580" s="3"/>
      <c r="U1580" s="3"/>
      <c r="V1580" s="3"/>
      <c r="W1580" s="3"/>
      <c r="X1580" s="3"/>
      <c r="Y1580" s="3"/>
    </row>
    <row r="1581" spans="19:25" x14ac:dyDescent="0.2">
      <c r="S1581" s="3"/>
      <c r="T1581" s="3"/>
      <c r="U1581" s="3"/>
      <c r="V1581" s="3"/>
      <c r="W1581" s="3"/>
      <c r="X1581" s="3"/>
      <c r="Y1581" s="3"/>
    </row>
    <row r="1582" spans="19:25" x14ac:dyDescent="0.2">
      <c r="S1582" s="3"/>
      <c r="T1582" s="3"/>
      <c r="U1582" s="3"/>
      <c r="V1582" s="3"/>
      <c r="W1582" s="3"/>
      <c r="X1582" s="3"/>
      <c r="Y1582" s="3"/>
    </row>
    <row r="1583" spans="19:25" x14ac:dyDescent="0.2">
      <c r="S1583" s="3"/>
      <c r="T1583" s="3"/>
      <c r="U1583" s="3"/>
      <c r="V1583" s="3"/>
      <c r="W1583" s="3"/>
      <c r="X1583" s="3"/>
      <c r="Y1583" s="3"/>
    </row>
    <row r="1584" spans="19:25" x14ac:dyDescent="0.2">
      <c r="S1584" s="3"/>
      <c r="T1584" s="3"/>
      <c r="U1584" s="3"/>
      <c r="V1584" s="3"/>
      <c r="W1584" s="3"/>
      <c r="X1584" s="3"/>
      <c r="Y1584" s="3"/>
    </row>
    <row r="1585" spans="19:25" x14ac:dyDescent="0.2">
      <c r="S1585" s="3"/>
      <c r="T1585" s="3"/>
      <c r="U1585" s="3"/>
      <c r="V1585" s="3"/>
      <c r="W1585" s="3"/>
      <c r="X1585" s="3"/>
      <c r="Y1585" s="3"/>
    </row>
    <row r="1586" spans="19:25" x14ac:dyDescent="0.2">
      <c r="S1586" s="3"/>
      <c r="T1586" s="3"/>
      <c r="U1586" s="3"/>
      <c r="V1586" s="3"/>
      <c r="W1586" s="3"/>
      <c r="X1586" s="3"/>
      <c r="Y1586" s="3"/>
    </row>
    <row r="1587" spans="19:25" x14ac:dyDescent="0.2">
      <c r="S1587" s="3"/>
      <c r="T1587" s="3"/>
      <c r="U1587" s="3"/>
      <c r="V1587" s="3"/>
      <c r="W1587" s="3"/>
      <c r="X1587" s="3"/>
      <c r="Y1587" s="3"/>
    </row>
    <row r="1588" spans="19:25" x14ac:dyDescent="0.2">
      <c r="S1588" s="3"/>
      <c r="T1588" s="3"/>
      <c r="U1588" s="3"/>
      <c r="V1588" s="3"/>
      <c r="W1588" s="3"/>
      <c r="X1588" s="3"/>
      <c r="Y1588" s="3"/>
    </row>
    <row r="1589" spans="19:25" x14ac:dyDescent="0.2">
      <c r="S1589" s="3"/>
      <c r="T1589" s="3"/>
      <c r="U1589" s="3"/>
      <c r="V1589" s="3"/>
      <c r="W1589" s="3"/>
      <c r="X1589" s="3"/>
      <c r="Y1589" s="3"/>
    </row>
    <row r="1590" spans="19:25" x14ac:dyDescent="0.2">
      <c r="S1590" s="3"/>
      <c r="T1590" s="3"/>
      <c r="U1590" s="3"/>
      <c r="V1590" s="3"/>
      <c r="W1590" s="3"/>
      <c r="X1590" s="3"/>
      <c r="Y1590" s="3"/>
    </row>
    <row r="1591" spans="19:25" x14ac:dyDescent="0.2">
      <c r="S1591" s="3"/>
      <c r="T1591" s="3"/>
      <c r="U1591" s="3"/>
      <c r="V1591" s="3"/>
      <c r="W1591" s="3"/>
      <c r="X1591" s="3"/>
      <c r="Y1591" s="3"/>
    </row>
    <row r="1592" spans="19:25" x14ac:dyDescent="0.2">
      <c r="S1592" s="3"/>
      <c r="T1592" s="3"/>
      <c r="U1592" s="3"/>
      <c r="V1592" s="3"/>
      <c r="W1592" s="3"/>
      <c r="X1592" s="3"/>
      <c r="Y1592" s="3"/>
    </row>
    <row r="1593" spans="19:25" x14ac:dyDescent="0.2">
      <c r="S1593" s="3"/>
      <c r="T1593" s="3"/>
      <c r="U1593" s="3"/>
      <c r="V1593" s="3"/>
      <c r="W1593" s="3"/>
      <c r="X1593" s="3"/>
      <c r="Y1593" s="3"/>
    </row>
    <row r="1594" spans="19:25" x14ac:dyDescent="0.2">
      <c r="S1594" s="3"/>
      <c r="T1594" s="3"/>
      <c r="U1594" s="3"/>
      <c r="V1594" s="3"/>
      <c r="W1594" s="3"/>
      <c r="X1594" s="3"/>
      <c r="Y1594" s="3"/>
    </row>
    <row r="1595" spans="19:25" x14ac:dyDescent="0.2">
      <c r="S1595" s="3"/>
      <c r="T1595" s="3"/>
      <c r="U1595" s="3"/>
      <c r="V1595" s="3"/>
      <c r="W1595" s="3"/>
      <c r="X1595" s="3"/>
      <c r="Y1595" s="3"/>
    </row>
    <row r="1596" spans="19:25" x14ac:dyDescent="0.2">
      <c r="S1596" s="3"/>
      <c r="T1596" s="3"/>
      <c r="U1596" s="3"/>
      <c r="V1596" s="3"/>
      <c r="W1596" s="3"/>
      <c r="X1596" s="3"/>
      <c r="Y1596" s="3"/>
    </row>
    <row r="1597" spans="19:25" x14ac:dyDescent="0.2">
      <c r="S1597" s="3"/>
      <c r="T1597" s="3"/>
      <c r="U1597" s="3"/>
      <c r="V1597" s="3"/>
      <c r="W1597" s="3"/>
      <c r="X1597" s="3"/>
      <c r="Y1597" s="3"/>
    </row>
    <row r="1598" spans="19:25" x14ac:dyDescent="0.2">
      <c r="S1598" s="3"/>
      <c r="T1598" s="3"/>
      <c r="U1598" s="3"/>
      <c r="V1598" s="3"/>
      <c r="W1598" s="3"/>
      <c r="X1598" s="3"/>
      <c r="Y1598" s="3"/>
    </row>
    <row r="1599" spans="19:25" x14ac:dyDescent="0.2">
      <c r="S1599" s="3"/>
      <c r="T1599" s="3"/>
      <c r="U1599" s="3"/>
      <c r="V1599" s="3"/>
      <c r="W1599" s="3"/>
      <c r="X1599" s="3"/>
      <c r="Y1599" s="3"/>
    </row>
    <row r="1600" spans="19:25" x14ac:dyDescent="0.2">
      <c r="S1600" s="3"/>
      <c r="T1600" s="3"/>
      <c r="U1600" s="3"/>
      <c r="V1600" s="3"/>
      <c r="W1600" s="3"/>
      <c r="X1600" s="3"/>
      <c r="Y1600" s="3"/>
    </row>
    <row r="1601" spans="19:25" x14ac:dyDescent="0.2">
      <c r="S1601" s="3"/>
      <c r="T1601" s="3"/>
      <c r="U1601" s="3"/>
      <c r="V1601" s="3"/>
      <c r="W1601" s="3"/>
      <c r="X1601" s="3"/>
      <c r="Y1601" s="3"/>
    </row>
    <row r="1602" spans="19:25" x14ac:dyDescent="0.2">
      <c r="S1602" s="3"/>
      <c r="T1602" s="3"/>
      <c r="U1602" s="3"/>
      <c r="V1602" s="3"/>
      <c r="W1602" s="3"/>
      <c r="X1602" s="3"/>
      <c r="Y1602" s="3"/>
    </row>
    <row r="1603" spans="19:25" x14ac:dyDescent="0.2">
      <c r="S1603" s="3"/>
      <c r="T1603" s="3"/>
      <c r="U1603" s="3"/>
      <c r="V1603" s="3"/>
      <c r="W1603" s="3"/>
      <c r="X1603" s="3"/>
      <c r="Y1603" s="3"/>
    </row>
    <row r="1604" spans="19:25" x14ac:dyDescent="0.2">
      <c r="S1604" s="3"/>
      <c r="T1604" s="3"/>
      <c r="U1604" s="3"/>
      <c r="V1604" s="3"/>
      <c r="W1604" s="3"/>
      <c r="X1604" s="3"/>
      <c r="Y1604" s="3"/>
    </row>
    <row r="1605" spans="19:25" x14ac:dyDescent="0.2">
      <c r="S1605" s="3"/>
      <c r="T1605" s="3"/>
      <c r="U1605" s="3"/>
      <c r="V1605" s="3"/>
      <c r="W1605" s="3"/>
      <c r="X1605" s="3"/>
      <c r="Y1605" s="3"/>
    </row>
    <row r="1606" spans="19:25" x14ac:dyDescent="0.2">
      <c r="S1606" s="3"/>
      <c r="T1606" s="3"/>
      <c r="U1606" s="3"/>
      <c r="V1606" s="3"/>
      <c r="W1606" s="3"/>
      <c r="X1606" s="3"/>
      <c r="Y1606" s="3"/>
    </row>
    <row r="1607" spans="19:25" x14ac:dyDescent="0.2">
      <c r="S1607" s="3"/>
      <c r="T1607" s="3"/>
      <c r="U1607" s="3"/>
      <c r="V1607" s="3"/>
      <c r="W1607" s="3"/>
      <c r="X1607" s="3"/>
      <c r="Y1607" s="3"/>
    </row>
    <row r="1608" spans="19:25" x14ac:dyDescent="0.2">
      <c r="S1608" s="3"/>
      <c r="T1608" s="3"/>
      <c r="U1608" s="3"/>
      <c r="V1608" s="3"/>
      <c r="W1608" s="3"/>
      <c r="X1608" s="3"/>
      <c r="Y1608" s="3"/>
    </row>
    <row r="1609" spans="19:25" x14ac:dyDescent="0.2">
      <c r="S1609" s="3"/>
      <c r="T1609" s="3"/>
      <c r="U1609" s="3"/>
      <c r="V1609" s="3"/>
      <c r="W1609" s="3"/>
      <c r="X1609" s="3"/>
      <c r="Y1609" s="3"/>
    </row>
    <row r="1610" spans="19:25" x14ac:dyDescent="0.2">
      <c r="S1610" s="3"/>
      <c r="T1610" s="3"/>
      <c r="U1610" s="3"/>
      <c r="V1610" s="3"/>
      <c r="W1610" s="3"/>
      <c r="X1610" s="3"/>
      <c r="Y1610" s="3"/>
    </row>
    <row r="1611" spans="19:25" x14ac:dyDescent="0.2">
      <c r="S1611" s="3"/>
      <c r="T1611" s="3"/>
      <c r="U1611" s="3"/>
      <c r="V1611" s="3"/>
      <c r="W1611" s="3"/>
      <c r="X1611" s="3"/>
      <c r="Y1611" s="3"/>
    </row>
    <row r="1612" spans="19:25" x14ac:dyDescent="0.2">
      <c r="S1612" s="3"/>
      <c r="T1612" s="3"/>
      <c r="U1612" s="3"/>
      <c r="V1612" s="3"/>
      <c r="W1612" s="3"/>
      <c r="X1612" s="3"/>
      <c r="Y1612" s="3"/>
    </row>
    <row r="1613" spans="19:25" x14ac:dyDescent="0.2">
      <c r="S1613" s="3"/>
      <c r="T1613" s="3"/>
      <c r="U1613" s="3"/>
      <c r="V1613" s="3"/>
      <c r="W1613" s="3"/>
      <c r="X1613" s="3"/>
      <c r="Y1613" s="3"/>
    </row>
    <row r="1614" spans="19:25" x14ac:dyDescent="0.2">
      <c r="S1614" s="3"/>
      <c r="T1614" s="3"/>
      <c r="U1614" s="3"/>
      <c r="V1614" s="3"/>
      <c r="W1614" s="3"/>
      <c r="X1614" s="3"/>
      <c r="Y1614" s="3"/>
    </row>
    <row r="1615" spans="19:25" x14ac:dyDescent="0.2">
      <c r="S1615" s="3"/>
      <c r="T1615" s="3"/>
      <c r="U1615" s="3"/>
      <c r="V1615" s="3"/>
      <c r="W1615" s="3"/>
      <c r="X1615" s="3"/>
      <c r="Y1615" s="3"/>
    </row>
    <row r="1616" spans="19:25" x14ac:dyDescent="0.2">
      <c r="S1616" s="3"/>
      <c r="T1616" s="3"/>
      <c r="U1616" s="3"/>
      <c r="V1616" s="3"/>
      <c r="W1616" s="3"/>
      <c r="X1616" s="3"/>
      <c r="Y1616" s="3"/>
    </row>
    <row r="1617" spans="19:25" x14ac:dyDescent="0.2">
      <c r="S1617" s="3"/>
      <c r="T1617" s="3"/>
      <c r="U1617" s="3"/>
      <c r="V1617" s="3"/>
      <c r="W1617" s="3"/>
      <c r="X1617" s="3"/>
      <c r="Y1617" s="3"/>
    </row>
    <row r="1618" spans="19:25" x14ac:dyDescent="0.2">
      <c r="S1618" s="3"/>
      <c r="T1618" s="3"/>
      <c r="U1618" s="3"/>
      <c r="V1618" s="3"/>
      <c r="W1618" s="3"/>
      <c r="X1618" s="3"/>
      <c r="Y1618" s="3"/>
    </row>
    <row r="1619" spans="19:25" x14ac:dyDescent="0.2">
      <c r="S1619" s="3"/>
      <c r="T1619" s="3"/>
      <c r="U1619" s="3"/>
      <c r="V1619" s="3"/>
      <c r="W1619" s="3"/>
      <c r="X1619" s="3"/>
      <c r="Y1619" s="3"/>
    </row>
    <row r="1620" spans="19:25" x14ac:dyDescent="0.2">
      <c r="S1620" s="3"/>
      <c r="T1620" s="3"/>
      <c r="U1620" s="3"/>
      <c r="V1620" s="3"/>
      <c r="W1620" s="3"/>
      <c r="X1620" s="3"/>
      <c r="Y1620" s="3"/>
    </row>
    <row r="1621" spans="19:25" x14ac:dyDescent="0.2">
      <c r="S1621" s="3"/>
      <c r="T1621" s="3"/>
      <c r="U1621" s="3"/>
      <c r="V1621" s="3"/>
      <c r="W1621" s="3"/>
      <c r="X1621" s="3"/>
      <c r="Y1621" s="3"/>
    </row>
    <row r="1622" spans="19:25" x14ac:dyDescent="0.2">
      <c r="S1622" s="3"/>
      <c r="T1622" s="3"/>
      <c r="U1622" s="3"/>
      <c r="V1622" s="3"/>
      <c r="W1622" s="3"/>
      <c r="X1622" s="3"/>
      <c r="Y1622" s="3"/>
    </row>
    <row r="1623" spans="19:25" x14ac:dyDescent="0.2">
      <c r="S1623" s="3"/>
      <c r="T1623" s="3"/>
      <c r="U1623" s="3"/>
      <c r="V1623" s="3"/>
      <c r="W1623" s="3"/>
      <c r="X1623" s="3"/>
      <c r="Y1623" s="3"/>
    </row>
    <row r="1624" spans="19:25" x14ac:dyDescent="0.2">
      <c r="S1624" s="3"/>
      <c r="T1624" s="3"/>
      <c r="U1624" s="3"/>
      <c r="V1624" s="3"/>
      <c r="W1624" s="3"/>
      <c r="X1624" s="3"/>
      <c r="Y1624" s="3"/>
    </row>
    <row r="1625" spans="19:25" x14ac:dyDescent="0.2">
      <c r="S1625" s="3"/>
      <c r="T1625" s="3"/>
      <c r="U1625" s="3"/>
      <c r="V1625" s="3"/>
      <c r="W1625" s="3"/>
      <c r="X1625" s="3"/>
      <c r="Y1625" s="3"/>
    </row>
    <row r="1626" spans="19:25" x14ac:dyDescent="0.2">
      <c r="S1626" s="3"/>
      <c r="T1626" s="3"/>
      <c r="U1626" s="3"/>
      <c r="V1626" s="3"/>
      <c r="W1626" s="3"/>
      <c r="X1626" s="3"/>
      <c r="Y1626" s="3"/>
    </row>
    <row r="1627" spans="19:25" x14ac:dyDescent="0.2">
      <c r="S1627" s="3"/>
      <c r="T1627" s="3"/>
      <c r="U1627" s="3"/>
      <c r="V1627" s="3"/>
      <c r="W1627" s="3"/>
      <c r="X1627" s="3"/>
      <c r="Y1627" s="3"/>
    </row>
    <row r="1628" spans="19:25" x14ac:dyDescent="0.2">
      <c r="S1628" s="3"/>
      <c r="T1628" s="3"/>
      <c r="U1628" s="3"/>
      <c r="V1628" s="3"/>
      <c r="W1628" s="3"/>
      <c r="X1628" s="3"/>
      <c r="Y1628" s="3"/>
    </row>
    <row r="1629" spans="19:25" x14ac:dyDescent="0.2">
      <c r="S1629" s="3"/>
      <c r="T1629" s="3"/>
      <c r="U1629" s="3"/>
      <c r="V1629" s="3"/>
      <c r="W1629" s="3"/>
      <c r="X1629" s="3"/>
      <c r="Y1629" s="3"/>
    </row>
    <row r="1630" spans="19:25" x14ac:dyDescent="0.2">
      <c r="S1630" s="3"/>
      <c r="T1630" s="3"/>
      <c r="U1630" s="3"/>
      <c r="V1630" s="3"/>
      <c r="W1630" s="3"/>
      <c r="X1630" s="3"/>
      <c r="Y1630" s="3"/>
    </row>
    <row r="1631" spans="19:25" x14ac:dyDescent="0.2">
      <c r="S1631" s="3"/>
      <c r="T1631" s="3"/>
      <c r="U1631" s="3"/>
      <c r="V1631" s="3"/>
      <c r="W1631" s="3"/>
      <c r="X1631" s="3"/>
      <c r="Y1631" s="3"/>
    </row>
    <row r="1632" spans="19:25" x14ac:dyDescent="0.2">
      <c r="S1632" s="3"/>
      <c r="T1632" s="3"/>
      <c r="U1632" s="3"/>
      <c r="V1632" s="3"/>
      <c r="W1632" s="3"/>
      <c r="X1632" s="3"/>
      <c r="Y1632" s="3"/>
    </row>
    <row r="1633" spans="19:25" x14ac:dyDescent="0.2">
      <c r="S1633" s="3"/>
      <c r="T1633" s="3"/>
      <c r="U1633" s="3"/>
      <c r="V1633" s="3"/>
      <c r="W1633" s="3"/>
      <c r="X1633" s="3"/>
      <c r="Y1633" s="3"/>
    </row>
    <row r="1634" spans="19:25" x14ac:dyDescent="0.2">
      <c r="S1634" s="3"/>
      <c r="T1634" s="3"/>
      <c r="U1634" s="3"/>
      <c r="V1634" s="3"/>
      <c r="W1634" s="3"/>
      <c r="X1634" s="3"/>
      <c r="Y1634" s="3"/>
    </row>
    <row r="1635" spans="19:25" x14ac:dyDescent="0.2">
      <c r="S1635" s="3"/>
      <c r="T1635" s="3"/>
      <c r="U1635" s="3"/>
      <c r="V1635" s="3"/>
      <c r="W1635" s="3"/>
      <c r="X1635" s="3"/>
      <c r="Y1635" s="3"/>
    </row>
  </sheetData>
  <mergeCells count="169">
    <mergeCell ref="U1:AA1"/>
    <mergeCell ref="U2:AA2"/>
    <mergeCell ref="U3:AA3"/>
    <mergeCell ref="A9:AA9"/>
    <mergeCell ref="A39:A40"/>
    <mergeCell ref="B39:B40"/>
    <mergeCell ref="C39:C40"/>
    <mergeCell ref="D39:D40"/>
    <mergeCell ref="E39:E40"/>
    <mergeCell ref="I39:I40"/>
    <mergeCell ref="F39:F40"/>
    <mergeCell ref="G39:G40"/>
    <mergeCell ref="H39:H40"/>
    <mergeCell ref="A21:A22"/>
    <mergeCell ref="B21:B22"/>
    <mergeCell ref="C21:C22"/>
    <mergeCell ref="D21:D22"/>
    <mergeCell ref="E21:E22"/>
    <mergeCell ref="F21:F22"/>
    <mergeCell ref="A23:A24"/>
    <mergeCell ref="W11:W12"/>
    <mergeCell ref="L11:L12"/>
    <mergeCell ref="P11:P12"/>
    <mergeCell ref="B32:B36"/>
    <mergeCell ref="A32:A36"/>
    <mergeCell ref="G46:G49"/>
    <mergeCell ref="D42:AA42"/>
    <mergeCell ref="I50:I52"/>
    <mergeCell ref="G50:G52"/>
    <mergeCell ref="S48:S49"/>
    <mergeCell ref="T48:T49"/>
    <mergeCell ref="U48:U49"/>
    <mergeCell ref="C32:C36"/>
    <mergeCell ref="Y48:Y49"/>
    <mergeCell ref="Z48:Z49"/>
    <mergeCell ref="I32:I36"/>
    <mergeCell ref="F50:F52"/>
    <mergeCell ref="C50:C52"/>
    <mergeCell ref="E32:E36"/>
    <mergeCell ref="F32:F36"/>
    <mergeCell ref="D32:D36"/>
    <mergeCell ref="L48:L49"/>
    <mergeCell ref="M48:M49"/>
    <mergeCell ref="V48:V49"/>
    <mergeCell ref="AA48:AA49"/>
    <mergeCell ref="E50:E52"/>
    <mergeCell ref="J32:J36"/>
    <mergeCell ref="H46:H49"/>
    <mergeCell ref="H43:H45"/>
    <mergeCell ref="F46:F49"/>
    <mergeCell ref="J39:J40"/>
    <mergeCell ref="R48:R49"/>
    <mergeCell ref="J46:J49"/>
    <mergeCell ref="E46:E49"/>
    <mergeCell ref="O48:O49"/>
    <mergeCell ref="P48:P49"/>
    <mergeCell ref="N48:N49"/>
    <mergeCell ref="Q48:Q49"/>
    <mergeCell ref="B23:B24"/>
    <mergeCell ref="C23:C24"/>
    <mergeCell ref="B17:B18"/>
    <mergeCell ref="C17:C18"/>
    <mergeCell ref="B19:B20"/>
    <mergeCell ref="C19:C20"/>
    <mergeCell ref="E25:K25"/>
    <mergeCell ref="F23:F24"/>
    <mergeCell ref="E19:E20"/>
    <mergeCell ref="H19:H20"/>
    <mergeCell ref="I19:I20"/>
    <mergeCell ref="J21:J22"/>
    <mergeCell ref="J23:J24"/>
    <mergeCell ref="F19:F20"/>
    <mergeCell ref="D17:D18"/>
    <mergeCell ref="T10:W10"/>
    <mergeCell ref="Y11:Z11"/>
    <mergeCell ref="J17:J18"/>
    <mergeCell ref="J19:J20"/>
    <mergeCell ref="I43:I45"/>
    <mergeCell ref="I46:I49"/>
    <mergeCell ref="K48:K49"/>
    <mergeCell ref="I27:I29"/>
    <mergeCell ref="H32:H36"/>
    <mergeCell ref="J27:J29"/>
    <mergeCell ref="H27:H29"/>
    <mergeCell ref="D31:AA31"/>
    <mergeCell ref="D30:K30"/>
    <mergeCell ref="E27:E29"/>
    <mergeCell ref="F27:F29"/>
    <mergeCell ref="G27:G29"/>
    <mergeCell ref="W48:W49"/>
    <mergeCell ref="X48:X49"/>
    <mergeCell ref="G32:G36"/>
    <mergeCell ref="E43:E45"/>
    <mergeCell ref="D46:D49"/>
    <mergeCell ref="D41:K41"/>
    <mergeCell ref="D37:K37"/>
    <mergeCell ref="J43:J45"/>
    <mergeCell ref="A27:A29"/>
    <mergeCell ref="D50:D52"/>
    <mergeCell ref="E17:E18"/>
    <mergeCell ref="F17:F18"/>
    <mergeCell ref="G17:G18"/>
    <mergeCell ref="I17:I18"/>
    <mergeCell ref="D23:D24"/>
    <mergeCell ref="D27:D29"/>
    <mergeCell ref="A6:AA6"/>
    <mergeCell ref="F10:F12"/>
    <mergeCell ref="A43:A45"/>
    <mergeCell ref="F43:F45"/>
    <mergeCell ref="D43:D45"/>
    <mergeCell ref="G43:G45"/>
    <mergeCell ref="A7:AA7"/>
    <mergeCell ref="A8:AA8"/>
    <mergeCell ref="K10:K12"/>
    <mergeCell ref="T11:T12"/>
    <mergeCell ref="U11:V11"/>
    <mergeCell ref="S11:S12"/>
    <mergeCell ref="H17:H18"/>
    <mergeCell ref="A13:AA13"/>
    <mergeCell ref="X10:AA10"/>
    <mergeCell ref="AA11:AA12"/>
    <mergeCell ref="D38:AA38"/>
    <mergeCell ref="B10:B12"/>
    <mergeCell ref="X11:X12"/>
    <mergeCell ref="G10:G12"/>
    <mergeCell ref="H10:H12"/>
    <mergeCell ref="I10:I12"/>
    <mergeCell ref="B27:B29"/>
    <mergeCell ref="D55:K55"/>
    <mergeCell ref="A10:A12"/>
    <mergeCell ref="C10:C12"/>
    <mergeCell ref="D10:D12"/>
    <mergeCell ref="E10:E12"/>
    <mergeCell ref="Q11:R11"/>
    <mergeCell ref="L10:O10"/>
    <mergeCell ref="O11:O12"/>
    <mergeCell ref="M11:N11"/>
    <mergeCell ref="B43:B45"/>
    <mergeCell ref="A46:A49"/>
    <mergeCell ref="B46:B49"/>
    <mergeCell ref="H50:H52"/>
    <mergeCell ref="C46:C49"/>
    <mergeCell ref="D54:K54"/>
    <mergeCell ref="D53:K53"/>
    <mergeCell ref="C43:C45"/>
    <mergeCell ref="U4:AA4"/>
    <mergeCell ref="U5:AA5"/>
    <mergeCell ref="J10:J12"/>
    <mergeCell ref="A14:AA14"/>
    <mergeCell ref="C15:AA15"/>
    <mergeCell ref="P10:S10"/>
    <mergeCell ref="A56:AA56"/>
    <mergeCell ref="J50:J52"/>
    <mergeCell ref="B50:B52"/>
    <mergeCell ref="A50:A52"/>
    <mergeCell ref="D16:AA16"/>
    <mergeCell ref="A17:A18"/>
    <mergeCell ref="A19:A20"/>
    <mergeCell ref="E23:E24"/>
    <mergeCell ref="I23:I24"/>
    <mergeCell ref="G19:G20"/>
    <mergeCell ref="G23:G24"/>
    <mergeCell ref="H23:H24"/>
    <mergeCell ref="D26:AA26"/>
    <mergeCell ref="G21:G22"/>
    <mergeCell ref="H21:H22"/>
    <mergeCell ref="I21:I22"/>
    <mergeCell ref="D19:D20"/>
    <mergeCell ref="C27:C29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7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S11" sqref="S11"/>
    </sheetView>
  </sheetViews>
  <sheetFormatPr defaultRowHeight="12.75" x14ac:dyDescent="0.2"/>
  <cols>
    <col min="1" max="1" width="3.7109375" style="3" customWidth="1"/>
    <col min="2" max="2" width="3.85546875" style="3" customWidth="1"/>
    <col min="3" max="3" width="9.140625" style="3"/>
    <col min="4" max="4" width="4.85546875" style="3" customWidth="1"/>
    <col min="5" max="5" width="7.42578125" style="3" customWidth="1"/>
    <col min="6" max="6" width="7.28515625" style="3" customWidth="1"/>
    <col min="7" max="7" width="7.42578125" style="3" customWidth="1"/>
    <col min="8" max="8" width="6.5703125" style="3" customWidth="1"/>
    <col min="9" max="9" width="6" style="3" customWidth="1"/>
    <col min="10" max="10" width="7.28515625" style="3" customWidth="1"/>
    <col min="11" max="11" width="7.42578125" style="3" customWidth="1"/>
    <col min="12" max="12" width="6.7109375" style="3" customWidth="1"/>
    <col min="13" max="14" width="6.42578125" style="3" customWidth="1"/>
    <col min="15" max="15" width="7" style="3" customWidth="1"/>
    <col min="16" max="16" width="6.5703125" style="3" customWidth="1"/>
    <col min="17" max="17" width="6.7109375" style="3" customWidth="1"/>
    <col min="18" max="18" width="7.140625" style="3" customWidth="1"/>
    <col min="19" max="19" width="7.42578125" style="3" customWidth="1"/>
    <col min="20" max="20" width="7.28515625" style="3" customWidth="1"/>
    <col min="21" max="21" width="7.140625" style="3" customWidth="1"/>
    <col min="22" max="16384" width="9.140625" style="3"/>
  </cols>
  <sheetData>
    <row r="1" spans="1:21" x14ac:dyDescent="0.2">
      <c r="A1" s="10" t="s">
        <v>98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3.5" thickBot="1" x14ac:dyDescent="0.25">
      <c r="A2" s="347" t="s">
        <v>67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</row>
    <row r="3" spans="1:21" ht="22.5" customHeight="1" x14ac:dyDescent="0.2">
      <c r="A3" s="365" t="s">
        <v>54</v>
      </c>
      <c r="B3" s="368" t="s">
        <v>55</v>
      </c>
      <c r="C3" s="368" t="s">
        <v>56</v>
      </c>
      <c r="D3" s="368" t="s">
        <v>5</v>
      </c>
      <c r="E3" s="371" t="s">
        <v>6</v>
      </c>
      <c r="F3" s="359" t="s">
        <v>89</v>
      </c>
      <c r="G3" s="360"/>
      <c r="H3" s="360"/>
      <c r="I3" s="361"/>
      <c r="J3" s="359" t="s">
        <v>90</v>
      </c>
      <c r="K3" s="360"/>
      <c r="L3" s="360"/>
      <c r="M3" s="361"/>
      <c r="N3" s="354" t="s">
        <v>91</v>
      </c>
      <c r="O3" s="355"/>
      <c r="P3" s="355"/>
      <c r="Q3" s="356"/>
      <c r="R3" s="354" t="s">
        <v>92</v>
      </c>
      <c r="S3" s="355"/>
      <c r="T3" s="355"/>
      <c r="U3" s="356"/>
    </row>
    <row r="4" spans="1:21" x14ac:dyDescent="0.2">
      <c r="A4" s="366"/>
      <c r="B4" s="369"/>
      <c r="C4" s="369"/>
      <c r="D4" s="369"/>
      <c r="E4" s="372"/>
      <c r="F4" s="357" t="s">
        <v>9</v>
      </c>
      <c r="G4" s="348" t="s">
        <v>10</v>
      </c>
      <c r="H4" s="349"/>
      <c r="I4" s="350" t="s">
        <v>62</v>
      </c>
      <c r="J4" s="352" t="s">
        <v>9</v>
      </c>
      <c r="K4" s="348" t="s">
        <v>10</v>
      </c>
      <c r="L4" s="349"/>
      <c r="M4" s="350" t="s">
        <v>62</v>
      </c>
      <c r="N4" s="352" t="s">
        <v>9</v>
      </c>
      <c r="O4" s="348" t="s">
        <v>10</v>
      </c>
      <c r="P4" s="349"/>
      <c r="Q4" s="350" t="s">
        <v>62</v>
      </c>
      <c r="R4" s="352" t="s">
        <v>9</v>
      </c>
      <c r="S4" s="348" t="s">
        <v>10</v>
      </c>
      <c r="T4" s="349"/>
      <c r="U4" s="350" t="s">
        <v>62</v>
      </c>
    </row>
    <row r="5" spans="1:21" ht="118.5" customHeight="1" thickBot="1" x14ac:dyDescent="0.25">
      <c r="A5" s="367"/>
      <c r="B5" s="370"/>
      <c r="C5" s="370"/>
      <c r="D5" s="370"/>
      <c r="E5" s="373"/>
      <c r="F5" s="358"/>
      <c r="G5" s="62" t="s">
        <v>9</v>
      </c>
      <c r="H5" s="63" t="s">
        <v>57</v>
      </c>
      <c r="I5" s="351"/>
      <c r="J5" s="353"/>
      <c r="K5" s="62" t="s">
        <v>9</v>
      </c>
      <c r="L5" s="63" t="s">
        <v>57</v>
      </c>
      <c r="M5" s="351"/>
      <c r="N5" s="353"/>
      <c r="O5" s="62" t="s">
        <v>9</v>
      </c>
      <c r="P5" s="63" t="s">
        <v>57</v>
      </c>
      <c r="Q5" s="351"/>
      <c r="R5" s="353"/>
      <c r="S5" s="62" t="s">
        <v>9</v>
      </c>
      <c r="T5" s="63" t="s">
        <v>57</v>
      </c>
      <c r="U5" s="351"/>
    </row>
    <row r="6" spans="1:21" ht="75" customHeight="1" thickBot="1" x14ac:dyDescent="0.25">
      <c r="A6" s="64">
        <v>2</v>
      </c>
      <c r="B6" s="65">
        <v>2</v>
      </c>
      <c r="C6" s="11" t="s">
        <v>58</v>
      </c>
      <c r="D6" s="14" t="s">
        <v>36</v>
      </c>
      <c r="E6" s="15" t="s">
        <v>59</v>
      </c>
      <c r="F6" s="20">
        <f>'02 Programa'!L55</f>
        <v>232.90000000000003</v>
      </c>
      <c r="G6" s="12">
        <f>'02 Programa'!M55</f>
        <v>232.90000000000003</v>
      </c>
      <c r="H6" s="21">
        <f>'02 Programa'!N55</f>
        <v>136.1</v>
      </c>
      <c r="I6" s="13">
        <f>'02 Programa'!O54</f>
        <v>0</v>
      </c>
      <c r="J6" s="20">
        <f>'02 Programa'!P55</f>
        <v>279.5</v>
      </c>
      <c r="K6" s="12">
        <f>'02 Programa'!Q55</f>
        <v>279.5</v>
      </c>
      <c r="L6" s="12">
        <f>'02 Programa'!R55</f>
        <v>138</v>
      </c>
      <c r="M6" s="13">
        <f>'02 Programa'!S55</f>
        <v>0</v>
      </c>
      <c r="N6" s="20">
        <f>'02 Programa'!T55</f>
        <v>311.60000000000002</v>
      </c>
      <c r="O6" s="12">
        <f>'02 Programa'!U55</f>
        <v>311.60000000000002</v>
      </c>
      <c r="P6" s="12">
        <f>'02 Programa'!V55</f>
        <v>151</v>
      </c>
      <c r="Q6" s="13">
        <f>'02 Programa'!W55</f>
        <v>0</v>
      </c>
      <c r="R6" s="20">
        <f>'02 Programa'!X55</f>
        <v>332</v>
      </c>
      <c r="S6" s="12">
        <f>'02 Programa'!Y55</f>
        <v>332</v>
      </c>
      <c r="T6" s="12">
        <f>'02 Programa'!Z55</f>
        <v>166.5</v>
      </c>
      <c r="U6" s="13">
        <f>'02 Programa'!AA55</f>
        <v>0</v>
      </c>
    </row>
    <row r="7" spans="1:21" ht="21" customHeight="1" thickBot="1" x14ac:dyDescent="0.25">
      <c r="A7" s="362" t="s">
        <v>96</v>
      </c>
      <c r="B7" s="363"/>
      <c r="C7" s="363"/>
      <c r="D7" s="363"/>
      <c r="E7" s="364"/>
      <c r="F7" s="16">
        <f t="shared" ref="F7:U7" si="0">SUM(F6)</f>
        <v>232.90000000000003</v>
      </c>
      <c r="G7" s="17">
        <f t="shared" si="0"/>
        <v>232.90000000000003</v>
      </c>
      <c r="H7" s="17">
        <f t="shared" si="0"/>
        <v>136.1</v>
      </c>
      <c r="I7" s="18">
        <f>'02 Programa'!O55</f>
        <v>0</v>
      </c>
      <c r="J7" s="16">
        <f t="shared" si="0"/>
        <v>279.5</v>
      </c>
      <c r="K7" s="17">
        <f t="shared" si="0"/>
        <v>279.5</v>
      </c>
      <c r="L7" s="17">
        <f t="shared" si="0"/>
        <v>138</v>
      </c>
      <c r="M7" s="18">
        <f t="shared" si="0"/>
        <v>0</v>
      </c>
      <c r="N7" s="16">
        <f t="shared" si="0"/>
        <v>311.60000000000002</v>
      </c>
      <c r="O7" s="17">
        <f>'02 Programa'!U55</f>
        <v>311.60000000000002</v>
      </c>
      <c r="P7" s="17">
        <f t="shared" si="0"/>
        <v>151</v>
      </c>
      <c r="Q7" s="18">
        <f t="shared" si="0"/>
        <v>0</v>
      </c>
      <c r="R7" s="16">
        <f t="shared" si="0"/>
        <v>332</v>
      </c>
      <c r="S7" s="17">
        <f t="shared" si="0"/>
        <v>332</v>
      </c>
      <c r="T7" s="17">
        <f t="shared" si="0"/>
        <v>166.5</v>
      </c>
      <c r="U7" s="18">
        <f t="shared" si="0"/>
        <v>0</v>
      </c>
    </row>
  </sheetData>
  <mergeCells count="23">
    <mergeCell ref="J4:J5"/>
    <mergeCell ref="A7:E7"/>
    <mergeCell ref="A3:A5"/>
    <mergeCell ref="B3:B5"/>
    <mergeCell ref="C3:C5"/>
    <mergeCell ref="D3:D5"/>
    <mergeCell ref="E3:E5"/>
    <mergeCell ref="A2:U2"/>
    <mergeCell ref="O4:P4"/>
    <mergeCell ref="K4:L4"/>
    <mergeCell ref="G4:H4"/>
    <mergeCell ref="I4:I5"/>
    <mergeCell ref="M4:M5"/>
    <mergeCell ref="N4:N5"/>
    <mergeCell ref="R4:R5"/>
    <mergeCell ref="S4:T4"/>
    <mergeCell ref="U4:U5"/>
    <mergeCell ref="R3:U3"/>
    <mergeCell ref="F4:F5"/>
    <mergeCell ref="Q4:Q5"/>
    <mergeCell ref="F3:I3"/>
    <mergeCell ref="J3:M3"/>
    <mergeCell ref="N3:Q3"/>
  </mergeCells>
  <pageMargins left="0.39370078740157483" right="0.39370078740157483" top="0.9448818897637796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A18" sqref="A18"/>
    </sheetView>
  </sheetViews>
  <sheetFormatPr defaultColWidth="9" defaultRowHeight="12.75" x14ac:dyDescent="0.2"/>
  <cols>
    <col min="1" max="1" width="66" style="3" customWidth="1"/>
    <col min="2" max="2" width="16.28515625" style="3" customWidth="1"/>
    <col min="3" max="3" width="16.85546875" style="3" customWidth="1"/>
    <col min="4" max="4" width="15" style="3" customWidth="1"/>
    <col min="5" max="5" width="15.140625" style="3" customWidth="1"/>
    <col min="6" max="7" width="3.42578125" style="3" customWidth="1"/>
    <col min="8" max="8" width="3.140625" style="3" customWidth="1"/>
    <col min="9" max="9" width="3.28515625" style="3" customWidth="1"/>
    <col min="10" max="10" width="3.140625" style="3" customWidth="1"/>
    <col min="11" max="11" width="3.28515625" style="3" customWidth="1"/>
    <col min="12" max="12" width="0.5703125" style="3" hidden="1" customWidth="1"/>
    <col min="13" max="14" width="5" style="3" customWidth="1"/>
    <col min="15" max="15" width="4.140625" style="3" customWidth="1"/>
    <col min="16" max="16" width="7.85546875" style="3" customWidth="1"/>
    <col min="17" max="16384" width="9" style="3"/>
  </cols>
  <sheetData>
    <row r="1" spans="1:5" ht="15.75" customHeight="1" thickBot="1" x14ac:dyDescent="0.25">
      <c r="A1" s="19" t="s">
        <v>111</v>
      </c>
      <c r="E1" s="113" t="s">
        <v>67</v>
      </c>
    </row>
    <row r="2" spans="1:5" ht="27" customHeight="1" thickBot="1" x14ac:dyDescent="0.25">
      <c r="A2" s="107" t="s">
        <v>24</v>
      </c>
      <c r="B2" s="93" t="s">
        <v>89</v>
      </c>
      <c r="C2" s="94" t="s">
        <v>90</v>
      </c>
      <c r="D2" s="93" t="s">
        <v>91</v>
      </c>
      <c r="E2" s="95" t="s">
        <v>92</v>
      </c>
    </row>
    <row r="3" spans="1:5" x14ac:dyDescent="0.2">
      <c r="A3" s="108" t="s">
        <v>63</v>
      </c>
      <c r="B3" s="96">
        <f>'02 Programa'!L17+'02 Programa'!L19+'02 Programa'!L21+'02 Programa'!L23+'02 Programa'!L27+'02 Programa'!L32+'02 Programa'!L39+'02 Programa'!L43+'02 Programa'!L46+'02 Programa'!L50</f>
        <v>200.20000000000002</v>
      </c>
      <c r="C3" s="96">
        <f>'02 Programa'!P50+'02 Programa'!P46+'02 Programa'!P43+'02 Programa'!P39+'02 Programa'!P32+'02 Programa'!P27+'02 Programa'!P23+'02 Programa'!P21+'02 Programa'!P19+'02 Programa'!P17</f>
        <v>249.5</v>
      </c>
      <c r="D3" s="96">
        <f>'02 Programa'!T17+'02 Programa'!T19+'02 Programa'!T21+'02 Programa'!T23+'02 Programa'!T27+'02 Programa'!T32+'02 Programa'!T39+'02 Programa'!T43+'02 Programa'!T46+'02 Programa'!T50</f>
        <v>273.60000000000002</v>
      </c>
      <c r="E3" s="114">
        <f>'02 Programa'!X50+'02 Programa'!X46+'02 Programa'!X43+'02 Programa'!X39+'02 Programa'!X32+'02 Programa'!X27+'02 Programa'!X23+'02 Programa'!X21+'02 Programa'!X19+'02 Programa'!X17</f>
        <v>292</v>
      </c>
    </row>
    <row r="4" spans="1:5" x14ac:dyDescent="0.2">
      <c r="A4" s="109" t="s">
        <v>81</v>
      </c>
      <c r="B4" s="97">
        <v>0</v>
      </c>
      <c r="C4" s="97">
        <v>0</v>
      </c>
      <c r="D4" s="97">
        <v>0</v>
      </c>
      <c r="E4" s="115">
        <v>0</v>
      </c>
    </row>
    <row r="5" spans="1:5" x14ac:dyDescent="0.2">
      <c r="A5" s="109" t="s">
        <v>82</v>
      </c>
      <c r="B5" s="97">
        <v>0</v>
      </c>
      <c r="C5" s="97">
        <v>0</v>
      </c>
      <c r="D5" s="97">
        <v>0</v>
      </c>
      <c r="E5" s="115">
        <v>0</v>
      </c>
    </row>
    <row r="6" spans="1:5" x14ac:dyDescent="0.2">
      <c r="A6" s="109" t="s">
        <v>83</v>
      </c>
      <c r="B6" s="97">
        <f>'02 Programa'!L35</f>
        <v>32.700000000000003</v>
      </c>
      <c r="C6" s="97">
        <f>'02 Programa'!P35</f>
        <v>30</v>
      </c>
      <c r="D6" s="97">
        <f>'02 Programa'!T35</f>
        <v>38</v>
      </c>
      <c r="E6" s="115">
        <f>'02 Programa'!X35</f>
        <v>40</v>
      </c>
    </row>
    <row r="7" spans="1:5" x14ac:dyDescent="0.2">
      <c r="A7" s="111" t="s">
        <v>84</v>
      </c>
      <c r="B7" s="97">
        <v>0</v>
      </c>
      <c r="C7" s="97">
        <v>0</v>
      </c>
      <c r="D7" s="97">
        <v>0</v>
      </c>
      <c r="E7" s="115">
        <v>0</v>
      </c>
    </row>
    <row r="8" spans="1:5" x14ac:dyDescent="0.2">
      <c r="A8" s="111" t="s">
        <v>64</v>
      </c>
      <c r="B8" s="97">
        <v>0</v>
      </c>
      <c r="C8" s="97">
        <v>0</v>
      </c>
      <c r="D8" s="97">
        <v>0</v>
      </c>
      <c r="E8" s="115">
        <v>0</v>
      </c>
    </row>
    <row r="9" spans="1:5" ht="12.75" customHeight="1" x14ac:dyDescent="0.2">
      <c r="A9" s="112" t="s">
        <v>74</v>
      </c>
      <c r="B9" s="97">
        <v>0</v>
      </c>
      <c r="C9" s="97">
        <v>0</v>
      </c>
      <c r="D9" s="97">
        <v>0</v>
      </c>
      <c r="E9" s="115">
        <v>0</v>
      </c>
    </row>
    <row r="10" spans="1:5" x14ac:dyDescent="0.2">
      <c r="A10" s="109" t="s">
        <v>85</v>
      </c>
      <c r="B10" s="97">
        <v>0</v>
      </c>
      <c r="C10" s="97">
        <v>0</v>
      </c>
      <c r="D10" s="97">
        <v>0</v>
      </c>
      <c r="E10" s="115">
        <v>0</v>
      </c>
    </row>
    <row r="11" spans="1:5" x14ac:dyDescent="0.2">
      <c r="A11" s="111" t="s">
        <v>65</v>
      </c>
      <c r="B11" s="97">
        <v>0</v>
      </c>
      <c r="C11" s="97">
        <v>0</v>
      </c>
      <c r="D11" s="97">
        <v>0</v>
      </c>
      <c r="E11" s="115">
        <v>0</v>
      </c>
    </row>
    <row r="12" spans="1:5" x14ac:dyDescent="0.2">
      <c r="A12" s="109" t="s">
        <v>66</v>
      </c>
      <c r="B12" s="97">
        <f>'02 Programa'!L34</f>
        <v>0</v>
      </c>
      <c r="C12" s="97">
        <v>0</v>
      </c>
      <c r="D12" s="97">
        <v>0</v>
      </c>
      <c r="E12" s="115">
        <v>0</v>
      </c>
    </row>
    <row r="13" spans="1:5" x14ac:dyDescent="0.2">
      <c r="A13" s="109" t="s">
        <v>112</v>
      </c>
      <c r="B13" s="97">
        <v>0</v>
      </c>
      <c r="C13" s="97">
        <v>0</v>
      </c>
      <c r="D13" s="97">
        <v>0</v>
      </c>
      <c r="E13" s="115">
        <v>0</v>
      </c>
    </row>
    <row r="14" spans="1:5" x14ac:dyDescent="0.2">
      <c r="A14" s="109" t="s">
        <v>70</v>
      </c>
      <c r="B14" s="97">
        <v>0</v>
      </c>
      <c r="C14" s="97">
        <v>0</v>
      </c>
      <c r="D14" s="97">
        <v>0</v>
      </c>
      <c r="E14" s="115">
        <v>0</v>
      </c>
    </row>
    <row r="15" spans="1:5" ht="13.5" thickBot="1" x14ac:dyDescent="0.25">
      <c r="A15" s="110" t="s">
        <v>69</v>
      </c>
      <c r="B15" s="99">
        <v>0</v>
      </c>
      <c r="C15" s="99">
        <v>0</v>
      </c>
      <c r="D15" s="99">
        <v>0</v>
      </c>
      <c r="E15" s="116">
        <v>0</v>
      </c>
    </row>
    <row r="16" spans="1:5" ht="13.5" thickBot="1" x14ac:dyDescent="0.25">
      <c r="A16" s="107" t="s">
        <v>9</v>
      </c>
      <c r="B16" s="98">
        <f>SUM(B3:B15)</f>
        <v>232.90000000000003</v>
      </c>
      <c r="C16" s="98">
        <f t="shared" ref="C16:E16" si="0">SUM(C3:C15)</f>
        <v>279.5</v>
      </c>
      <c r="D16" s="98">
        <f t="shared" si="0"/>
        <v>311.60000000000002</v>
      </c>
      <c r="E16" s="117">
        <f t="shared" si="0"/>
        <v>332</v>
      </c>
    </row>
    <row r="18" spans="1:5" ht="13.5" thickBot="1" x14ac:dyDescent="0.25">
      <c r="E18" s="113" t="s">
        <v>113</v>
      </c>
    </row>
    <row r="19" spans="1:5" ht="13.5" thickBot="1" x14ac:dyDescent="0.25">
      <c r="A19" s="118" t="s">
        <v>24</v>
      </c>
      <c r="B19" s="119" t="s">
        <v>89</v>
      </c>
      <c r="C19" s="119" t="s">
        <v>90</v>
      </c>
      <c r="D19" s="119" t="s">
        <v>91</v>
      </c>
      <c r="E19" s="119" t="s">
        <v>92</v>
      </c>
    </row>
    <row r="20" spans="1:5" x14ac:dyDescent="0.2">
      <c r="A20" s="120" t="s">
        <v>114</v>
      </c>
      <c r="B20" s="121">
        <f>SUM(B21:B26)</f>
        <v>232.90000000000003</v>
      </c>
      <c r="C20" s="121">
        <f t="shared" ref="C20:E20" si="1">SUM(C21:C26)</f>
        <v>279.5</v>
      </c>
      <c r="D20" s="121">
        <f t="shared" si="1"/>
        <v>311.60000000000002</v>
      </c>
      <c r="E20" s="121">
        <f t="shared" si="1"/>
        <v>332</v>
      </c>
    </row>
    <row r="21" spans="1:5" ht="15" customHeight="1" x14ac:dyDescent="0.2">
      <c r="A21" s="122" t="s">
        <v>115</v>
      </c>
      <c r="B21" s="123">
        <f t="shared" ref="B21:E22" si="2">B3</f>
        <v>200.20000000000002</v>
      </c>
      <c r="C21" s="123">
        <f t="shared" si="2"/>
        <v>249.5</v>
      </c>
      <c r="D21" s="123">
        <f t="shared" si="2"/>
        <v>273.60000000000002</v>
      </c>
      <c r="E21" s="123">
        <f t="shared" si="2"/>
        <v>292</v>
      </c>
    </row>
    <row r="22" spans="1:5" x14ac:dyDescent="0.2">
      <c r="A22" s="124" t="s">
        <v>116</v>
      </c>
      <c r="B22" s="125">
        <f t="shared" si="2"/>
        <v>0</v>
      </c>
      <c r="C22" s="125">
        <f t="shared" si="2"/>
        <v>0</v>
      </c>
      <c r="D22" s="125">
        <f t="shared" si="2"/>
        <v>0</v>
      </c>
      <c r="E22" s="125">
        <f t="shared" si="2"/>
        <v>0</v>
      </c>
    </row>
    <row r="23" spans="1:5" x14ac:dyDescent="0.2">
      <c r="A23" s="124" t="s">
        <v>117</v>
      </c>
      <c r="B23" s="125">
        <f>B6</f>
        <v>32.700000000000003</v>
      </c>
      <c r="C23" s="125">
        <f>C6</f>
        <v>30</v>
      </c>
      <c r="D23" s="125">
        <f>D6</f>
        <v>38</v>
      </c>
      <c r="E23" s="125">
        <f>E6</f>
        <v>40</v>
      </c>
    </row>
    <row r="24" spans="1:5" x14ac:dyDescent="0.2">
      <c r="A24" s="124" t="s">
        <v>118</v>
      </c>
      <c r="B24" s="125">
        <f>B9</f>
        <v>0</v>
      </c>
      <c r="C24" s="125">
        <f>C9</f>
        <v>0</v>
      </c>
      <c r="D24" s="125">
        <f>D9</f>
        <v>0</v>
      </c>
      <c r="E24" s="125">
        <f>E9</f>
        <v>0</v>
      </c>
    </row>
    <row r="25" spans="1:5" x14ac:dyDescent="0.2">
      <c r="A25" s="124" t="s">
        <v>119</v>
      </c>
      <c r="B25" s="125">
        <v>0</v>
      </c>
      <c r="C25" s="125">
        <v>0</v>
      </c>
      <c r="D25" s="125">
        <v>0</v>
      </c>
      <c r="E25" s="125">
        <v>0</v>
      </c>
    </row>
    <row r="26" spans="1:5" ht="13.5" thickBot="1" x14ac:dyDescent="0.25">
      <c r="A26" s="124" t="s">
        <v>120</v>
      </c>
      <c r="B26" s="125">
        <v>0</v>
      </c>
      <c r="C26" s="125">
        <v>0</v>
      </c>
      <c r="D26" s="125">
        <v>0</v>
      </c>
      <c r="E26" s="125">
        <v>0</v>
      </c>
    </row>
    <row r="27" spans="1:5" ht="13.5" thickBot="1" x14ac:dyDescent="0.25">
      <c r="A27" s="126" t="s">
        <v>121</v>
      </c>
      <c r="B27" s="127">
        <f>SUM(B28)</f>
        <v>0</v>
      </c>
      <c r="C27" s="127">
        <f t="shared" ref="C27:E27" si="3">SUM(C28)</f>
        <v>0</v>
      </c>
      <c r="D27" s="127">
        <f t="shared" si="3"/>
        <v>0</v>
      </c>
      <c r="E27" s="127">
        <f t="shared" si="3"/>
        <v>0</v>
      </c>
    </row>
    <row r="28" spans="1:5" ht="26.25" thickBot="1" x14ac:dyDescent="0.25">
      <c r="A28" s="128" t="s">
        <v>122</v>
      </c>
      <c r="B28" s="129">
        <f>B12</f>
        <v>0</v>
      </c>
      <c r="C28" s="129">
        <v>0</v>
      </c>
      <c r="D28" s="129">
        <v>0</v>
      </c>
      <c r="E28" s="129">
        <v>0</v>
      </c>
    </row>
    <row r="29" spans="1:5" ht="13.5" thickBot="1" x14ac:dyDescent="0.25">
      <c r="A29" s="126" t="s">
        <v>123</v>
      </c>
      <c r="B29" s="127">
        <f>B20+B27</f>
        <v>232.90000000000003</v>
      </c>
      <c r="C29" s="127">
        <f t="shared" ref="C29:E29" si="4">C20+C27</f>
        <v>279.5</v>
      </c>
      <c r="D29" s="127">
        <f t="shared" si="4"/>
        <v>311.60000000000002</v>
      </c>
      <c r="E29" s="127">
        <f t="shared" si="4"/>
        <v>332</v>
      </c>
    </row>
    <row r="30" spans="1:5" x14ac:dyDescent="0.2">
      <c r="A30" s="124" t="s">
        <v>124</v>
      </c>
      <c r="B30" s="125">
        <v>0</v>
      </c>
      <c r="C30" s="125">
        <v>0</v>
      </c>
      <c r="D30" s="125">
        <v>0</v>
      </c>
      <c r="E30" s="125">
        <v>0</v>
      </c>
    </row>
    <row r="31" spans="1:5" ht="26.25" thickBot="1" x14ac:dyDescent="0.25">
      <c r="A31" s="124" t="s">
        <v>125</v>
      </c>
      <c r="B31" s="125">
        <f>B29-228</f>
        <v>4.9000000000000341</v>
      </c>
      <c r="C31" s="125">
        <f>C29-B29</f>
        <v>46.599999999999966</v>
      </c>
      <c r="D31" s="125">
        <f>D29-C29</f>
        <v>32.100000000000023</v>
      </c>
      <c r="E31" s="125">
        <f>E29-D29</f>
        <v>20.399999999999977</v>
      </c>
    </row>
    <row r="32" spans="1:5" ht="13.5" thickBot="1" x14ac:dyDescent="0.25">
      <c r="A32" s="130" t="s">
        <v>96</v>
      </c>
      <c r="B32" s="131">
        <f>B29</f>
        <v>232.90000000000003</v>
      </c>
      <c r="C32" s="131">
        <f t="shared" ref="C32:E32" si="5">C29</f>
        <v>279.5</v>
      </c>
      <c r="D32" s="131">
        <f t="shared" si="5"/>
        <v>311.60000000000002</v>
      </c>
      <c r="E32" s="131">
        <f t="shared" si="5"/>
        <v>332</v>
      </c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topLeftCell="A4" workbookViewId="0">
      <selection activeCell="E15" sqref="E15"/>
    </sheetView>
  </sheetViews>
  <sheetFormatPr defaultRowHeight="12.75" x14ac:dyDescent="0.2"/>
  <cols>
    <col min="1" max="1" width="44.7109375" style="3" customWidth="1"/>
    <col min="2" max="2" width="13.140625" style="3" customWidth="1"/>
    <col min="3" max="3" width="13.85546875" style="3" customWidth="1"/>
    <col min="4" max="4" width="13.42578125" style="3" customWidth="1"/>
    <col min="5" max="5" width="13.7109375" style="3" customWidth="1"/>
    <col min="6" max="6" width="14.42578125" style="3" customWidth="1"/>
    <col min="7" max="7" width="13.5703125" style="3" customWidth="1"/>
    <col min="8" max="16384" width="9.140625" style="3"/>
  </cols>
  <sheetData>
    <row r="1" spans="1:7" x14ac:dyDescent="0.2">
      <c r="A1" s="19" t="s">
        <v>128</v>
      </c>
    </row>
    <row r="2" spans="1:7" ht="13.5" thickBot="1" x14ac:dyDescent="0.25">
      <c r="A2" s="378" t="s">
        <v>67</v>
      </c>
      <c r="B2" s="378"/>
      <c r="C2" s="378"/>
      <c r="D2" s="378"/>
      <c r="E2" s="378"/>
      <c r="F2" s="379"/>
      <c r="G2" s="379"/>
    </row>
    <row r="3" spans="1:7" ht="13.5" customHeight="1" thickTop="1" x14ac:dyDescent="0.2">
      <c r="A3" s="380" t="s">
        <v>43</v>
      </c>
      <c r="B3" s="383" t="s">
        <v>126</v>
      </c>
      <c r="C3" s="386" t="s">
        <v>125</v>
      </c>
      <c r="D3" s="387"/>
      <c r="E3" s="387"/>
      <c r="F3" s="390" t="s">
        <v>91</v>
      </c>
      <c r="G3" s="390" t="s">
        <v>92</v>
      </c>
    </row>
    <row r="4" spans="1:7" ht="42" customHeight="1" x14ac:dyDescent="0.2">
      <c r="A4" s="381"/>
      <c r="B4" s="384"/>
      <c r="C4" s="388"/>
      <c r="D4" s="389"/>
      <c r="E4" s="389"/>
      <c r="F4" s="391"/>
      <c r="G4" s="391"/>
    </row>
    <row r="5" spans="1:7" ht="18" customHeight="1" x14ac:dyDescent="0.2">
      <c r="A5" s="381"/>
      <c r="B5" s="384"/>
      <c r="C5" s="393" t="s">
        <v>89</v>
      </c>
      <c r="D5" s="396" t="s">
        <v>44</v>
      </c>
      <c r="E5" s="374" t="s">
        <v>90</v>
      </c>
      <c r="F5" s="391"/>
      <c r="G5" s="391"/>
    </row>
    <row r="6" spans="1:7" ht="16.5" customHeight="1" x14ac:dyDescent="0.2">
      <c r="A6" s="381"/>
      <c r="B6" s="384"/>
      <c r="C6" s="394"/>
      <c r="D6" s="397"/>
      <c r="E6" s="375"/>
      <c r="F6" s="391"/>
      <c r="G6" s="391"/>
    </row>
    <row r="7" spans="1:7" ht="48.75" customHeight="1" thickBot="1" x14ac:dyDescent="0.25">
      <c r="A7" s="382"/>
      <c r="B7" s="385"/>
      <c r="C7" s="395"/>
      <c r="D7" s="398"/>
      <c r="E7" s="376"/>
      <c r="F7" s="392"/>
      <c r="G7" s="392"/>
    </row>
    <row r="8" spans="1:7" ht="18.75" customHeight="1" thickTop="1" x14ac:dyDescent="0.2">
      <c r="A8" s="132" t="s">
        <v>45</v>
      </c>
      <c r="B8" s="133">
        <f>B9+B11</f>
        <v>232.90000000000003</v>
      </c>
      <c r="C8" s="134">
        <f>+B8</f>
        <v>232.90000000000003</v>
      </c>
      <c r="D8" s="135">
        <f t="shared" ref="D8:D14" si="0">E8-C8</f>
        <v>46.599999999999966</v>
      </c>
      <c r="E8" s="135">
        <f>E9+E11</f>
        <v>279.5</v>
      </c>
      <c r="F8" s="136">
        <f>F9+F11</f>
        <v>311.60000000000002</v>
      </c>
      <c r="G8" s="136">
        <f>G9+G11</f>
        <v>332</v>
      </c>
    </row>
    <row r="9" spans="1:7" ht="17.25" customHeight="1" x14ac:dyDescent="0.2">
      <c r="A9" s="137" t="s">
        <v>46</v>
      </c>
      <c r="B9" s="138">
        <f>'02 Išlaidų suvestinė'!G7</f>
        <v>232.90000000000003</v>
      </c>
      <c r="C9" s="139">
        <f>+B9</f>
        <v>232.90000000000003</v>
      </c>
      <c r="D9" s="31">
        <f t="shared" si="0"/>
        <v>46.599999999999966</v>
      </c>
      <c r="E9" s="140">
        <f>'02 Išlaidų suvestinė'!K6</f>
        <v>279.5</v>
      </c>
      <c r="F9" s="67">
        <f>'02 Išlaidų suvestinė'!O6</f>
        <v>311.60000000000002</v>
      </c>
      <c r="G9" s="67">
        <f>'02 Išlaidų suvestinė'!R6</f>
        <v>332</v>
      </c>
    </row>
    <row r="10" spans="1:7" ht="16.5" customHeight="1" x14ac:dyDescent="0.2">
      <c r="A10" s="141" t="s">
        <v>47</v>
      </c>
      <c r="B10" s="142">
        <f>'02 Išlaidų suvestinė'!H7</f>
        <v>136.1</v>
      </c>
      <c r="C10" s="139">
        <f>+B10</f>
        <v>136.1</v>
      </c>
      <c r="D10" s="31">
        <f t="shared" si="0"/>
        <v>1.9000000000000057</v>
      </c>
      <c r="E10" s="143">
        <f>'02 Išlaidų suvestinė'!L6</f>
        <v>138</v>
      </c>
      <c r="F10" s="78">
        <f>'02 Išlaidų suvestinė'!P6</f>
        <v>151</v>
      </c>
      <c r="G10" s="78">
        <f>'02 Išlaidų suvestinė'!T6</f>
        <v>166.5</v>
      </c>
    </row>
    <row r="11" spans="1:7" ht="26.25" customHeight="1" thickBot="1" x14ac:dyDescent="0.25">
      <c r="A11" s="178" t="s">
        <v>48</v>
      </c>
      <c r="B11" s="144">
        <f>'02 Išlaidų suvestinė'!I7</f>
        <v>0</v>
      </c>
      <c r="C11" s="145">
        <f>+B11</f>
        <v>0</v>
      </c>
      <c r="D11" s="146">
        <f t="shared" si="0"/>
        <v>0</v>
      </c>
      <c r="E11" s="147">
        <f>'02 Išlaidų suvestinė'!M6</f>
        <v>0</v>
      </c>
      <c r="F11" s="79">
        <f>'02 Išlaidų suvestinė'!U6</f>
        <v>0</v>
      </c>
      <c r="G11" s="79">
        <f>'02 Išlaidų suvestinė'!U6</f>
        <v>0</v>
      </c>
    </row>
    <row r="12" spans="1:7" ht="18.75" customHeight="1" x14ac:dyDescent="0.2">
      <c r="A12" s="179" t="s">
        <v>49</v>
      </c>
      <c r="B12" s="71">
        <f>B8</f>
        <v>232.90000000000003</v>
      </c>
      <c r="C12" s="76">
        <f>C13+C18</f>
        <v>232.90000000000003</v>
      </c>
      <c r="D12" s="77">
        <f t="shared" si="0"/>
        <v>46.599999999999966</v>
      </c>
      <c r="E12" s="148">
        <f>E13+E18</f>
        <v>279.5</v>
      </c>
      <c r="F12" s="66">
        <f t="shared" ref="F12:G12" si="1">F13+F18</f>
        <v>311.60000000000002</v>
      </c>
      <c r="G12" s="66">
        <f t="shared" si="1"/>
        <v>332</v>
      </c>
    </row>
    <row r="13" spans="1:7" ht="15" customHeight="1" x14ac:dyDescent="0.2">
      <c r="A13" s="180" t="s">
        <v>50</v>
      </c>
      <c r="B13" s="149">
        <f>B8-B18</f>
        <v>232.90000000000003</v>
      </c>
      <c r="C13" s="149">
        <f t="shared" ref="C13:E13" si="2">C8-C18</f>
        <v>232.90000000000003</v>
      </c>
      <c r="D13" s="150">
        <f t="shared" si="2"/>
        <v>46.599999999999966</v>
      </c>
      <c r="E13" s="151">
        <f t="shared" si="2"/>
        <v>279.5</v>
      </c>
      <c r="F13" s="152">
        <f>+F8-F18</f>
        <v>311.60000000000002</v>
      </c>
      <c r="G13" s="152">
        <f>+G8-G18</f>
        <v>332</v>
      </c>
    </row>
    <row r="14" spans="1:7" ht="26.25" customHeight="1" x14ac:dyDescent="0.2">
      <c r="A14" s="171" t="s">
        <v>51</v>
      </c>
      <c r="B14" s="153">
        <f>'02 Šaltiniai'!B4</f>
        <v>0</v>
      </c>
      <c r="C14" s="154">
        <f>B14</f>
        <v>0</v>
      </c>
      <c r="D14" s="155">
        <f t="shared" si="0"/>
        <v>0</v>
      </c>
      <c r="E14" s="156">
        <f>'02 Šaltiniai'!C4</f>
        <v>0</v>
      </c>
      <c r="F14" s="78">
        <f>'02 Šaltiniai'!D4</f>
        <v>0</v>
      </c>
      <c r="G14" s="78">
        <f>'02 Šaltiniai'!E4</f>
        <v>0</v>
      </c>
    </row>
    <row r="15" spans="1:7" ht="26.25" customHeight="1" x14ac:dyDescent="0.2">
      <c r="A15" s="165" t="s">
        <v>60</v>
      </c>
      <c r="B15" s="157">
        <v>0</v>
      </c>
      <c r="C15" s="154">
        <f t="shared" ref="C15:C17" si="3">B15</f>
        <v>0</v>
      </c>
      <c r="D15" s="158">
        <v>0</v>
      </c>
      <c r="E15" s="140">
        <v>0</v>
      </c>
      <c r="F15" s="67">
        <v>0</v>
      </c>
      <c r="G15" s="67">
        <f>'[1]01 Šaltiniai'!E5</f>
        <v>0</v>
      </c>
    </row>
    <row r="16" spans="1:7" ht="16.5" customHeight="1" x14ac:dyDescent="0.2">
      <c r="A16" s="165" t="s">
        <v>52</v>
      </c>
      <c r="B16" s="159">
        <v>0</v>
      </c>
      <c r="C16" s="154">
        <f t="shared" si="3"/>
        <v>0</v>
      </c>
      <c r="D16" s="158">
        <v>0</v>
      </c>
      <c r="E16" s="160">
        <v>0</v>
      </c>
      <c r="F16" s="68">
        <v>0</v>
      </c>
      <c r="G16" s="68">
        <f>'[1]01 Šaltiniai'!E10</f>
        <v>0</v>
      </c>
    </row>
    <row r="17" spans="1:7" ht="15.75" customHeight="1" x14ac:dyDescent="0.2">
      <c r="A17" s="165" t="s">
        <v>75</v>
      </c>
      <c r="B17" s="157">
        <f>'02 Šaltiniai'!B6</f>
        <v>32.700000000000003</v>
      </c>
      <c r="C17" s="154">
        <f t="shared" si="3"/>
        <v>32.700000000000003</v>
      </c>
      <c r="D17" s="31">
        <f>E17-C17</f>
        <v>-2.7000000000000028</v>
      </c>
      <c r="E17" s="140">
        <f>'02 Šaltiniai'!C6</f>
        <v>30</v>
      </c>
      <c r="F17" s="67">
        <f>'02 Šaltiniai'!D6</f>
        <v>38</v>
      </c>
      <c r="G17" s="67">
        <f>'02 Šaltiniai'!E6</f>
        <v>40</v>
      </c>
    </row>
    <row r="18" spans="1:7" ht="15.75" customHeight="1" x14ac:dyDescent="0.2">
      <c r="A18" s="181" t="s">
        <v>53</v>
      </c>
      <c r="B18" s="161">
        <f>SUM(B19:B25)</f>
        <v>0</v>
      </c>
      <c r="C18" s="162">
        <f>SUM(C19:C25)</f>
        <v>0</v>
      </c>
      <c r="D18" s="163">
        <f>E18-C18</f>
        <v>0</v>
      </c>
      <c r="E18" s="164">
        <f>SUM(E19:E25)</f>
        <v>0</v>
      </c>
      <c r="F18" s="69">
        <f>SUM(F19:F25)</f>
        <v>0</v>
      </c>
      <c r="G18" s="69">
        <f>SUM(G19:G25)</f>
        <v>0</v>
      </c>
    </row>
    <row r="19" spans="1:7" ht="17.25" customHeight="1" x14ac:dyDescent="0.2">
      <c r="A19" s="165" t="s">
        <v>76</v>
      </c>
      <c r="B19" s="157">
        <v>0</v>
      </c>
      <c r="C19" s="154">
        <f>B19</f>
        <v>0</v>
      </c>
      <c r="D19" s="166">
        <v>0</v>
      </c>
      <c r="E19" s="140">
        <v>0</v>
      </c>
      <c r="F19" s="67">
        <v>0</v>
      </c>
      <c r="G19" s="67">
        <v>0</v>
      </c>
    </row>
    <row r="20" spans="1:7" ht="14.25" customHeight="1" x14ac:dyDescent="0.2">
      <c r="A20" s="165" t="s">
        <v>77</v>
      </c>
      <c r="B20" s="167">
        <f>'[1]01 Šaltiniai'!B10</f>
        <v>0</v>
      </c>
      <c r="C20" s="154">
        <f t="shared" ref="C20:C25" si="4">B20</f>
        <v>0</v>
      </c>
      <c r="D20" s="168">
        <f>E20-C20</f>
        <v>0</v>
      </c>
      <c r="E20" s="169">
        <f>'[1]01 Šaltiniai'!C10</f>
        <v>0</v>
      </c>
      <c r="F20" s="170">
        <f>'[1]01 Šaltiniai'!D10</f>
        <v>0</v>
      </c>
      <c r="G20" s="170">
        <v>0</v>
      </c>
    </row>
    <row r="21" spans="1:7" ht="16.5" customHeight="1" x14ac:dyDescent="0.2">
      <c r="A21" s="165" t="s">
        <v>86</v>
      </c>
      <c r="B21" s="167">
        <v>0</v>
      </c>
      <c r="C21" s="154">
        <f t="shared" si="4"/>
        <v>0</v>
      </c>
      <c r="D21" s="168">
        <f t="shared" ref="D21:D25" si="5">E21-C21</f>
        <v>0</v>
      </c>
      <c r="E21" s="169">
        <v>0</v>
      </c>
      <c r="F21" s="170">
        <v>0</v>
      </c>
      <c r="G21" s="170">
        <v>0</v>
      </c>
    </row>
    <row r="22" spans="1:7" ht="27.75" customHeight="1" x14ac:dyDescent="0.2">
      <c r="A22" s="165" t="s">
        <v>127</v>
      </c>
      <c r="B22" s="157">
        <v>0</v>
      </c>
      <c r="C22" s="154">
        <f t="shared" si="4"/>
        <v>0</v>
      </c>
      <c r="D22" s="166">
        <v>0</v>
      </c>
      <c r="E22" s="140">
        <v>0</v>
      </c>
      <c r="F22" s="67">
        <v>0</v>
      </c>
      <c r="G22" s="67">
        <v>0</v>
      </c>
    </row>
    <row r="23" spans="1:7" ht="15" customHeight="1" x14ac:dyDescent="0.2">
      <c r="A23" s="171" t="s">
        <v>78</v>
      </c>
      <c r="B23" s="153">
        <v>0</v>
      </c>
      <c r="C23" s="154">
        <f t="shared" si="4"/>
        <v>0</v>
      </c>
      <c r="D23" s="166">
        <f t="shared" si="5"/>
        <v>0</v>
      </c>
      <c r="E23" s="156">
        <v>0</v>
      </c>
      <c r="F23" s="78">
        <v>0</v>
      </c>
      <c r="G23" s="78">
        <v>0</v>
      </c>
    </row>
    <row r="24" spans="1:7" ht="16.5" customHeight="1" x14ac:dyDescent="0.2">
      <c r="A24" s="165" t="s">
        <v>79</v>
      </c>
      <c r="B24" s="172">
        <v>0</v>
      </c>
      <c r="C24" s="154">
        <f t="shared" si="4"/>
        <v>0</v>
      </c>
      <c r="D24" s="166">
        <f t="shared" si="5"/>
        <v>0</v>
      </c>
      <c r="E24" s="173">
        <v>0</v>
      </c>
      <c r="F24" s="79">
        <v>0</v>
      </c>
      <c r="G24" s="79">
        <v>0</v>
      </c>
    </row>
    <row r="25" spans="1:7" ht="16.5" customHeight="1" thickBot="1" x14ac:dyDescent="0.25">
      <c r="A25" s="174" t="s">
        <v>80</v>
      </c>
      <c r="B25" s="175">
        <v>0</v>
      </c>
      <c r="C25" s="72">
        <f t="shared" si="4"/>
        <v>0</v>
      </c>
      <c r="D25" s="176">
        <f t="shared" si="5"/>
        <v>0</v>
      </c>
      <c r="E25" s="177">
        <f>'[1]01 Šaltiniai'!C15</f>
        <v>0</v>
      </c>
      <c r="F25" s="70">
        <v>0</v>
      </c>
      <c r="G25" s="70">
        <v>0</v>
      </c>
    </row>
    <row r="26" spans="1:7" x14ac:dyDescent="0.2">
      <c r="A26" s="32"/>
      <c r="B26" s="9"/>
      <c r="C26" s="9"/>
      <c r="D26" s="9"/>
      <c r="E26" s="377"/>
      <c r="F26" s="377"/>
    </row>
    <row r="27" spans="1:7" x14ac:dyDescent="0.2">
      <c r="A27" s="377"/>
      <c r="B27" s="377"/>
      <c r="C27" s="9"/>
      <c r="D27" s="9"/>
      <c r="E27" s="377"/>
      <c r="F27" s="377"/>
    </row>
  </sheetData>
  <mergeCells count="12">
    <mergeCell ref="E5:E7"/>
    <mergeCell ref="A27:B27"/>
    <mergeCell ref="E27:F27"/>
    <mergeCell ref="E26:F26"/>
    <mergeCell ref="A2:G2"/>
    <mergeCell ref="A3:A7"/>
    <mergeCell ref="B3:B7"/>
    <mergeCell ref="C3:E4"/>
    <mergeCell ref="F3:F7"/>
    <mergeCell ref="G3:G7"/>
    <mergeCell ref="C5:C7"/>
    <mergeCell ref="D5:D7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7060-787F-418C-AC6C-970B53662AD8}">
  <dimension ref="A1:F22"/>
  <sheetViews>
    <sheetView workbookViewId="0">
      <selection activeCell="F28" sqref="F28"/>
    </sheetView>
  </sheetViews>
  <sheetFormatPr defaultRowHeight="12.75" x14ac:dyDescent="0.2"/>
  <cols>
    <col min="1" max="1" width="24" customWidth="1"/>
    <col min="2" max="2" width="44.5703125" customWidth="1"/>
    <col min="3" max="3" width="14.42578125" customWidth="1"/>
    <col min="4" max="4" width="14" customWidth="1"/>
    <col min="5" max="5" width="13.5703125" customWidth="1"/>
    <col min="6" max="6" width="24.42578125" customWidth="1"/>
  </cols>
  <sheetData>
    <row r="1" spans="1:6" ht="13.5" thickBot="1" x14ac:dyDescent="0.25">
      <c r="A1" s="405" t="s">
        <v>142</v>
      </c>
      <c r="B1" s="405"/>
      <c r="C1" s="405"/>
      <c r="D1" s="405"/>
      <c r="E1" s="405"/>
      <c r="F1" s="405"/>
    </row>
    <row r="2" spans="1:6" x14ac:dyDescent="0.2">
      <c r="A2" s="406" t="s">
        <v>135</v>
      </c>
      <c r="B2" s="406" t="s">
        <v>136</v>
      </c>
      <c r="C2" s="408" t="s">
        <v>137</v>
      </c>
      <c r="D2" s="409"/>
      <c r="E2" s="410"/>
      <c r="F2" s="411" t="s">
        <v>138</v>
      </c>
    </row>
    <row r="3" spans="1:6" x14ac:dyDescent="0.2">
      <c r="A3" s="407"/>
      <c r="B3" s="407"/>
      <c r="C3" s="182" t="s">
        <v>139</v>
      </c>
      <c r="D3" s="183" t="s">
        <v>140</v>
      </c>
      <c r="E3" s="184" t="s">
        <v>141</v>
      </c>
      <c r="F3" s="412"/>
    </row>
    <row r="4" spans="1:6" ht="13.5" thickBot="1" x14ac:dyDescent="0.25">
      <c r="A4" s="185">
        <v>1</v>
      </c>
      <c r="B4" s="185">
        <v>2</v>
      </c>
      <c r="C4" s="186">
        <v>3</v>
      </c>
      <c r="D4" s="187">
        <v>4</v>
      </c>
      <c r="E4" s="188">
        <v>5</v>
      </c>
      <c r="F4" s="185">
        <v>6</v>
      </c>
    </row>
    <row r="5" spans="1:6" ht="13.5" thickBot="1" x14ac:dyDescent="0.25">
      <c r="A5" s="413" t="s">
        <v>143</v>
      </c>
      <c r="B5" s="414"/>
      <c r="C5" s="414"/>
      <c r="D5" s="414"/>
      <c r="E5" s="414"/>
      <c r="F5" s="415"/>
    </row>
    <row r="6" spans="1:6" x14ac:dyDescent="0.2">
      <c r="A6" s="189" t="s">
        <v>144</v>
      </c>
      <c r="B6" s="190" t="s">
        <v>148</v>
      </c>
      <c r="C6" s="191">
        <v>3</v>
      </c>
      <c r="D6" s="192">
        <v>3</v>
      </c>
      <c r="E6" s="193">
        <v>3</v>
      </c>
      <c r="F6" s="189" t="s">
        <v>155</v>
      </c>
    </row>
    <row r="7" spans="1:6" ht="25.5" x14ac:dyDescent="0.2">
      <c r="A7" s="194" t="s">
        <v>145</v>
      </c>
      <c r="B7" s="198" t="s">
        <v>149</v>
      </c>
      <c r="C7" s="195">
        <v>1</v>
      </c>
      <c r="D7" s="196">
        <v>1</v>
      </c>
      <c r="E7" s="197">
        <v>1</v>
      </c>
      <c r="F7" s="199" t="s">
        <v>156</v>
      </c>
    </row>
    <row r="8" spans="1:6" ht="25.5" x14ac:dyDescent="0.2">
      <c r="A8" s="194" t="s">
        <v>146</v>
      </c>
      <c r="B8" s="198" t="s">
        <v>150</v>
      </c>
      <c r="C8" s="195">
        <v>7</v>
      </c>
      <c r="D8" s="196">
        <v>7</v>
      </c>
      <c r="E8" s="197">
        <v>7</v>
      </c>
      <c r="F8" s="199" t="s">
        <v>157</v>
      </c>
    </row>
    <row r="9" spans="1:6" ht="13.5" thickBot="1" x14ac:dyDescent="0.25">
      <c r="A9" s="201" t="s">
        <v>147</v>
      </c>
      <c r="B9" s="202" t="s">
        <v>151</v>
      </c>
      <c r="C9" s="203">
        <v>0</v>
      </c>
      <c r="D9" s="204">
        <v>0</v>
      </c>
      <c r="E9" s="205">
        <v>0</v>
      </c>
      <c r="F9" s="201" t="s">
        <v>101</v>
      </c>
    </row>
    <row r="10" spans="1:6" ht="13.5" thickBot="1" x14ac:dyDescent="0.25">
      <c r="A10" s="399" t="s">
        <v>152</v>
      </c>
      <c r="B10" s="400"/>
      <c r="C10" s="400"/>
      <c r="D10" s="400"/>
      <c r="E10" s="400"/>
      <c r="F10" s="401"/>
    </row>
    <row r="11" spans="1:6" ht="39" thickBot="1" x14ac:dyDescent="0.25">
      <c r="A11" s="211" t="s">
        <v>153</v>
      </c>
      <c r="B11" s="212" t="s">
        <v>150</v>
      </c>
      <c r="C11" s="213">
        <v>5</v>
      </c>
      <c r="D11" s="214">
        <v>5</v>
      </c>
      <c r="E11" s="215">
        <v>5</v>
      </c>
      <c r="F11" s="216" t="s">
        <v>154</v>
      </c>
    </row>
    <row r="12" spans="1:6" ht="13.5" thickBot="1" x14ac:dyDescent="0.25">
      <c r="A12" s="399" t="s">
        <v>158</v>
      </c>
      <c r="B12" s="400"/>
      <c r="C12" s="400"/>
      <c r="D12" s="400"/>
      <c r="E12" s="400"/>
      <c r="F12" s="401"/>
    </row>
    <row r="13" spans="1:6" ht="64.5" thickBot="1" x14ac:dyDescent="0.25">
      <c r="A13" s="211" t="s">
        <v>159</v>
      </c>
      <c r="B13" s="218" t="s">
        <v>160</v>
      </c>
      <c r="C13" s="219">
        <v>8000</v>
      </c>
      <c r="D13" s="220">
        <v>10000</v>
      </c>
      <c r="E13" s="221">
        <v>10000</v>
      </c>
      <c r="F13" s="222" t="s">
        <v>161</v>
      </c>
    </row>
    <row r="14" spans="1:6" ht="13.5" thickBot="1" x14ac:dyDescent="0.25">
      <c r="A14" s="399" t="s">
        <v>162</v>
      </c>
      <c r="B14" s="400"/>
      <c r="C14" s="400"/>
      <c r="D14" s="400"/>
      <c r="E14" s="400"/>
      <c r="F14" s="401"/>
    </row>
    <row r="15" spans="1:6" ht="64.5" thickBot="1" x14ac:dyDescent="0.25">
      <c r="A15" s="211" t="s">
        <v>163</v>
      </c>
      <c r="B15" s="212" t="s">
        <v>164</v>
      </c>
      <c r="C15" s="219">
        <v>4000</v>
      </c>
      <c r="D15" s="220">
        <v>4000</v>
      </c>
      <c r="E15" s="221">
        <v>4000</v>
      </c>
      <c r="F15" s="216" t="s">
        <v>165</v>
      </c>
    </row>
    <row r="16" spans="1:6" ht="13.5" thickBot="1" x14ac:dyDescent="0.25">
      <c r="A16" s="402" t="s">
        <v>166</v>
      </c>
      <c r="B16" s="403"/>
      <c r="C16" s="403"/>
      <c r="D16" s="403"/>
      <c r="E16" s="403"/>
      <c r="F16" s="404"/>
    </row>
    <row r="17" spans="1:6" x14ac:dyDescent="0.2">
      <c r="A17" s="206" t="s">
        <v>167</v>
      </c>
      <c r="B17" s="207" t="s">
        <v>170</v>
      </c>
      <c r="C17" s="208">
        <v>4</v>
      </c>
      <c r="D17" s="209">
        <v>4</v>
      </c>
      <c r="E17" s="210">
        <v>4</v>
      </c>
      <c r="F17" s="217" t="s">
        <v>176</v>
      </c>
    </row>
    <row r="18" spans="1:6" x14ac:dyDescent="0.2">
      <c r="A18" s="194" t="s">
        <v>168</v>
      </c>
      <c r="B18" s="198" t="s">
        <v>171</v>
      </c>
      <c r="C18" s="195">
        <v>2</v>
      </c>
      <c r="D18" s="196">
        <v>2</v>
      </c>
      <c r="E18" s="197">
        <v>2</v>
      </c>
      <c r="F18" s="199" t="s">
        <v>177</v>
      </c>
    </row>
    <row r="19" spans="1:6" x14ac:dyDescent="0.2">
      <c r="A19" s="194" t="s">
        <v>168</v>
      </c>
      <c r="B19" s="198" t="s">
        <v>172</v>
      </c>
      <c r="C19" s="195">
        <v>1</v>
      </c>
      <c r="D19" s="196">
        <v>1</v>
      </c>
      <c r="E19" s="197">
        <v>0</v>
      </c>
      <c r="F19" s="199" t="s">
        <v>177</v>
      </c>
    </row>
    <row r="20" spans="1:6" x14ac:dyDescent="0.2">
      <c r="A20" s="194" t="s">
        <v>168</v>
      </c>
      <c r="B20" s="198" t="s">
        <v>173</v>
      </c>
      <c r="C20" s="195">
        <v>1</v>
      </c>
      <c r="D20" s="196">
        <v>1</v>
      </c>
      <c r="E20" s="197">
        <v>2</v>
      </c>
      <c r="F20" s="199" t="s">
        <v>177</v>
      </c>
    </row>
    <row r="21" spans="1:6" x14ac:dyDescent="0.2">
      <c r="A21" s="194" t="s">
        <v>168</v>
      </c>
      <c r="B21" s="200" t="s">
        <v>174</v>
      </c>
      <c r="C21" s="195">
        <v>1</v>
      </c>
      <c r="D21" s="196">
        <v>1</v>
      </c>
      <c r="E21" s="197">
        <v>1</v>
      </c>
      <c r="F21" s="199" t="s">
        <v>177</v>
      </c>
    </row>
    <row r="22" spans="1:6" ht="13.5" thickBot="1" x14ac:dyDescent="0.25">
      <c r="A22" s="223" t="s">
        <v>169</v>
      </c>
      <c r="B22" s="224" t="s">
        <v>175</v>
      </c>
      <c r="C22" s="225">
        <v>3</v>
      </c>
      <c r="D22" s="226">
        <v>3</v>
      </c>
      <c r="E22" s="227">
        <v>3</v>
      </c>
      <c r="F22" s="228" t="s">
        <v>101</v>
      </c>
    </row>
  </sheetData>
  <mergeCells count="10">
    <mergeCell ref="A10:F10"/>
    <mergeCell ref="A12:F12"/>
    <mergeCell ref="A14:F14"/>
    <mergeCell ref="A16:F16"/>
    <mergeCell ref="A1:F1"/>
    <mergeCell ref="A2:A3"/>
    <mergeCell ref="B2:B3"/>
    <mergeCell ref="C2:E2"/>
    <mergeCell ref="F2:F3"/>
    <mergeCell ref="A5:F5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02 Programa</vt:lpstr>
      <vt:lpstr>02 Išlaidų suvestinė</vt:lpstr>
      <vt:lpstr>02 Šaltiniai</vt:lpstr>
      <vt:lpstr>02 Bendros lėšos</vt:lpstr>
      <vt:lpstr>02 Rodikliai</vt:lpstr>
      <vt:lpstr>'02 Programa'!Print_Area</vt:lpstr>
      <vt:lpstr>'02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2024-03-06T14:28:52Z</cp:lastPrinted>
  <dcterms:created xsi:type="dcterms:W3CDTF">2004-06-07T12:11:12Z</dcterms:created>
  <dcterms:modified xsi:type="dcterms:W3CDTF">2024-03-08T13:52:08Z</dcterms:modified>
</cp:coreProperties>
</file>