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Pletra_AS\Documents\AUŠRAI ITVP\TS_ITVP_Ataskaita\2023 m\"/>
    </mc:Choice>
  </mc:AlternateContent>
  <xr:revisionPtr revIDLastSave="0" documentId="13_ncr:1_{77132359-79DA-4D21-8534-BEC6BB995351}" xr6:coauthVersionLast="47" xr6:coauthVersionMax="47" xr10:uidLastSave="{00000000-0000-0000-0000-000000000000}"/>
  <bookViews>
    <workbookView xWindow="28680" yWindow="-120" windowWidth="29040" windowHeight="157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9" i="1" l="1"/>
  <c r="P39" i="1"/>
  <c r="Q38" i="1"/>
  <c r="P38" i="1"/>
  <c r="N39" i="1"/>
  <c r="M39" i="1"/>
  <c r="N38" i="1"/>
  <c r="M38" i="1"/>
  <c r="L38" i="1" s="1"/>
  <c r="Q37" i="1"/>
  <c r="P37" i="1"/>
  <c r="N37" i="1"/>
  <c r="M37" i="1"/>
  <c r="Q52" i="1"/>
  <c r="P52" i="1"/>
  <c r="N52" i="1"/>
  <c r="M52" i="1"/>
  <c r="Q51" i="1"/>
  <c r="P51" i="1"/>
  <c r="N51" i="1"/>
  <c r="M51" i="1"/>
  <c r="Q50" i="1"/>
  <c r="P50" i="1"/>
  <c r="N50" i="1"/>
  <c r="M50" i="1"/>
  <c r="L39" i="1" l="1"/>
  <c r="O39" i="1"/>
  <c r="O37" i="1"/>
  <c r="O38" i="1"/>
  <c r="L37" i="1"/>
  <c r="O52" i="1"/>
  <c r="L52" i="1"/>
  <c r="O51" i="1"/>
  <c r="L51" i="1"/>
  <c r="O50" i="1"/>
  <c r="L50" i="1"/>
  <c r="O55" i="1"/>
  <c r="O56" i="1"/>
  <c r="O57" i="1"/>
  <c r="L57" i="1"/>
  <c r="L55" i="1"/>
  <c r="L56" i="1"/>
  <c r="O54" i="1"/>
  <c r="L54" i="1"/>
  <c r="O44" i="1" l="1"/>
  <c r="L44" i="1"/>
  <c r="O42" i="1"/>
  <c r="O43" i="1"/>
  <c r="L42" i="1"/>
  <c r="L43" i="1"/>
  <c r="O40" i="1"/>
  <c r="L40" i="1"/>
  <c r="O41" i="1"/>
  <c r="L41" i="1"/>
</calcChain>
</file>

<file path=xl/sharedStrings.xml><?xml version="1.0" encoding="utf-8"?>
<sst xmlns="http://schemas.openxmlformats.org/spreadsheetml/2006/main" count="180" uniqueCount="137">
  <si>
    <t>Nr.</t>
  </si>
  <si>
    <t>Kodas</t>
  </si>
  <si>
    <t>Pavadinimas, mato vnt.</t>
  </si>
  <si>
    <t>Pasiekta  reikšmė</t>
  </si>
  <si>
    <t xml:space="preserve">Iš viso </t>
  </si>
  <si>
    <t>1.1.</t>
  </si>
  <si>
    <t>1.1.1.</t>
  </si>
  <si>
    <t>1.1.1.1.</t>
  </si>
  <si>
    <t>Stiprybės</t>
  </si>
  <si>
    <t>1.</t>
  </si>
  <si>
    <t>Silpnybės</t>
  </si>
  <si>
    <t>Galimybės</t>
  </si>
  <si>
    <t>Grėsmės</t>
  </si>
  <si>
    <t>(įrašomas programos pavadinimas)</t>
  </si>
  <si>
    <t>(įrašoma programos parengimo data, registracijos numeris)</t>
  </si>
  <si>
    <t>Priemonei / veiksmui įgyvendinti panaudotos lėšos   (Eur)</t>
  </si>
  <si>
    <t>Planuojamos skirti veiksmo vykdytojo  ir partnerio (-ių) lėšos</t>
  </si>
  <si>
    <t>Išmokėtos veiksmo vykdytojo  ir partnerio (-ių) lėšos</t>
  </si>
  <si>
    <t>Planuojamas skirti finansavimas (iš valstybės biudžeto, ES fondų ir kitos tarptautinės finansinės paramos lėšų)</t>
  </si>
  <si>
    <t>Išmokėtas finansavimas (iš valstybės biudžeto, ES fondų ir kitos tarptautinės finansinės paramos lėšų)</t>
  </si>
  <si>
    <t>Tikslo / uždavinio / priemonės / veiksmo pavadinimai*</t>
  </si>
  <si>
    <t>1 lentelė. Programos SSGG lentelėje nurodytų veiksnių pokyčių įvertinimas</t>
  </si>
  <si>
    <t>Veiksnių pokyčių vertinimas**</t>
  </si>
  <si>
    <t>Veiksniai*</t>
  </si>
  <si>
    <t>*Jeigu pildant lentelę yra reikalingos papildomos eilutės (pvz., kai programoje yra daugiau, nei pateikta formoje, tikslų, uždavinių, priemonių ir (ar) veiksmų), jas įterpkite. Jeigu pildant lentelę paaiškėja, kad formoje yra perteklinių eilučių (pvz., kai  programoje yra mažiau, nei pateikta formoje, tikslų, uždavinių, priemonių ir (ar) veiksmų  arba programoje nėra nustatyta veiksmų, kuriais įgyvendinama programos priemonė), jas ištrinkite. Lentelėje pateikta informacija apie programos tikslų, uždavinių, priemonių ir veiksmų numerius, pavadinimus turi sutapti su programoje nurodytu atitinkamo tikslo, uždavinio, priemonės, veiksmo numeriu ir pavadinimu.</t>
  </si>
  <si>
    <t>Programos įgyvendinimo rodikliai**</t>
  </si>
  <si>
    <t>2 lentelė. Programos įgyvendinimo pažanga nuo programos įgyvendinimo pradžios</t>
  </si>
  <si>
    <t>Programos įgyvendinimo veiksmai</t>
  </si>
  <si>
    <t>Programoje suplanuota veiksmo pradžia</t>
  </si>
  <si>
    <t>Programoje suplanuota veiksmo pabaiga</t>
  </si>
  <si>
    <t>****Pateikiama informacija apie programoje nustatytus veiksmus, nurodant veiksmo įgyvendinimo būklę, pvz.: rengiama paraiška, pateikta paraiška, pasirašyta projekto sutartis, įgyvendinamas projektas, baigtas įgyvendinti, nuspręsta neteikti paraiškos, nuspręsta nefinansuoti projekto, nutraukta projekto sutartis ar kt.</t>
  </si>
  <si>
    <t>Papildoma informacija, paaiškinimai</t>
  </si>
  <si>
    <t>Suplanuota 2023 m. pasiekti  reikšmė***</t>
  </si>
  <si>
    <t xml:space="preserve">Suplanuota iki ataskaitinių metų pabaigos pasiekti reikšmė**** </t>
  </si>
  <si>
    <t>Veiksmo įgyvendinimo būklė*****</t>
  </si>
  <si>
    <t>Veiksmą atitinkančio projekto Nr.******</t>
  </si>
  <si>
    <t>Priemonei / veiksmui įgyvendinti programoje numatytas lėšų poreikis (Eur)</t>
  </si>
  <si>
    <t>Integruotų teritorijų vystymo programų 
rengimo ir įgyvendinimo gairių 4 priedas</t>
  </si>
  <si>
    <t xml:space="preserve">** Jeigu pildant lentelę yra reikalingos papildomos eilutės (pvz., kai programoje yra daugiau, nei pateikta formoje, efekto, rezultato ir (ar) produkto vertinimo kriterijų), jas įterpkite. Jeigu pildant lentelę paaiškėja, kad formoje yra perteklinių eilučių (pvz., kai  programoje yra mažiau, nei pateikta formoje, efekto, rezultato ir (ar) produkto vertinimo kriterijų), jas ištrinkite. </t>
  </si>
  <si>
    <t>**** Lentelėje pateikiama informacija apie iki ataskaitinio laikotarpio pabaigos siekiamas programos tikslo (-ų) ir uždavinio (-ių) vertinimo kriterijų  reikšmes; ši informacija turi sutapti su programos dalies ,,Programos įgyvendinimo teritorijos vystymo tikslai, uždaviniai ir priemonės“ lentelėse ,,Programos efekto ir rezultatų pasiekimo grafijas“ ir ,,Produktų sukūrimo grafijas (kaupiamuoju būdu)“ pateikta informacija.</t>
  </si>
  <si>
    <t>***** Jeigu veiksmą atitinkantį projektą numatyta finansuoti 2014–2020 metų Europos Sąjungos fondų investicijų veiksmų programos įgyvendinimo priemonių lėšomis, įrašomas projekto numeris, kuris projektui suteiktas pateikus įgyvendinančiajai institucijai paraišką dėl šio projekto finansavimo; kitu atveju (jeigu nurodyta paraiška nėra pateikta ir (ar) projektas nėra finansuojamas) įrašoma ,,nd“.</t>
  </si>
  <si>
    <r>
      <t>* Nurodomos programos  SSGG lentelėje nustatytos ir programos įgyvendinimo metu naujai paaiškėjusios stiprybės, silpnybės (problemos), galimybės ir grėsmės;</t>
    </r>
    <r>
      <rPr>
        <i/>
        <sz val="9"/>
        <rFont val="Times New Roman"/>
        <family val="1"/>
      </rPr>
      <t xml:space="preserve"> paskutinės programos įgyvendinimo informacijos teikimo metu ši dalis nepildoma.</t>
    </r>
  </si>
  <si>
    <t>** Įvertinami veiksnių pokyčiai per ataskaitinius metus ir per laikotarpį nuo programos įgyvendinimo pradžios (nurodoma, ar pasikeitė programoje identifikuotos stiprybės, silpnybės, galimybės ir grėsmės, ar atsirado naujų, programoje nevertintų,tikslinės teritorijos vystymui svarbių veiksnių). Paskutinės programos įgyvendinimo informacijos teikimo metu ši dalis nepildoma.</t>
  </si>
  <si>
    <t xml:space="preserve"> ĮGYVENDINIMO INFORMACIJA</t>
  </si>
  <si>
    <t>*** Lentelėje pateikiama informacija apie siekiamas programos tikslo (-ų), uždavinio (-ių) ar priemonės (-ių) vertinimo kriterijų reikšmes turi sutapti su programos dalies ,,Programos įgyvendinimo teritorijos vystymo tikslai, uždaviniai ir priemonės“ lentelėse pateikta informacija apie kriterijų siekiamas reikšmes 2023 m. Lentelėje pateikiama informacija apie siekiamus veiksmo produkto vertinimo kriterijus  ir reikšmes turi atitikti veiksmą atitinkančio projekto sutartyje numatytas pasiekti produkto vertinimo kriterijų (rodiklių) reikšmes. Jeigu veiksmą atitinkančio projekto sutartis nėra sudaryta arba sudarytoje projekto sutartyje nenustatyta siekti produkto vertinimo kriterijaus, lentelėje įrašoma ,,nd“.</t>
  </si>
  <si>
    <r>
      <t>Iš viso</t>
    </r>
    <r>
      <rPr>
        <b/>
        <sz val="9"/>
        <color rgb="FFFF0000"/>
        <rFont val="Times New Roman"/>
        <family val="1"/>
      </rPr>
      <t>:</t>
    </r>
    <r>
      <rPr>
        <b/>
        <sz val="9"/>
        <rFont val="Times New Roman"/>
        <family val="1"/>
      </rPr>
      <t xml:space="preserve"> </t>
    </r>
  </si>
  <si>
    <t>KLAIPĖDOS REGIONO INTEGRUOTŲ TERITORIJŲ VYSTYMO PROGRAMOS 2023 M.</t>
  </si>
  <si>
    <t>1. Santykinai palanki demografinė (gyventojų amžiaus) struktūra Šilutės mieste</t>
  </si>
  <si>
    <t>2. Gera gamtinė aplinka</t>
  </si>
  <si>
    <t>Šilutės rajono savivaldybė priskiriama vidutinio potencialo rekreciniams arealams, kurie sudaro regioninės reikšmės rekreacines sistemas, išsiskiria švariu oru, žeme, biologine įvairove, gamtiniais ištekliais.</t>
  </si>
  <si>
    <t>1. Dėl aukšto nedarbo lygio, ekonominės stagnacijos Klaipėdos regiono tikslinėse teritorijose mokamas mažas darbo užmokestis</t>
  </si>
  <si>
    <t>2. Nepalankios sąlygos miestų plėtrai dėl periferinės tikslinių teritorijų padėties ir prieinamumo prie europinių magistralių ir geležinkelių tinklo, tarptautinių oro uostų (išskyrus Palangos oro uostą)</t>
  </si>
  <si>
    <t xml:space="preserve">Darbo užmokestis Šilutės rajono savivaldybėje pastaraisiais metais augo, tačiau jo augimo tempas lėtesnis už vidutinį šalyje. </t>
  </si>
  <si>
    <t>1. Miestų teritorijų (kaip gyvenamosios vietos) patrauklumo didėjimas aplinkinių regionų ir kaimo gyvenamųjų vietovių gyventojams</t>
  </si>
  <si>
    <t>2. Auganti lietuviškų prekių paklausa užsienio rinkose</t>
  </si>
  <si>
    <t>Mažėjant darbo jėgos poreikiui žemės ūkyje, didėjant nuotolinio darbo galimybėms, didės mažų ir vidutinių miestų, kaip gyvenamosios vietos, patrauklumas. Naujų gyventojų su šeimomis pritraukimas į miestus galimas kuriant patrauklias sąlygas (optimalių gyvenimo, darbo ir poilsio sąlygas miestiečiams sudarymas, užtikrinant jų gyvenamosios aplinkos kokybę), darnaus judumo sistemų vystymas (sudarant sąlygas pasiekti už miesto ribų esančias darbo vietas), tobulinant socialines-ekonomines ir rekreacines tikslinių teritorijų veiklas, tenkinant žmonių mobilumo reikmes (didinant darbo vietų, išsilavinimo ir laisvalaikio prieinamumą) ir užtikrinant geresnę gyvenimo kokybę.</t>
  </si>
  <si>
    <t>Nuo programos įgyvendinimo pradžios nepasikeitė identifikuotos SSGG lentelėje nurodyta galimybė bei neatsirado naujų, programoje neįvertintų teritorijos vystymui svarbių veiksnių.</t>
  </si>
  <si>
    <t>1. Didžiųjų šalies miestų konkurencinis pranašumas, skatinantis jaunų gyventojų išvykimą</t>
  </si>
  <si>
    <t xml:space="preserve">Lietuvos didžiuosiuose miestuose įsikūrusios aukštojo mokslo įstaigos, viešųjų paslaugų koncentracija lemia jaunų žmonių išvykimą, inovacinių technologijų plėtrą, didėjantį didžiųjų miestų konkurencinį pranašumą. </t>
  </si>
  <si>
    <t>Tikslas: Gerinti gyvenamąją aplinką Klaipėdos regiono tikslinėse teritorijose, kuriant naujas darbo vietas ir kompleksiškai tvarkant viešąją infrastruktūrą.</t>
  </si>
  <si>
    <t>1-E</t>
  </si>
  <si>
    <r>
      <rPr>
        <b/>
        <sz val="9"/>
        <rFont val="Times New Roman"/>
        <family val="1"/>
      </rPr>
      <t>Efekto vertinimo kriterijus:</t>
    </r>
    <r>
      <rPr>
        <sz val="9"/>
        <rFont val="Times New Roman"/>
        <family val="1"/>
      </rPr>
      <t xml:space="preserve"> Metinis gyventojų skaičiaus pokytis tikslinėse teritorijose, proc.</t>
    </r>
  </si>
  <si>
    <t xml:space="preserve">Uždavinys: Sudaryti sąlygas SVV plėtrai ir naujų darbo vietų kūrimui Klaipėdos regiono tikslinėse teritorijose, kuriant naujus ir tvarkant esamus traukos centrus </t>
  </si>
  <si>
    <t>1-R-1</t>
  </si>
  <si>
    <r>
      <rPr>
        <b/>
        <sz val="9"/>
        <rFont val="Times New Roman"/>
        <family val="1"/>
      </rPr>
      <t>Rezultato vertinimo kriterijus:</t>
    </r>
    <r>
      <rPr>
        <sz val="9"/>
        <rFont val="Times New Roman"/>
        <family val="1"/>
      </rPr>
      <t xml:space="preserve"> Registruotų bedarbių ir darbingo amžiaus gyventojų santykis Šilutės ir Skuodo rajonų savivaldybėse, proc.</t>
    </r>
  </si>
  <si>
    <t>1-1-P-1</t>
  </si>
  <si>
    <r>
      <rPr>
        <b/>
        <sz val="9"/>
        <rFont val="Times New Roman"/>
        <family val="1"/>
      </rPr>
      <t>Produkto vertinimo kriterijus:</t>
    </r>
    <r>
      <rPr>
        <sz val="9"/>
        <rFont val="Times New Roman"/>
        <family val="1"/>
      </rPr>
      <t xml:space="preserve"> Sukurtos arba atnaujintos
atviros erdvės miestų vietovėse, kv. m</t>
    </r>
  </si>
  <si>
    <t>1-1-P-2</t>
  </si>
  <si>
    <t>1-1-P-3</t>
  </si>
  <si>
    <t>X</t>
  </si>
  <si>
    <r>
      <rPr>
        <b/>
        <sz val="9"/>
        <rFont val="Times New Roman"/>
        <family val="1"/>
      </rPr>
      <t>Produkto vertinimo kriterijus:</t>
    </r>
    <r>
      <rPr>
        <sz val="9"/>
        <rFont val="Times New Roman"/>
        <family val="1"/>
      </rPr>
      <t xml:space="preserve"> Projektų, kuriuos visiškai ar iš dalies įgyvendino socialiniai partneriai ar NVO, skaičius, vnt.</t>
    </r>
  </si>
  <si>
    <r>
      <rPr>
        <b/>
        <sz val="9"/>
        <rFont val="Times New Roman"/>
        <family val="1"/>
      </rPr>
      <t>Produkto vertinimo kriterijus:</t>
    </r>
    <r>
      <rPr>
        <sz val="9"/>
        <rFont val="Times New Roman"/>
        <family val="1"/>
      </rPr>
      <t xml:space="preserve"> Sutvarkyti, įrengti ir pritaikyti lankymui gamtos ir kultūros paveldo objektai ir teritorijos, vnt.</t>
    </r>
  </si>
  <si>
    <r>
      <rPr>
        <b/>
        <sz val="9"/>
        <rFont val="Times New Roman"/>
        <family val="1"/>
      </rPr>
      <t>Produkto vertinimo kriterijus:</t>
    </r>
    <r>
      <rPr>
        <sz val="9"/>
        <rFont val="Times New Roman"/>
        <family val="1"/>
      </rPr>
      <t xml:space="preserve"> Modernizuoti kultūros infrastruktūros objektai, vnt.</t>
    </r>
  </si>
  <si>
    <t>Priemonė: Viešųjų materialinių ir (ar) nematerialinių investicijų (ES, valstybės, savivaldybių biudžetų ir kitų viešųjų lėšų) lėšomis numatomos įgyvendinti priemonės</t>
  </si>
  <si>
    <t>1-1-P-4</t>
  </si>
  <si>
    <t xml:space="preserve">Veiksmas: Šilutės miesto Šilokarčiamos kvartalo kompleksinis sutvarkymas </t>
  </si>
  <si>
    <t>Įgyvendinamas projektas</t>
  </si>
  <si>
    <t>07.1.1-CPVA-R-205-31-0006</t>
  </si>
  <si>
    <t>1.1.1.2.</t>
  </si>
  <si>
    <t>Veiksmas: Šilutės H. Šojaus dvaro pastatų komplekso įveiklinimas, pritaikant viešiems kultūros poreikiams</t>
  </si>
  <si>
    <t>05.4.1-CPVA-R-302-31-0002</t>
  </si>
  <si>
    <t>1.1.1.3.</t>
  </si>
  <si>
    <t>Veiksmas: Šilutės H. Šojaus dvaro parko teritorijos sutvarkymas ir pritaikymas rekreacijai</t>
  </si>
  <si>
    <t>Projektas baigtas įgyvendinti</t>
  </si>
  <si>
    <t>07.1.1-CPVA-R-205-31-0001</t>
  </si>
  <si>
    <t>1.1.1.4.</t>
  </si>
  <si>
    <t>Veiksmas: Šilutės kultūros ir pramogų centro modernizavimas, siekiant didinti kultūrinių paslaugų prieinamumą</t>
  </si>
  <si>
    <t>07.1.1-CPVA-R-305-31-0004</t>
  </si>
  <si>
    <t>1.1.1.5.</t>
  </si>
  <si>
    <t xml:space="preserve">Veiksmas: Šilutės miesto Lietuvininkų g. ir Tilžės g. gretutinių teritorijų viešųjų erdvių sutvarkymas, suformuojant rekreacijai ir aktyviai miestiečių veiklai patrauklias erdves </t>
  </si>
  <si>
    <t>07.1.1-CPVA-R-905-31-0003</t>
  </si>
  <si>
    <t>1.2.</t>
  </si>
  <si>
    <t>Uždavinys:  Didinti Klaipėdos regiono tikslinių teritorijų patrauklumą gyventojams, kompleksiškai tvarkant ir plėtojant viešąją infrastruktūrą.</t>
  </si>
  <si>
    <t>1-R-2</t>
  </si>
  <si>
    <r>
      <rPr>
        <b/>
        <sz val="9"/>
        <rFont val="Times New Roman"/>
        <family val="1"/>
      </rPr>
      <t xml:space="preserve">Rezultato vertinimo kriterijus: </t>
    </r>
    <r>
      <rPr>
        <sz val="9"/>
        <rFont val="Times New Roman"/>
        <family val="1"/>
      </rPr>
      <t>Neto migracija, tenkanti 1 000 Šilutės ir Skuodo rajonų gyventojų</t>
    </r>
  </si>
  <si>
    <t>1-2-P-1</t>
  </si>
  <si>
    <t>1-2-P-2</t>
  </si>
  <si>
    <r>
      <rPr>
        <b/>
        <sz val="9"/>
        <rFont val="Times New Roman"/>
        <family val="1"/>
      </rPr>
      <t>Produkto vertinimo kriterijus:</t>
    </r>
    <r>
      <rPr>
        <sz val="9"/>
        <rFont val="Times New Roman"/>
        <family val="1"/>
      </rPr>
      <t xml:space="preserve"> Pastatyti arba atnaujinti viešieji arba komerciniai pastatai  miestų vietovėse, kv. m</t>
    </r>
  </si>
  <si>
    <t>1-2-P-3</t>
  </si>
  <si>
    <r>
      <rPr>
        <b/>
        <sz val="9"/>
        <rFont val="Times New Roman"/>
        <family val="1"/>
      </rPr>
      <t>Produkto vertinimo kriterijus:</t>
    </r>
    <r>
      <rPr>
        <sz val="9"/>
        <rFont val="Times New Roman"/>
        <family val="1"/>
      </rPr>
      <t xml:space="preserve"> Bendras rekonstruotų arba atnaujintų kelių ilgis, km</t>
    </r>
  </si>
  <si>
    <t>1-2-P-4</t>
  </si>
  <si>
    <r>
      <rPr>
        <b/>
        <sz val="9"/>
        <rFont val="Times New Roman"/>
        <family val="1"/>
      </rPr>
      <t>Produkto vertinimo kriterijus:</t>
    </r>
    <r>
      <rPr>
        <sz val="9"/>
        <rFont val="Times New Roman"/>
        <family val="1"/>
      </rPr>
      <t xml:space="preserve"> Įdiegtos saugų eismą gerinančios ir aplinkosaugos priemonės</t>
    </r>
  </si>
  <si>
    <t>1.2.1.</t>
  </si>
  <si>
    <t>1.2.1.1.</t>
  </si>
  <si>
    <t>Veiksmas: Šilutės miesto istorinio parko infrastruktūros sutvarkymas, sukuriant sąlygas aktyviam poilsiui, sveikatingumo renginiams</t>
  </si>
  <si>
    <t>07.1.1-CPVA-R-905-31-0008</t>
  </si>
  <si>
    <t>1.2.1.2.</t>
  </si>
  <si>
    <t>Veiksmas: Daugiabučių gyvenamųjų namų kvartalo, esančio Šilutės mieste, tarp Parko g., Lietuvininkų g. ir Liepų g., kompleksinis sutvarkymas</t>
  </si>
  <si>
    <t>07.1.1-CPVA-R-205-31-0004</t>
  </si>
  <si>
    <t>1.2.1.3.</t>
  </si>
  <si>
    <t>Veiksmas: Šilutės kultūros ir pramogų centro ir bibliotekos pastato, esančio Tilžės g. 12, pritaikymas bendruomenės poreikiams</t>
  </si>
  <si>
    <t>07.1.1-CPVA-R-905-31-0005</t>
  </si>
  <si>
    <t>1.2.1.4</t>
  </si>
  <si>
    <t>Veiksmas: Eismo saugumo gerinimas ir užterštumo mažinimas: Šilutės miesto Lietuvininkų, Tilžės gatvių eismo saugos gerinimas ir P. Jakšto, H. Zudermano, Knygnešių, M. Jankaus, Lauko, Miško gatvių rekonstravimas</t>
  </si>
  <si>
    <r>
      <rPr>
        <b/>
        <sz val="9"/>
        <color theme="1"/>
        <rFont val="Times New Roman"/>
        <family val="1"/>
      </rPr>
      <t>Produkto vertinimo kriterijus:</t>
    </r>
    <r>
      <rPr>
        <sz val="9"/>
        <color theme="1"/>
        <rFont val="Times New Roman"/>
        <family val="1"/>
      </rPr>
      <t xml:space="preserve"> Įdiegtos saugų eismą gerinančios ir aplinkosaugos priemonės</t>
    </r>
  </si>
  <si>
    <t>06.2.1-TID-R-511-31-00010</t>
  </si>
  <si>
    <t>Projekto metu parengtas muziejaus patalpų ekspozicijų koncepcijos ir vidaus dizaino techninis projektas, pagal kurį įsigyta įranga ir baldai:  kompiuterinė ir biuro įranga, laboratorinė įranga, medžio ir metalo apdirbimo įranga, popieriaus restauravimo įranga, sumontuoti langų roletai, paveikslų pakabinimo sistemos, apšvietimas, sumontuoti metaliniai baldai ir stelažai, nupirkta media įranga ir buitinė technika, sumontuoti ekspozicijų baldai ir konstruktyvai, rengta instaliacinė ir programinė įranga. Šiuo metu pateiktas ir vertinamas galutinis mokėjimo prašymas.</t>
  </si>
  <si>
    <t xml:space="preserve">2018 m. sėkmingai įgyvendintas projektas.                             Projekto metu sutvarkyti H. Šojaus parko pėsčiųjų takai, įrengti suoliukai bei šiukšliadėžės, atnaujintas tvarkomos teritorijos apšvietimas ir įrengta vaizdo stebėjimo sistema. </t>
  </si>
  <si>
    <t>2023 m. sėkmingai įgyvendintas projektas.                             Projekto įgyvendinimo metu rekonstruotos Šilutės kultūros ir pramogų centro ir Šilutės kamerinio dramos teatro salės, įsigyta įranga – didžiojoje pramogų salėje žiūrovų kėdes ir salės užuolaidos (draperijos), kamerinio dramos teatro salėje – teleskopinės tribūnos.</t>
  </si>
  <si>
    <t>2023 m. sėkmingai įgyvendintas projektas.                        Projekto metu rekonstruoti Lietuvininkų ir Tilžės gatvėse esantys pėsčiųjų ir dviračių takai, įrengtas gatvės apšvietimas, P. Jakšto, H. Zudermano, Knygnešių, M. Jankaus, Lauko ir Miško gatvėse rekonstruota važiuojamoji kelio danga, šaligatviai, lietaus nuotekų tinklai.</t>
  </si>
  <si>
    <t xml:space="preserve">Rodiklis pasiektas. Įgyvendinti du projektai: "Šilutės H. Šojaus dvaro parko teritorijos sutvarkymas ir pritaikymas rekreacijai" bei "Šilutės miesto Lietuvininkų g. ir Tilžės g. gretutinių teritorijų viešųjų erdvių sutvarkymas, suformuojant rekreacijai ir aktyviai miestiečių veiklai patrauklias erdves". Projekto "Šilutės miesto Šilokarčiamos kvartalo kompleksinis sutvarkymas" veiklos įgyvendintos, šiuo metu vertinamas galutinis mokėjimo prašymas. </t>
  </si>
  <si>
    <t>Rodiklis pasiektas. Projekto "Šilutės H. Šojaus dvaro pastatų komplekso įveiklinimas, pritaikant viešiems kultūros poreikiams" veiklos įgyvendintos, šiuo metu vertinamas galutinis mokėjimo prašymas.</t>
  </si>
  <si>
    <t xml:space="preserve">Rodiklis pasiektas. Įgyvendintas projektas "Šilutės miesto Lietuvininkų, Tilžės gatvių eismo saugos gerinimas ir P. Jakšto, H. Zudermano, Knygnešių, M. Jankaus, Lauko, Miško gatvių rekonstravimas". </t>
  </si>
  <si>
    <t xml:space="preserve">Metinis gyventojų skaičiaus pokytis Šilutės rajono savivaldybėje apskaičiuotas paėmus duomenis iš Oficialios statistikos portalo sveitainės bei palyginus 2022 m. ir 2023 m. nuolatinių gyventojų skaičių savivaldybėje. </t>
  </si>
  <si>
    <t>Projekto metu atnaujintas Šilutės kultūros ir pramogų centro pastatas, esantis Lietuvininkų g. 6, Šilutėje ir bibliotekos pastatas, esantis Tilžės g. 12, Šilutėje. Atlikta Šilutės kultūros ir pramogų centro pastato I ir III aukšto patalpų rekonstrukcija ir bibliotekos pastato I aukšto patalpų kapitalinis remontas. Šiuo metu pateiktas ir vertinamas galutinis mokėjimo prašymas.</t>
  </si>
  <si>
    <t xml:space="preserve">Užimtumo tarnybos duomenys apie registruotų bedarbių procentą nuo darbingo amžiaus gyventojų 2023 m. Šilutės r. savivaldybėje. </t>
  </si>
  <si>
    <t xml:space="preserve">2024-02-09 Nr. 9 </t>
  </si>
  <si>
    <t>Pietinėje Klaipėdos regiono dalyje esančios Šilutės rajono savivaldybės galimybes riboja gamtinės ir geografinės kliūtys - Šilutės rajono savivaldybę iš vakarų ir pietų riboja Nemuno upė ir Kuršių marios bei valstybės siena su Rusijos Federacija, rytuose išsidėstęs Tauragės regionas, ryšiai su Klaipėdos regiono centru – Klaipėdos miestu (kuris nutolęs per 50 km) ir kitais pagrindiniais šalies ir regiono miestais realizuojami vieninteliu pajūrio transporto koridoriumi Palanga-Klaipėda-Šilutė-Pagėgiai (kuris atitinka magistralinį kelią A13 ir krašto kelią Nr. 141), todėl prielaidos išnaudoti Klaipėdos miesto privalumus yra ribotas.</t>
  </si>
  <si>
    <t>Vidutinis metinis gyventojų skaičius Šilutės rajono savivaldybėje 2023 m. – 38 519. Lyginant su 2022 m. gyventojų skaičius padidėjo 0,07 proc. Neto migracija 2022 m. – (339), 2023 m. – (36). 2022 m. demografinės senatvės koeficientas Šilutės rajono savivaldybėje siekia 140, šalyje šio rodiklio reikšmė - 134. Medianinis gyventojų amžius Klaipėdos apskrityje 43 metai, visos šalies rodiklis - 44 metai.</t>
  </si>
  <si>
    <t>Lietuvos statistikos departamento 2023 m. duomenys apie neto migraciją, tenkančią 1000 Šilutės rajono gyventojų.</t>
  </si>
  <si>
    <t>Rodiklis pasiektas. Įgyvendintas projektas "Šilutės kultūros ir pramogų centro modernizavimas, siekiant didinti kultūrinių paslaugų prieinamumą".</t>
  </si>
  <si>
    <t>Projekto metu sutvarkyta Šilutės miesto Šilokarčemos kvartalo infrastruktūra: pakeista gatvių danga, įrengtos automobilių parkavimo vietos ir pėsčiųjų bei dviračių takas, įrengti mažosios architektūros elementai ir inžineriniai tinklai, rekonstruota krantinė (Traksėdžių polderio zona) ir sutvarkyta krantinės atkarpa nuo Tulpių g. iki Geltonojo tilto, įrengtos mažųjų laivų švartavimosi ir stovėjimo vietos, Šyšos pakrantėje tarp Žuvų ir Uosto g. įrengta aktyvaus poilsio aikštelė. Šiuo metu pateiktas ir vertinamas galutinis mokėjimo prašymas.</t>
  </si>
  <si>
    <t>2023 m. sėkmingai įgyvendintas projektas.                             Projektu metu sutvarkytas H. Zudermano skveras, Šilutės rajono savivaldybės aikštė bei skveras, esantis prie Šilutės muziejaus pastato Lietuvininkų g. 36. Šiose teritorijose rekonstruoti pėsčiųjų takai, įrengti šviestuvai, mažosios architektūros elementai, vaizdo stebėjimo kameros, žaidimų ir sporto įrenginiai, sutvarkyti gėlynai.</t>
  </si>
  <si>
    <t>Rodiklis pasiektas. Įgyvendintas projektas "Daugiabučių gyvenamųjų namų kvartalo, esančio Šilutės mieste, tarp Parko g., Lietuvininkų g. ir Liepų g., kompleksinis sutvarkymas". Projekto "Šilutės miesto istorinio parko infrastruktūros sutvarkymas, sukuriant sąlygas aktyviam poilsiui, sveikatingumo renginiams" veiklos įgyvendintos, šiuo metu pateiktas ir vertinamas galutinis mokėjimo prašymas.</t>
  </si>
  <si>
    <t>Projekto "Šilutės kultūros ir pramogų centro ir bibliotekos pastato, esančio Tilžės g. 12, pritaikymas bendruomenės poreikiams" veiklos įgyvendintos, šiuo metu pateiktas ir vertinamas galutinis mokėjimo prašymas.</t>
  </si>
  <si>
    <t>Projekto metu įrengti dviračių ir pėsčiųjų takai (su apšvietimu ir mažosios architektūros elementais), įrengtas viešasis tualetas su nuotekų ir vandentiekio įvadais, rekonstruotas tiltas ir tilto pralaida per Šyšos upės senvagę, pastatyti 2 nauji tiltai į Šyšos salą, įrengta šunų vedžiojimo aikštelė, sveikatingumo trasa su lauko treniruokliais, teniso aikštė, multifunkcinė aikštelė, vaikų žaidimo aikštelė, įrengtos vaizdo stebėjimo kameros, pėsčiųjų takas (Vydūno promenada), refleksoterapinis takas, dvi apžvalgos-poilsio aikštelės. Šiuo metu pateiktas ir vertinamas galutinis mokėjimo prašymas.</t>
  </si>
  <si>
    <t>2020 m. sėkmingai įgyvendintas projektas.                           Projekto metu sutvarkytas daugiabučių gyvenamųjų namų kvartalas, esantis Šilutės mieste, tarp Parko g., Lietuvininkų g. ir Liepų g.: suremontuotos automobilių stovėjimo aikštelės, sutvarkyti įvažiavimai tarp gyvenamųjų namų, įrengti  pėsčiųjų takai, rekonstruoti šaligatviai, įrengtas lauko apšvietimas, iškirsti seni medžiai ir susodinti nauji, įrengti lauko suoliukai ir šiukšlinės, rekonstruoti lietaus nuotekų tinklai, įrengti lauko treniruokliai, vaikų žaidimų aikštelės ir sūpuoklės.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</si>
</sst>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0"/>
      <name val="Arial"/>
      <family val="2"/>
      <charset val="186"/>
    </font>
    <font>
      <i/>
      <sz val="9"/>
      <name val="Times New Roman"/>
      <family val="1"/>
    </font>
    <font>
      <sz val="12"/>
      <color theme="1"/>
      <name val="Times New Roman"/>
      <family val="1"/>
    </font>
    <font>
      <b/>
      <sz val="9"/>
      <name val="Times New Roman"/>
      <family val="1"/>
    </font>
    <font>
      <b/>
      <sz val="9"/>
      <color theme="1"/>
      <name val="Times New Roman"/>
      <family val="1"/>
    </font>
    <font>
      <sz val="9"/>
      <name val="Times New Roman"/>
      <family val="1"/>
    </font>
    <font>
      <sz val="9"/>
      <color theme="1"/>
      <name val="Times New Roman"/>
      <family val="1"/>
    </font>
    <font>
      <i/>
      <sz val="9"/>
      <color theme="1"/>
      <name val="Times New Roman"/>
      <family val="1"/>
    </font>
    <font>
      <b/>
      <sz val="12"/>
      <name val="Times New Roman"/>
      <family val="1"/>
    </font>
    <font>
      <sz val="11"/>
      <color theme="1"/>
      <name val="Times New Roman"/>
      <family val="1"/>
    </font>
    <font>
      <sz val="11"/>
      <name val="Times New Roman"/>
      <family val="1"/>
    </font>
    <font>
      <sz val="12"/>
      <name val="Times New Roman"/>
      <family val="1"/>
    </font>
    <font>
      <b/>
      <sz val="12"/>
      <color theme="1"/>
      <name val="Times New Roman"/>
      <family val="1"/>
    </font>
    <font>
      <b/>
      <sz val="9"/>
      <color rgb="FFFF0000"/>
      <name val="Times New Roman"/>
      <family val="1"/>
    </font>
    <font>
      <i/>
      <sz val="11"/>
      <color theme="1"/>
      <name val="Times New Roman"/>
      <family val="1"/>
    </font>
    <font>
      <i/>
      <sz val="12"/>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2">
    <xf numFmtId="0" fontId="0" fillId="0" borderId="0" xfId="0"/>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4" fillId="0" borderId="1" xfId="1" applyFont="1" applyBorder="1" applyAlignment="1">
      <alignment horizontal="center" vertical="center" wrapText="1"/>
    </xf>
    <xf numFmtId="0" fontId="4" fillId="0" borderId="2" xfId="0" applyFont="1" applyBorder="1" applyAlignment="1">
      <alignment vertical="center" wrapText="1"/>
    </xf>
    <xf numFmtId="0" fontId="6" fillId="2" borderId="2" xfId="0" applyFont="1" applyFill="1" applyBorder="1" applyAlignment="1">
      <alignment vertical="center" wrapText="1"/>
    </xf>
    <xf numFmtId="0" fontId="4" fillId="2" borderId="2" xfId="0" applyFont="1" applyFill="1" applyBorder="1" applyAlignment="1">
      <alignment vertical="center" wrapText="1"/>
    </xf>
    <xf numFmtId="0" fontId="6" fillId="3" borderId="2" xfId="0" applyFont="1" applyFill="1" applyBorder="1" applyAlignment="1">
      <alignment vertical="center"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2" fillId="3" borderId="2" xfId="0" applyFont="1" applyFill="1" applyBorder="1" applyAlignment="1">
      <alignment horizontal="left" vertical="top" wrapText="1"/>
    </xf>
    <xf numFmtId="0" fontId="3" fillId="0" borderId="0" xfId="0" applyFont="1" applyAlignment="1">
      <alignment horizontal="right" wrapText="1"/>
    </xf>
    <xf numFmtId="0" fontId="3" fillId="0" borderId="0" xfId="0" applyFont="1"/>
    <xf numFmtId="0" fontId="7" fillId="0" borderId="2" xfId="0" applyFont="1" applyBorder="1" applyAlignment="1">
      <alignment horizontal="center" vertical="center" wrapText="1"/>
    </xf>
    <xf numFmtId="0" fontId="10" fillId="0" borderId="0" xfId="0" applyFont="1"/>
    <xf numFmtId="0" fontId="11" fillId="0" borderId="0" xfId="0" applyFont="1"/>
    <xf numFmtId="0" fontId="12" fillId="0" borderId="0" xfId="0" applyFont="1" applyAlignment="1">
      <alignment horizontal="left" vertic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9" fillId="0" borderId="0" xfId="0" applyFont="1" applyAlignment="1">
      <alignment vertical="center"/>
    </xf>
    <xf numFmtId="0" fontId="15" fillId="0" borderId="0" xfId="0" applyFont="1" applyAlignment="1">
      <alignment horizontal="left" vertical="top" wrapText="1"/>
    </xf>
    <xf numFmtId="0" fontId="12" fillId="0" borderId="0" xfId="0" applyFont="1" applyAlignment="1">
      <alignment wrapText="1"/>
    </xf>
    <xf numFmtId="0" fontId="6" fillId="0" borderId="2" xfId="0" applyFont="1" applyBorder="1" applyAlignment="1">
      <alignment horizontal="center" vertical="center" wrapText="1"/>
    </xf>
    <xf numFmtId="10" fontId="6" fillId="0" borderId="2"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0" fontId="6" fillId="0" borderId="2" xfId="0" applyFont="1" applyBorder="1" applyAlignment="1">
      <alignment horizontal="center" vertical="center" textRotation="90" wrapText="1"/>
    </xf>
    <xf numFmtId="2" fontId="6" fillId="0" borderId="2" xfId="0" applyNumberFormat="1" applyFont="1" applyBorder="1" applyAlignment="1">
      <alignment vertical="center" wrapText="1"/>
    </xf>
    <xf numFmtId="0" fontId="6" fillId="3" borderId="2" xfId="0" applyFont="1" applyFill="1" applyBorder="1" applyAlignment="1">
      <alignment horizontal="center" vertical="center" wrapText="1"/>
    </xf>
    <xf numFmtId="2" fontId="6" fillId="3"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textRotation="90" wrapText="1"/>
    </xf>
    <xf numFmtId="0" fontId="4" fillId="0" borderId="2" xfId="0" applyFont="1" applyBorder="1" applyAlignment="1">
      <alignment vertical="top" wrapText="1"/>
    </xf>
    <xf numFmtId="0" fontId="6" fillId="3" borderId="2" xfId="0" applyFont="1" applyFill="1" applyBorder="1" applyAlignment="1">
      <alignment vertical="top" wrapText="1"/>
    </xf>
    <xf numFmtId="0" fontId="7" fillId="0" borderId="2" xfId="0" applyFont="1" applyBorder="1" applyAlignment="1">
      <alignment vertical="top" wrapText="1"/>
    </xf>
    <xf numFmtId="0" fontId="2" fillId="3" borderId="2" xfId="0" applyFont="1" applyFill="1" applyBorder="1" applyAlignment="1">
      <alignment vertical="top" wrapText="1"/>
    </xf>
    <xf numFmtId="2" fontId="10" fillId="0" borderId="0" xfId="0" applyNumberFormat="1" applyFont="1"/>
    <xf numFmtId="2" fontId="10" fillId="0" borderId="0" xfId="0" applyNumberFormat="1" applyFont="1" applyAlignment="1">
      <alignment wrapText="1"/>
    </xf>
    <xf numFmtId="0" fontId="2" fillId="0" borderId="0" xfId="0" applyFont="1" applyAlignment="1">
      <alignment horizontal="left" vertical="top" wrapText="1"/>
    </xf>
    <xf numFmtId="0" fontId="4" fillId="0" borderId="0" xfId="0" applyFont="1" applyAlignment="1">
      <alignment horizontal="left" vertical="top" wrapText="1"/>
    </xf>
    <xf numFmtId="0" fontId="16" fillId="0" borderId="0" xfId="0" applyFont="1" applyAlignment="1">
      <alignment horizontal="center"/>
    </xf>
    <xf numFmtId="0" fontId="16" fillId="0" borderId="0" xfId="0" applyFont="1" applyAlignment="1">
      <alignment horizontal="center" vertical="center"/>
    </xf>
    <xf numFmtId="0" fontId="8" fillId="0" borderId="0" xfId="0" applyFont="1" applyAlignment="1">
      <alignment horizontal="left" vertical="top" wrapText="1"/>
    </xf>
    <xf numFmtId="0" fontId="5" fillId="0" borderId="0" xfId="0" applyFont="1" applyAlignment="1">
      <alignment horizontal="left" vertical="top" wrapText="1"/>
    </xf>
    <xf numFmtId="0" fontId="13" fillId="0" borderId="10" xfId="0" applyFont="1" applyBorder="1" applyAlignment="1">
      <alignment horizontal="center"/>
    </xf>
    <xf numFmtId="0" fontId="13" fillId="0" borderId="6" xfId="0" applyFont="1" applyBorder="1" applyAlignment="1">
      <alignment horizontal="center"/>
    </xf>
    <xf numFmtId="0" fontId="13" fillId="0" borderId="11" xfId="0" applyFont="1" applyBorder="1" applyAlignment="1">
      <alignment horizont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12" fillId="0" borderId="3" xfId="0" applyFont="1" applyBorder="1" applyAlignment="1">
      <alignment horizontal="left" vertical="top"/>
    </xf>
    <xf numFmtId="0" fontId="12" fillId="0" borderId="4" xfId="0" applyFont="1" applyBorder="1" applyAlignment="1">
      <alignment horizontal="left" vertical="top"/>
    </xf>
    <xf numFmtId="0" fontId="12" fillId="0" borderId="7" xfId="0" applyFont="1" applyBorder="1" applyAlignment="1">
      <alignment horizontal="left" vertical="top"/>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3" fillId="0" borderId="8"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7" xfId="0" applyFont="1" applyBorder="1" applyAlignment="1">
      <alignment horizontal="left"/>
    </xf>
    <xf numFmtId="0" fontId="9" fillId="0" borderId="6" xfId="0" applyFont="1" applyBorder="1" applyAlignment="1">
      <alignment horizontal="center" wrapText="1"/>
    </xf>
    <xf numFmtId="0" fontId="2" fillId="0" borderId="0" xfId="0" applyFont="1" applyAlignment="1">
      <alignment horizontal="left" wrapText="1"/>
    </xf>
    <xf numFmtId="0" fontId="4" fillId="0" borderId="0" xfId="0" applyFont="1" applyAlignment="1">
      <alignment horizontal="left" wrapText="1"/>
    </xf>
    <xf numFmtId="0" fontId="8" fillId="0" borderId="0" xfId="0" applyFont="1" applyAlignment="1">
      <alignment horizontal="left" wrapText="1"/>
    </xf>
    <xf numFmtId="0" fontId="5" fillId="0" borderId="0" xfId="0" applyFont="1" applyAlignment="1">
      <alignment horizontal="lef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0" borderId="3" xfId="0" applyFont="1" applyBorder="1" applyAlignment="1">
      <alignment wrapText="1"/>
    </xf>
    <xf numFmtId="0" fontId="3" fillId="0" borderId="4" xfId="0" applyFont="1" applyBorder="1" applyAlignment="1">
      <alignment wrapText="1"/>
    </xf>
    <xf numFmtId="0" fontId="3" fillId="0" borderId="7" xfId="0" applyFont="1" applyBorder="1" applyAlignment="1">
      <alignment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7" xfId="0" applyFont="1" applyBorder="1" applyAlignment="1">
      <alignment horizontal="left" vertical="top" wrapText="1"/>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0" fontId="9" fillId="0" borderId="0" xfId="0" applyFont="1" applyAlignment="1">
      <alignment horizont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4" fillId="0" borderId="3" xfId="1" applyFont="1" applyBorder="1" applyAlignment="1">
      <alignment horizontal="center" vertical="center" wrapText="1"/>
    </xf>
    <xf numFmtId="0" fontId="7"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3" fillId="0" borderId="7" xfId="0" applyFont="1" applyBorder="1" applyAlignment="1">
      <alignment horizontal="center"/>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7" xfId="0" applyFont="1" applyBorder="1" applyAlignment="1">
      <alignment vertical="top"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7" xfId="0" applyFont="1" applyBorder="1" applyAlignment="1">
      <alignment horizontal="left" wrapText="1"/>
    </xf>
    <xf numFmtId="2" fontId="6" fillId="0" borderId="1" xfId="0" applyNumberFormat="1" applyFont="1" applyBorder="1" applyAlignment="1">
      <alignment horizontal="center" vertical="center" wrapText="1"/>
    </xf>
    <xf numFmtId="2" fontId="6" fillId="0" borderId="1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2" fillId="3" borderId="1" xfId="0" applyFont="1" applyFill="1" applyBorder="1" applyAlignment="1">
      <alignment horizontal="center" vertical="top" wrapText="1"/>
    </xf>
    <xf numFmtId="0" fontId="2" fillId="3" borderId="12" xfId="0" applyFont="1" applyFill="1" applyBorder="1" applyAlignment="1">
      <alignment horizontal="center" vertical="top" wrapText="1"/>
    </xf>
    <xf numFmtId="0" fontId="4" fillId="0" borderId="12" xfId="0" applyFont="1" applyBorder="1" applyAlignment="1">
      <alignment horizontal="center" vertical="center" wrapText="1"/>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6"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6" fillId="3" borderId="1" xfId="0" applyFont="1" applyFill="1" applyBorder="1" applyAlignment="1">
      <alignment horizontal="center" vertical="center" textRotation="90" wrapText="1"/>
    </xf>
    <xf numFmtId="0" fontId="6" fillId="3" borderId="12" xfId="0" applyFont="1" applyFill="1" applyBorder="1" applyAlignment="1">
      <alignment horizontal="center" vertical="center" textRotation="90"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6"/>
  <sheetViews>
    <sheetView tabSelected="1" topLeftCell="A34" zoomScale="80" zoomScaleNormal="80" workbookViewId="0">
      <selection activeCell="W37" sqref="W37"/>
    </sheetView>
  </sheetViews>
  <sheetFormatPr defaultRowHeight="15" x14ac:dyDescent="0.25"/>
  <cols>
    <col min="1" max="1" width="9.140625" style="15"/>
    <col min="2" max="2" width="15.7109375" style="15" customWidth="1"/>
    <col min="3" max="3" width="9.140625" style="15"/>
    <col min="4" max="4" width="13.5703125" style="15" customWidth="1"/>
    <col min="5" max="5" width="10.7109375" style="15" customWidth="1"/>
    <col min="6" max="6" width="12" style="15" customWidth="1"/>
    <col min="7" max="7" width="9.140625" style="15"/>
    <col min="8" max="8" width="10.42578125" style="15" customWidth="1"/>
    <col min="9" max="9" width="10.7109375" style="15" customWidth="1"/>
    <col min="10" max="10" width="12" style="15" customWidth="1"/>
    <col min="11" max="11" width="11.28515625" style="15" customWidth="1"/>
    <col min="12" max="12" width="11.140625" style="15" customWidth="1"/>
    <col min="13" max="13" width="13" style="15" customWidth="1"/>
    <col min="14" max="15" width="11.28515625" style="15" customWidth="1"/>
    <col min="16" max="16" width="11.7109375" style="15" customWidth="1"/>
    <col min="17" max="17" width="11.28515625" style="15" customWidth="1"/>
    <col min="18" max="18" width="49.5703125" style="15" customWidth="1"/>
    <col min="19" max="19" width="27.5703125" style="15" customWidth="1"/>
    <col min="20" max="16384" width="9.140625" style="15"/>
  </cols>
  <sheetData>
    <row r="1" spans="1:18" ht="31.5" x14ac:dyDescent="0.25">
      <c r="A1" s="16"/>
      <c r="B1" s="16"/>
      <c r="C1" s="16"/>
      <c r="D1" s="17"/>
      <c r="E1" s="17"/>
      <c r="F1" s="17"/>
      <c r="G1" s="17"/>
      <c r="H1" s="17"/>
      <c r="I1" s="17"/>
      <c r="J1" s="17"/>
      <c r="K1" s="17"/>
      <c r="L1" s="17"/>
      <c r="M1" s="17"/>
      <c r="N1" s="17"/>
      <c r="P1" s="13"/>
      <c r="R1" s="12" t="s">
        <v>37</v>
      </c>
    </row>
    <row r="2" spans="1:18" ht="15.75" x14ac:dyDescent="0.25">
      <c r="A2" s="16"/>
      <c r="B2" s="16"/>
      <c r="C2" s="16"/>
      <c r="D2" s="18"/>
      <c r="E2" s="18"/>
      <c r="F2" s="18"/>
      <c r="G2" s="18"/>
      <c r="H2" s="18"/>
      <c r="I2" s="18"/>
      <c r="J2" s="18"/>
      <c r="K2" s="18"/>
      <c r="L2" s="18"/>
      <c r="M2" s="18"/>
      <c r="N2" s="18"/>
      <c r="P2" s="13"/>
    </row>
    <row r="3" spans="1:18" ht="15.75" customHeight="1" x14ac:dyDescent="0.25">
      <c r="A3" s="23"/>
      <c r="B3" s="23"/>
      <c r="C3" s="23"/>
      <c r="D3" s="23"/>
      <c r="E3" s="23"/>
      <c r="F3" s="63" t="s">
        <v>46</v>
      </c>
      <c r="G3" s="63"/>
      <c r="H3" s="63"/>
      <c r="I3" s="63"/>
      <c r="J3" s="63"/>
      <c r="K3" s="63"/>
      <c r="L3" s="63"/>
      <c r="M3" s="63"/>
      <c r="N3" s="63"/>
      <c r="O3" s="63"/>
      <c r="P3" s="63"/>
      <c r="Q3" s="23"/>
      <c r="R3" s="23"/>
    </row>
    <row r="4" spans="1:18" ht="15.75" customHeight="1" x14ac:dyDescent="0.25">
      <c r="A4" s="41" t="s">
        <v>13</v>
      </c>
      <c r="B4" s="41"/>
      <c r="C4" s="41"/>
      <c r="D4" s="41"/>
      <c r="E4" s="41"/>
      <c r="F4" s="41"/>
      <c r="G4" s="41"/>
      <c r="H4" s="41"/>
      <c r="I4" s="41"/>
      <c r="J4" s="41"/>
      <c r="K4" s="41"/>
      <c r="L4" s="41"/>
      <c r="M4" s="41"/>
      <c r="N4" s="41"/>
      <c r="O4" s="41"/>
      <c r="P4" s="41"/>
      <c r="Q4" s="41"/>
      <c r="R4" s="41"/>
    </row>
    <row r="5" spans="1:18" ht="15.75" x14ac:dyDescent="0.25">
      <c r="A5" s="79" t="s">
        <v>43</v>
      </c>
      <c r="B5" s="79"/>
      <c r="C5" s="79"/>
      <c r="D5" s="79"/>
      <c r="E5" s="79"/>
      <c r="F5" s="79"/>
      <c r="G5" s="79"/>
      <c r="H5" s="79"/>
      <c r="I5" s="79"/>
      <c r="J5" s="79"/>
      <c r="K5" s="79"/>
      <c r="L5" s="79"/>
      <c r="M5" s="79"/>
      <c r="N5" s="79"/>
      <c r="O5" s="79"/>
      <c r="P5" s="79"/>
      <c r="Q5" s="79"/>
      <c r="R5" s="79"/>
    </row>
    <row r="6" spans="1:18" ht="15.75" x14ac:dyDescent="0.25">
      <c r="A6" s="19"/>
      <c r="B6" s="19"/>
      <c r="C6" s="19"/>
      <c r="D6" s="19"/>
      <c r="E6" s="19"/>
      <c r="F6" s="19"/>
      <c r="G6" s="19"/>
      <c r="H6" s="19"/>
      <c r="I6" s="19"/>
      <c r="J6" s="46" t="s">
        <v>126</v>
      </c>
      <c r="K6" s="46"/>
      <c r="L6" s="46"/>
      <c r="M6" s="46"/>
      <c r="N6" s="19"/>
      <c r="O6" s="19"/>
      <c r="P6" s="19"/>
      <c r="Q6" s="19"/>
      <c r="R6" s="19"/>
    </row>
    <row r="7" spans="1:18" ht="15.75" customHeight="1" x14ac:dyDescent="0.25">
      <c r="A7" s="42" t="s">
        <v>14</v>
      </c>
      <c r="B7" s="42"/>
      <c r="C7" s="42"/>
      <c r="D7" s="42"/>
      <c r="E7" s="42"/>
      <c r="F7" s="42"/>
      <c r="G7" s="42"/>
      <c r="H7" s="42"/>
      <c r="I7" s="42"/>
      <c r="J7" s="42"/>
      <c r="K7" s="42"/>
      <c r="L7" s="42"/>
      <c r="M7" s="42"/>
      <c r="N7" s="42"/>
      <c r="O7" s="42"/>
      <c r="P7" s="42"/>
      <c r="Q7" s="42"/>
      <c r="R7" s="42"/>
    </row>
    <row r="8" spans="1:18" ht="15.75" x14ac:dyDescent="0.25">
      <c r="A8" s="19"/>
      <c r="B8" s="19"/>
      <c r="C8" s="16"/>
      <c r="D8" s="20"/>
      <c r="E8" s="20"/>
      <c r="F8" s="20"/>
      <c r="G8" s="20"/>
      <c r="H8" s="20"/>
      <c r="I8" s="20"/>
      <c r="J8" s="20"/>
      <c r="K8" s="20"/>
      <c r="L8" s="20"/>
      <c r="M8" s="20"/>
      <c r="N8" s="20"/>
    </row>
    <row r="9" spans="1:18" ht="15.75" x14ac:dyDescent="0.25">
      <c r="A9" s="21" t="s">
        <v>21</v>
      </c>
      <c r="B9" s="19"/>
      <c r="C9" s="16"/>
      <c r="D9" s="20"/>
      <c r="E9" s="20"/>
      <c r="F9" s="20"/>
      <c r="G9" s="20"/>
      <c r="H9" s="20"/>
      <c r="I9" s="20"/>
      <c r="J9" s="20"/>
      <c r="K9" s="20"/>
      <c r="L9" s="20"/>
      <c r="M9" s="20"/>
      <c r="N9" s="20"/>
    </row>
    <row r="10" spans="1:18" ht="15.75" x14ac:dyDescent="0.25">
      <c r="A10" s="87" t="s">
        <v>23</v>
      </c>
      <c r="B10" s="87"/>
      <c r="C10" s="87"/>
      <c r="D10" s="87"/>
      <c r="E10" s="88" t="s">
        <v>22</v>
      </c>
      <c r="F10" s="89"/>
      <c r="G10" s="89"/>
      <c r="H10" s="89"/>
      <c r="I10" s="89"/>
      <c r="J10" s="89"/>
      <c r="K10" s="89"/>
      <c r="L10" s="89"/>
      <c r="M10" s="89"/>
      <c r="N10" s="89"/>
      <c r="O10" s="89"/>
      <c r="P10" s="89"/>
      <c r="Q10" s="89"/>
      <c r="R10" s="90"/>
    </row>
    <row r="11" spans="1:18" ht="15.75" x14ac:dyDescent="0.25">
      <c r="A11" s="60" t="s">
        <v>8</v>
      </c>
      <c r="B11" s="61"/>
      <c r="C11" s="61"/>
      <c r="D11" s="61"/>
      <c r="E11" s="61"/>
      <c r="F11" s="61"/>
      <c r="G11" s="61"/>
      <c r="H11" s="61"/>
      <c r="I11" s="61"/>
      <c r="J11" s="61"/>
      <c r="K11" s="61"/>
      <c r="L11" s="61"/>
      <c r="M11" s="61"/>
      <c r="N11" s="61"/>
      <c r="O11" s="61"/>
      <c r="P11" s="61"/>
      <c r="Q11" s="61"/>
      <c r="R11" s="62"/>
    </row>
    <row r="12" spans="1:18" ht="33" customHeight="1" x14ac:dyDescent="0.25">
      <c r="A12" s="94" t="s">
        <v>47</v>
      </c>
      <c r="B12" s="95"/>
      <c r="C12" s="95"/>
      <c r="D12" s="96"/>
      <c r="E12" s="48" t="s">
        <v>128</v>
      </c>
      <c r="F12" s="49"/>
      <c r="G12" s="49"/>
      <c r="H12" s="49"/>
      <c r="I12" s="49"/>
      <c r="J12" s="49"/>
      <c r="K12" s="49"/>
      <c r="L12" s="49"/>
      <c r="M12" s="49"/>
      <c r="N12" s="49"/>
      <c r="O12" s="49"/>
      <c r="P12" s="49"/>
      <c r="Q12" s="49"/>
      <c r="R12" s="50"/>
    </row>
    <row r="13" spans="1:18" ht="15.75" x14ac:dyDescent="0.25">
      <c r="A13" s="60" t="s">
        <v>48</v>
      </c>
      <c r="B13" s="61"/>
      <c r="C13" s="61"/>
      <c r="D13" s="62"/>
      <c r="E13" s="76" t="s">
        <v>49</v>
      </c>
      <c r="F13" s="77"/>
      <c r="G13" s="77"/>
      <c r="H13" s="77"/>
      <c r="I13" s="77"/>
      <c r="J13" s="77"/>
      <c r="K13" s="77"/>
      <c r="L13" s="77"/>
      <c r="M13" s="77"/>
      <c r="N13" s="77"/>
      <c r="O13" s="77"/>
      <c r="P13" s="77"/>
      <c r="Q13" s="77"/>
      <c r="R13" s="78"/>
    </row>
    <row r="14" spans="1:18" ht="15.75" x14ac:dyDescent="0.25">
      <c r="A14" s="45"/>
      <c r="B14" s="46"/>
      <c r="C14" s="46"/>
      <c r="D14" s="47"/>
      <c r="E14" s="54"/>
      <c r="F14" s="55"/>
      <c r="G14" s="55"/>
      <c r="H14" s="55"/>
      <c r="I14" s="55"/>
      <c r="J14" s="55"/>
      <c r="K14" s="55"/>
      <c r="L14" s="55"/>
      <c r="M14" s="55"/>
      <c r="N14" s="55"/>
      <c r="O14" s="55"/>
      <c r="P14" s="55"/>
      <c r="Q14" s="55"/>
      <c r="R14" s="56"/>
    </row>
    <row r="15" spans="1:18" ht="15.75" x14ac:dyDescent="0.25">
      <c r="A15" s="57" t="s">
        <v>10</v>
      </c>
      <c r="B15" s="58"/>
      <c r="C15" s="58"/>
      <c r="D15" s="58"/>
      <c r="E15" s="58"/>
      <c r="F15" s="58"/>
      <c r="G15" s="58"/>
      <c r="H15" s="58"/>
      <c r="I15" s="58"/>
      <c r="J15" s="58"/>
      <c r="K15" s="58"/>
      <c r="L15" s="58"/>
      <c r="M15" s="58"/>
      <c r="N15" s="58"/>
      <c r="O15" s="58"/>
      <c r="P15" s="58"/>
      <c r="Q15" s="58"/>
      <c r="R15" s="59"/>
    </row>
    <row r="16" spans="1:18" ht="47.25" customHeight="1" x14ac:dyDescent="0.25">
      <c r="A16" s="70" t="s">
        <v>50</v>
      </c>
      <c r="B16" s="71"/>
      <c r="C16" s="71"/>
      <c r="D16" s="72"/>
      <c r="E16" s="51" t="s">
        <v>52</v>
      </c>
      <c r="F16" s="52"/>
      <c r="G16" s="52"/>
      <c r="H16" s="52"/>
      <c r="I16" s="52"/>
      <c r="J16" s="52"/>
      <c r="K16" s="52"/>
      <c r="L16" s="52"/>
      <c r="M16" s="52"/>
      <c r="N16" s="52"/>
      <c r="O16" s="52"/>
      <c r="P16" s="52"/>
      <c r="Q16" s="52"/>
      <c r="R16" s="53"/>
    </row>
    <row r="17" spans="1:18" ht="81" customHeight="1" x14ac:dyDescent="0.25">
      <c r="A17" s="70" t="s">
        <v>51</v>
      </c>
      <c r="B17" s="71"/>
      <c r="C17" s="71"/>
      <c r="D17" s="72"/>
      <c r="E17" s="73" t="s">
        <v>127</v>
      </c>
      <c r="F17" s="74"/>
      <c r="G17" s="74"/>
      <c r="H17" s="74"/>
      <c r="I17" s="74"/>
      <c r="J17" s="74"/>
      <c r="K17" s="74"/>
      <c r="L17" s="74"/>
      <c r="M17" s="74"/>
      <c r="N17" s="74"/>
      <c r="O17" s="74"/>
      <c r="P17" s="74"/>
      <c r="Q17" s="74"/>
      <c r="R17" s="75"/>
    </row>
    <row r="18" spans="1:18" ht="15.75" x14ac:dyDescent="0.25">
      <c r="A18" s="45"/>
      <c r="B18" s="46"/>
      <c r="C18" s="46"/>
      <c r="D18" s="47"/>
      <c r="E18" s="54"/>
      <c r="F18" s="55"/>
      <c r="G18" s="55"/>
      <c r="H18" s="55"/>
      <c r="I18" s="55"/>
      <c r="J18" s="55"/>
      <c r="K18" s="55"/>
      <c r="L18" s="55"/>
      <c r="M18" s="55"/>
      <c r="N18" s="55"/>
      <c r="O18" s="55"/>
      <c r="P18" s="55"/>
      <c r="Q18" s="55"/>
      <c r="R18" s="56"/>
    </row>
    <row r="19" spans="1:18" ht="15.75" x14ac:dyDescent="0.25">
      <c r="A19" s="60" t="s">
        <v>11</v>
      </c>
      <c r="B19" s="61"/>
      <c r="C19" s="61"/>
      <c r="D19" s="61"/>
      <c r="E19" s="61"/>
      <c r="F19" s="61"/>
      <c r="G19" s="61"/>
      <c r="H19" s="61"/>
      <c r="I19" s="61"/>
      <c r="J19" s="61"/>
      <c r="K19" s="61"/>
      <c r="L19" s="61"/>
      <c r="M19" s="61"/>
      <c r="N19" s="61"/>
      <c r="O19" s="61"/>
      <c r="P19" s="61"/>
      <c r="Q19" s="61"/>
      <c r="R19" s="62"/>
    </row>
    <row r="20" spans="1:18" ht="66.75" customHeight="1" x14ac:dyDescent="0.25">
      <c r="A20" s="91" t="s">
        <v>53</v>
      </c>
      <c r="B20" s="92"/>
      <c r="C20" s="92"/>
      <c r="D20" s="93"/>
      <c r="E20" s="48" t="s">
        <v>55</v>
      </c>
      <c r="F20" s="49"/>
      <c r="G20" s="49"/>
      <c r="H20" s="49"/>
      <c r="I20" s="49"/>
      <c r="J20" s="49"/>
      <c r="K20" s="49"/>
      <c r="L20" s="49"/>
      <c r="M20" s="49"/>
      <c r="N20" s="49"/>
      <c r="O20" s="49"/>
      <c r="P20" s="49"/>
      <c r="Q20" s="49"/>
      <c r="R20" s="50"/>
    </row>
    <row r="21" spans="1:18" ht="31.5" customHeight="1" x14ac:dyDescent="0.25">
      <c r="A21" s="70" t="s">
        <v>54</v>
      </c>
      <c r="B21" s="71"/>
      <c r="C21" s="71"/>
      <c r="D21" s="72"/>
      <c r="E21" s="51" t="s">
        <v>56</v>
      </c>
      <c r="F21" s="52"/>
      <c r="G21" s="52"/>
      <c r="H21" s="52"/>
      <c r="I21" s="52"/>
      <c r="J21" s="52"/>
      <c r="K21" s="52"/>
      <c r="L21" s="52"/>
      <c r="M21" s="52"/>
      <c r="N21" s="52"/>
      <c r="O21" s="52"/>
      <c r="P21" s="52"/>
      <c r="Q21" s="52"/>
      <c r="R21" s="53"/>
    </row>
    <row r="22" spans="1:18" ht="15.75" x14ac:dyDescent="0.25">
      <c r="A22" s="45"/>
      <c r="B22" s="46"/>
      <c r="C22" s="46"/>
      <c r="D22" s="47"/>
      <c r="E22" s="54"/>
      <c r="F22" s="55"/>
      <c r="G22" s="55"/>
      <c r="H22" s="55"/>
      <c r="I22" s="55"/>
      <c r="J22" s="55"/>
      <c r="K22" s="55"/>
      <c r="L22" s="55"/>
      <c r="M22" s="55"/>
      <c r="N22" s="55"/>
      <c r="O22" s="55"/>
      <c r="P22" s="55"/>
      <c r="Q22" s="55"/>
      <c r="R22" s="56"/>
    </row>
    <row r="23" spans="1:18" ht="15.75" x14ac:dyDescent="0.25">
      <c r="A23" s="60" t="s">
        <v>12</v>
      </c>
      <c r="B23" s="61"/>
      <c r="C23" s="61"/>
      <c r="D23" s="61"/>
      <c r="E23" s="61"/>
      <c r="F23" s="61"/>
      <c r="G23" s="61"/>
      <c r="H23" s="61"/>
      <c r="I23" s="61"/>
      <c r="J23" s="61"/>
      <c r="K23" s="61"/>
      <c r="L23" s="61"/>
      <c r="M23" s="61"/>
      <c r="N23" s="61"/>
      <c r="O23" s="61"/>
      <c r="P23" s="61"/>
      <c r="Q23" s="61"/>
      <c r="R23" s="62"/>
    </row>
    <row r="24" spans="1:18" ht="49.5" customHeight="1" x14ac:dyDescent="0.25">
      <c r="A24" s="70" t="s">
        <v>57</v>
      </c>
      <c r="B24" s="71"/>
      <c r="C24" s="71"/>
      <c r="D24" s="72"/>
      <c r="E24" s="73" t="s">
        <v>58</v>
      </c>
      <c r="F24" s="74"/>
      <c r="G24" s="74"/>
      <c r="H24" s="74"/>
      <c r="I24" s="74"/>
      <c r="J24" s="74"/>
      <c r="K24" s="74"/>
      <c r="L24" s="74"/>
      <c r="M24" s="74"/>
      <c r="N24" s="74"/>
      <c r="O24" s="74"/>
      <c r="P24" s="74"/>
      <c r="Q24" s="74"/>
      <c r="R24" s="75"/>
    </row>
    <row r="25" spans="1:18" ht="15.75" customHeight="1" x14ac:dyDescent="0.25">
      <c r="A25" s="66" t="s">
        <v>41</v>
      </c>
      <c r="B25" s="67"/>
      <c r="C25" s="67"/>
      <c r="D25" s="67"/>
      <c r="E25" s="67"/>
      <c r="F25" s="67"/>
      <c r="G25" s="67"/>
      <c r="H25" s="67"/>
      <c r="I25" s="67"/>
      <c r="J25" s="67"/>
      <c r="K25" s="67"/>
      <c r="L25" s="67"/>
      <c r="M25" s="67"/>
      <c r="N25" s="67"/>
      <c r="O25" s="67"/>
      <c r="P25" s="67"/>
      <c r="Q25" s="67"/>
      <c r="R25" s="67"/>
    </row>
    <row r="26" spans="1:18" ht="25.5" customHeight="1" x14ac:dyDescent="0.25">
      <c r="A26" s="64" t="s">
        <v>42</v>
      </c>
      <c r="B26" s="65"/>
      <c r="C26" s="65"/>
      <c r="D26" s="65"/>
      <c r="E26" s="65"/>
      <c r="F26" s="65"/>
      <c r="G26" s="65"/>
      <c r="H26" s="65"/>
      <c r="I26" s="65"/>
      <c r="J26" s="65"/>
      <c r="K26" s="65"/>
      <c r="L26" s="65"/>
      <c r="M26" s="65"/>
      <c r="N26" s="65"/>
      <c r="O26" s="65"/>
      <c r="P26" s="65"/>
      <c r="Q26" s="65"/>
      <c r="R26" s="65"/>
    </row>
    <row r="27" spans="1:18" ht="15.75" x14ac:dyDescent="0.25">
      <c r="A27" s="19"/>
      <c r="B27" s="19"/>
      <c r="C27" s="16"/>
      <c r="D27" s="18"/>
      <c r="E27" s="18"/>
      <c r="F27" s="18"/>
      <c r="G27" s="18"/>
      <c r="H27" s="18"/>
      <c r="I27" s="18"/>
      <c r="J27" s="18"/>
      <c r="K27" s="18"/>
      <c r="L27" s="18"/>
      <c r="M27" s="18"/>
      <c r="N27" s="18"/>
    </row>
    <row r="28" spans="1:18" ht="15.75" x14ac:dyDescent="0.25">
      <c r="A28" s="21" t="s">
        <v>26</v>
      </c>
      <c r="B28" s="21"/>
      <c r="C28" s="16"/>
      <c r="D28" s="16"/>
      <c r="E28" s="16"/>
      <c r="F28" s="16"/>
      <c r="G28" s="16"/>
      <c r="H28" s="16"/>
      <c r="I28" s="16"/>
      <c r="J28" s="16"/>
      <c r="K28" s="16"/>
      <c r="L28" s="16"/>
      <c r="M28" s="16"/>
      <c r="N28" s="16"/>
    </row>
    <row r="29" spans="1:18" ht="22.5" customHeight="1" x14ac:dyDescent="0.25">
      <c r="A29" s="80" t="s">
        <v>0</v>
      </c>
      <c r="B29" s="82" t="s">
        <v>20</v>
      </c>
      <c r="C29" s="68" t="s">
        <v>25</v>
      </c>
      <c r="D29" s="69"/>
      <c r="E29" s="69"/>
      <c r="F29" s="69"/>
      <c r="G29" s="69"/>
      <c r="H29" s="68" t="s">
        <v>27</v>
      </c>
      <c r="I29" s="69"/>
      <c r="J29" s="69"/>
      <c r="K29" s="69"/>
      <c r="L29" s="84" t="s">
        <v>36</v>
      </c>
      <c r="M29" s="85"/>
      <c r="N29" s="85"/>
      <c r="O29" s="84" t="s">
        <v>15</v>
      </c>
      <c r="P29" s="85"/>
      <c r="Q29" s="85"/>
      <c r="R29" s="86" t="s">
        <v>31</v>
      </c>
    </row>
    <row r="30" spans="1:18" ht="124.5" customHeight="1" x14ac:dyDescent="0.25">
      <c r="A30" s="81"/>
      <c r="B30" s="83"/>
      <c r="C30" s="1" t="s">
        <v>1</v>
      </c>
      <c r="D30" s="1" t="s">
        <v>2</v>
      </c>
      <c r="E30" s="2" t="s">
        <v>32</v>
      </c>
      <c r="F30" s="2" t="s">
        <v>33</v>
      </c>
      <c r="G30" s="2" t="s">
        <v>3</v>
      </c>
      <c r="H30" s="3" t="s">
        <v>28</v>
      </c>
      <c r="I30" s="3" t="s">
        <v>29</v>
      </c>
      <c r="J30" s="3" t="s">
        <v>34</v>
      </c>
      <c r="K30" s="3" t="s">
        <v>35</v>
      </c>
      <c r="L30" s="4" t="s">
        <v>4</v>
      </c>
      <c r="M30" s="1" t="s">
        <v>18</v>
      </c>
      <c r="N30" s="4" t="s">
        <v>16</v>
      </c>
      <c r="O30" s="4" t="s">
        <v>45</v>
      </c>
      <c r="P30" s="1" t="s">
        <v>19</v>
      </c>
      <c r="Q30" s="4" t="s">
        <v>17</v>
      </c>
      <c r="R30" s="69"/>
    </row>
    <row r="31" spans="1:18" ht="123.75" customHeight="1" x14ac:dyDescent="0.25">
      <c r="A31" s="5" t="s">
        <v>9</v>
      </c>
      <c r="B31" s="33" t="s">
        <v>59</v>
      </c>
      <c r="C31" s="24" t="s">
        <v>60</v>
      </c>
      <c r="D31" s="9" t="s">
        <v>61</v>
      </c>
      <c r="E31" s="25">
        <v>0</v>
      </c>
      <c r="F31" s="25">
        <v>0</v>
      </c>
      <c r="G31" s="25">
        <v>6.9999999999999999E-4</v>
      </c>
      <c r="H31" s="6"/>
      <c r="I31" s="6"/>
      <c r="J31" s="6"/>
      <c r="K31" s="6"/>
      <c r="L31" s="6"/>
      <c r="M31" s="6"/>
      <c r="N31" s="6"/>
      <c r="O31" s="6"/>
      <c r="P31" s="6"/>
      <c r="Q31" s="6"/>
      <c r="R31" s="36" t="s">
        <v>123</v>
      </c>
    </row>
    <row r="32" spans="1:18" ht="166.5" customHeight="1" x14ac:dyDescent="0.25">
      <c r="A32" s="5" t="s">
        <v>5</v>
      </c>
      <c r="B32" s="33" t="s">
        <v>62</v>
      </c>
      <c r="C32" s="24" t="s">
        <v>63</v>
      </c>
      <c r="D32" s="10" t="s">
        <v>64</v>
      </c>
      <c r="E32" s="25">
        <v>8.3500000000000005E-2</v>
      </c>
      <c r="F32" s="25">
        <v>8.3500000000000005E-2</v>
      </c>
      <c r="G32" s="25">
        <v>9.0999999999999998E-2</v>
      </c>
      <c r="H32" s="6"/>
      <c r="I32" s="6"/>
      <c r="J32" s="6"/>
      <c r="K32" s="6"/>
      <c r="L32" s="6"/>
      <c r="M32" s="6"/>
      <c r="N32" s="6"/>
      <c r="O32" s="6"/>
      <c r="P32" s="6"/>
      <c r="Q32" s="6"/>
      <c r="R32" s="36" t="s">
        <v>125</v>
      </c>
    </row>
    <row r="33" spans="1:19" ht="99" customHeight="1" x14ac:dyDescent="0.25">
      <c r="A33" s="7"/>
      <c r="B33" s="7"/>
      <c r="C33" s="24" t="s">
        <v>65</v>
      </c>
      <c r="D33" s="9" t="s">
        <v>66</v>
      </c>
      <c r="E33" s="24">
        <v>125714.54</v>
      </c>
      <c r="F33" s="24">
        <v>125714.54</v>
      </c>
      <c r="G33" s="26">
        <v>123278</v>
      </c>
      <c r="H33" s="6"/>
      <c r="I33" s="6"/>
      <c r="J33" s="6"/>
      <c r="K33" s="6"/>
      <c r="L33" s="6"/>
      <c r="M33" s="6"/>
      <c r="N33" s="6"/>
      <c r="O33" s="6"/>
      <c r="P33" s="6"/>
      <c r="Q33" s="6"/>
      <c r="R33" s="34" t="s">
        <v>120</v>
      </c>
    </row>
    <row r="34" spans="1:19" ht="120" x14ac:dyDescent="0.25">
      <c r="A34" s="7"/>
      <c r="B34" s="7"/>
      <c r="C34" s="24" t="s">
        <v>67</v>
      </c>
      <c r="D34" s="9" t="s">
        <v>70</v>
      </c>
      <c r="E34" s="24">
        <v>24</v>
      </c>
      <c r="F34" s="24">
        <v>24</v>
      </c>
      <c r="G34" s="24" t="s">
        <v>69</v>
      </c>
      <c r="H34" s="6"/>
      <c r="I34" s="6"/>
      <c r="J34" s="6"/>
      <c r="K34" s="6"/>
      <c r="L34" s="6"/>
      <c r="M34" s="6"/>
      <c r="N34" s="6"/>
      <c r="O34" s="6"/>
      <c r="P34" s="6"/>
      <c r="Q34" s="6"/>
      <c r="R34" s="8"/>
    </row>
    <row r="35" spans="1:19" ht="121.5" customHeight="1" x14ac:dyDescent="0.25">
      <c r="A35" s="7"/>
      <c r="B35" s="7"/>
      <c r="C35" s="24" t="s">
        <v>68</v>
      </c>
      <c r="D35" s="9" t="s">
        <v>71</v>
      </c>
      <c r="E35" s="24">
        <v>2</v>
      </c>
      <c r="F35" s="24">
        <v>2</v>
      </c>
      <c r="G35" s="24">
        <v>1</v>
      </c>
      <c r="H35" s="6"/>
      <c r="I35" s="6"/>
      <c r="J35" s="6"/>
      <c r="K35" s="6"/>
      <c r="L35" s="6"/>
      <c r="M35" s="6"/>
      <c r="N35" s="6"/>
      <c r="O35" s="6"/>
      <c r="P35" s="6"/>
      <c r="Q35" s="6"/>
      <c r="R35" s="34" t="s">
        <v>121</v>
      </c>
    </row>
    <row r="36" spans="1:19" ht="84" x14ac:dyDescent="0.25">
      <c r="A36" s="7"/>
      <c r="B36" s="7"/>
      <c r="C36" s="24" t="s">
        <v>74</v>
      </c>
      <c r="D36" s="9" t="s">
        <v>72</v>
      </c>
      <c r="E36" s="24">
        <v>1</v>
      </c>
      <c r="F36" s="24">
        <v>1</v>
      </c>
      <c r="G36" s="24">
        <v>1</v>
      </c>
      <c r="H36" s="6"/>
      <c r="I36" s="6"/>
      <c r="J36" s="6"/>
      <c r="K36" s="6"/>
      <c r="L36" s="6"/>
      <c r="M36" s="6"/>
      <c r="N36" s="6"/>
      <c r="O36" s="6"/>
      <c r="P36" s="6"/>
      <c r="Q36" s="6"/>
      <c r="R36" s="34" t="s">
        <v>130</v>
      </c>
    </row>
    <row r="37" spans="1:19" ht="150" customHeight="1" x14ac:dyDescent="0.25">
      <c r="A37" s="5" t="s">
        <v>6</v>
      </c>
      <c r="B37" s="33" t="s">
        <v>73</v>
      </c>
      <c r="C37" s="24" t="s">
        <v>65</v>
      </c>
      <c r="D37" s="9" t="s">
        <v>66</v>
      </c>
      <c r="E37" s="24">
        <v>125714.54</v>
      </c>
      <c r="F37" s="6"/>
      <c r="G37" s="26">
        <v>123278</v>
      </c>
      <c r="H37" s="6"/>
      <c r="I37" s="6"/>
      <c r="J37" s="6"/>
      <c r="K37" s="6"/>
      <c r="L37" s="26">
        <f>M37+N37</f>
        <v>5188568.76</v>
      </c>
      <c r="M37" s="26">
        <f>M40+M42+M44</f>
        <v>4429457.24</v>
      </c>
      <c r="N37" s="24">
        <f>N40+N42+N44</f>
        <v>759111.52</v>
      </c>
      <c r="O37" s="26">
        <f>P37+Q37</f>
        <v>5308393.9000000004</v>
      </c>
      <c r="P37" s="26">
        <f>P40+P42+P44</f>
        <v>4102954.65</v>
      </c>
      <c r="Q37" s="26">
        <f>Q40+Q42+Q44</f>
        <v>1205439.25</v>
      </c>
      <c r="R37" s="11"/>
    </row>
    <row r="38" spans="1:19" ht="124.5" customHeight="1" x14ac:dyDescent="0.25">
      <c r="A38" s="7"/>
      <c r="B38" s="7"/>
      <c r="C38" s="24" t="s">
        <v>68</v>
      </c>
      <c r="D38" s="9" t="s">
        <v>71</v>
      </c>
      <c r="E38" s="24">
        <v>1</v>
      </c>
      <c r="F38" s="6"/>
      <c r="G38" s="24">
        <v>1</v>
      </c>
      <c r="H38" s="6"/>
      <c r="I38" s="6"/>
      <c r="J38" s="6"/>
      <c r="K38" s="6"/>
      <c r="L38" s="26">
        <f t="shared" ref="L38:L39" si="0">M38+N38</f>
        <v>606000.42999999993</v>
      </c>
      <c r="M38" s="26">
        <f>M41</f>
        <v>384907</v>
      </c>
      <c r="N38" s="26">
        <f>N41</f>
        <v>221093.43</v>
      </c>
      <c r="O38" s="24">
        <f t="shared" ref="O38:O39" si="1">P38+Q38</f>
        <v>527173.88</v>
      </c>
      <c r="P38" s="24">
        <f>P41</f>
        <v>347868.97</v>
      </c>
      <c r="Q38" s="24">
        <f>Q41</f>
        <v>179304.91</v>
      </c>
      <c r="R38" s="11"/>
      <c r="S38" s="37"/>
    </row>
    <row r="39" spans="1:19" ht="85.5" customHeight="1" x14ac:dyDescent="0.25">
      <c r="A39" s="7"/>
      <c r="B39" s="7"/>
      <c r="C39" s="24" t="s">
        <v>74</v>
      </c>
      <c r="D39" s="9" t="s">
        <v>72</v>
      </c>
      <c r="E39" s="24">
        <v>1</v>
      </c>
      <c r="F39" s="6"/>
      <c r="G39" s="24">
        <v>1</v>
      </c>
      <c r="H39" s="6"/>
      <c r="I39" s="6"/>
      <c r="J39" s="6"/>
      <c r="K39" s="6"/>
      <c r="L39" s="26">
        <f t="shared" si="0"/>
        <v>1181164.2999999998</v>
      </c>
      <c r="M39" s="26">
        <f>M43</f>
        <v>524780.07999999996</v>
      </c>
      <c r="N39" s="24">
        <f>N43</f>
        <v>656384.22</v>
      </c>
      <c r="O39" s="24">
        <f t="shared" si="1"/>
        <v>1162292.1299999999</v>
      </c>
      <c r="P39" s="24">
        <f>P43</f>
        <v>516395.36</v>
      </c>
      <c r="Q39" s="24">
        <f>Q43</f>
        <v>645896.77</v>
      </c>
      <c r="R39" s="11"/>
    </row>
    <row r="40" spans="1:19" ht="124.5" customHeight="1" x14ac:dyDescent="0.25">
      <c r="A40" s="5" t="s">
        <v>7</v>
      </c>
      <c r="B40" s="33" t="s">
        <v>75</v>
      </c>
      <c r="C40" s="24" t="s">
        <v>65</v>
      </c>
      <c r="D40" s="9" t="s">
        <v>66</v>
      </c>
      <c r="E40" s="26">
        <v>46376.3</v>
      </c>
      <c r="F40" s="6"/>
      <c r="G40" s="26">
        <v>46376.3</v>
      </c>
      <c r="H40" s="24">
        <v>2019</v>
      </c>
      <c r="I40" s="24">
        <v>2023</v>
      </c>
      <c r="J40" s="24" t="s">
        <v>76</v>
      </c>
      <c r="K40" s="27" t="s">
        <v>77</v>
      </c>
      <c r="L40" s="26">
        <f>M40+N40</f>
        <v>4181252.9499999997</v>
      </c>
      <c r="M40" s="24">
        <v>3779591.57</v>
      </c>
      <c r="N40" s="24">
        <v>401661.38</v>
      </c>
      <c r="O40" s="26">
        <f>P40+Q40</f>
        <v>4301078.09</v>
      </c>
      <c r="P40" s="24">
        <v>3453088.98</v>
      </c>
      <c r="Q40" s="26">
        <v>847989.11</v>
      </c>
      <c r="R40" s="11" t="s">
        <v>131</v>
      </c>
      <c r="S40" s="38"/>
    </row>
    <row r="41" spans="1:19" ht="124.5" customHeight="1" x14ac:dyDescent="0.25">
      <c r="A41" s="5" t="s">
        <v>78</v>
      </c>
      <c r="B41" s="33" t="s">
        <v>79</v>
      </c>
      <c r="C41" s="24" t="s">
        <v>68</v>
      </c>
      <c r="D41" s="9" t="s">
        <v>71</v>
      </c>
      <c r="E41" s="24">
        <v>1</v>
      </c>
      <c r="F41" s="6"/>
      <c r="G41" s="24">
        <v>1</v>
      </c>
      <c r="H41" s="24">
        <v>2017</v>
      </c>
      <c r="I41" s="24">
        <v>2023</v>
      </c>
      <c r="J41" s="24" t="s">
        <v>76</v>
      </c>
      <c r="K41" s="27" t="s">
        <v>80</v>
      </c>
      <c r="L41" s="26">
        <f>M41+N41</f>
        <v>606000.42999999993</v>
      </c>
      <c r="M41" s="26">
        <v>384907</v>
      </c>
      <c r="N41" s="26">
        <v>221093.43</v>
      </c>
      <c r="O41" s="26">
        <f>P41+Q41</f>
        <v>527173.88</v>
      </c>
      <c r="P41" s="24">
        <v>347868.97</v>
      </c>
      <c r="Q41" s="24">
        <v>179304.91</v>
      </c>
      <c r="R41" s="11" t="s">
        <v>116</v>
      </c>
    </row>
    <row r="42" spans="1:19" ht="126" customHeight="1" x14ac:dyDescent="0.25">
      <c r="A42" s="5" t="s">
        <v>81</v>
      </c>
      <c r="B42" s="33" t="s">
        <v>82</v>
      </c>
      <c r="C42" s="24" t="s">
        <v>65</v>
      </c>
      <c r="D42" s="9" t="s">
        <v>66</v>
      </c>
      <c r="E42" s="26">
        <v>61526.7</v>
      </c>
      <c r="F42" s="6"/>
      <c r="G42" s="26">
        <v>61526.7</v>
      </c>
      <c r="H42" s="24">
        <v>2017</v>
      </c>
      <c r="I42" s="24">
        <v>2018</v>
      </c>
      <c r="J42" s="24" t="s">
        <v>83</v>
      </c>
      <c r="K42" s="27" t="s">
        <v>84</v>
      </c>
      <c r="L42" s="26">
        <f t="shared" ref="L42:L44" si="2">M42+N42</f>
        <v>457419.18</v>
      </c>
      <c r="M42" s="24">
        <v>261413.66999999998</v>
      </c>
      <c r="N42" s="24">
        <v>196005.51</v>
      </c>
      <c r="O42" s="26">
        <f t="shared" ref="O42:O44" si="3">P42+Q42</f>
        <v>457419.18</v>
      </c>
      <c r="P42" s="24">
        <v>261413.66999999998</v>
      </c>
      <c r="Q42" s="24">
        <v>196005.51</v>
      </c>
      <c r="R42" s="11" t="s">
        <v>117</v>
      </c>
    </row>
    <row r="43" spans="1:19" ht="124.5" customHeight="1" x14ac:dyDescent="0.25">
      <c r="A43" s="5" t="s">
        <v>85</v>
      </c>
      <c r="B43" s="33" t="s">
        <v>86</v>
      </c>
      <c r="C43" s="24" t="s">
        <v>74</v>
      </c>
      <c r="D43" s="9" t="s">
        <v>72</v>
      </c>
      <c r="E43" s="24">
        <v>1</v>
      </c>
      <c r="F43" s="6"/>
      <c r="G43" s="24">
        <v>1</v>
      </c>
      <c r="H43" s="24">
        <v>2017</v>
      </c>
      <c r="I43" s="24">
        <v>2023</v>
      </c>
      <c r="J43" s="24" t="s">
        <v>83</v>
      </c>
      <c r="K43" s="27" t="s">
        <v>87</v>
      </c>
      <c r="L43" s="26">
        <f t="shared" si="2"/>
        <v>1181164.2999999998</v>
      </c>
      <c r="M43" s="26">
        <v>524780.07999999996</v>
      </c>
      <c r="N43" s="24">
        <v>656384.22</v>
      </c>
      <c r="O43" s="26">
        <f t="shared" si="3"/>
        <v>1162292.1299999999</v>
      </c>
      <c r="P43" s="24">
        <v>516395.36</v>
      </c>
      <c r="Q43" s="24">
        <v>645896.77</v>
      </c>
      <c r="R43" s="11" t="s">
        <v>118</v>
      </c>
    </row>
    <row r="44" spans="1:19" ht="135.75" customHeight="1" x14ac:dyDescent="0.25">
      <c r="A44" s="5" t="s">
        <v>88</v>
      </c>
      <c r="B44" s="33" t="s">
        <v>89</v>
      </c>
      <c r="C44" s="24" t="s">
        <v>65</v>
      </c>
      <c r="D44" s="9" t="s">
        <v>66</v>
      </c>
      <c r="E44" s="26">
        <v>15375</v>
      </c>
      <c r="F44" s="6"/>
      <c r="G44" s="28">
        <v>15375</v>
      </c>
      <c r="H44" s="24">
        <v>2018</v>
      </c>
      <c r="I44" s="24">
        <v>2023</v>
      </c>
      <c r="J44" s="24" t="s">
        <v>83</v>
      </c>
      <c r="K44" s="27" t="s">
        <v>90</v>
      </c>
      <c r="L44" s="26">
        <f t="shared" si="2"/>
        <v>549896.63</v>
      </c>
      <c r="M44" s="26">
        <v>388452</v>
      </c>
      <c r="N44" s="24">
        <v>161444.63</v>
      </c>
      <c r="O44" s="26">
        <f t="shared" si="3"/>
        <v>549896.63</v>
      </c>
      <c r="P44" s="26">
        <v>388452</v>
      </c>
      <c r="Q44" s="24">
        <v>161444.63</v>
      </c>
      <c r="R44" s="11" t="s">
        <v>132</v>
      </c>
    </row>
    <row r="45" spans="1:19" ht="120.75" customHeight="1" x14ac:dyDescent="0.25">
      <c r="A45" s="5" t="s">
        <v>91</v>
      </c>
      <c r="B45" s="33" t="s">
        <v>92</v>
      </c>
      <c r="C45" s="24" t="s">
        <v>93</v>
      </c>
      <c r="D45" s="9" t="s">
        <v>94</v>
      </c>
      <c r="E45" s="24">
        <v>0</v>
      </c>
      <c r="F45" s="24">
        <v>0</v>
      </c>
      <c r="G45" s="24">
        <v>0.94</v>
      </c>
      <c r="H45" s="6"/>
      <c r="I45" s="6"/>
      <c r="J45" s="6"/>
      <c r="K45" s="6"/>
      <c r="L45" s="6"/>
      <c r="M45" s="6"/>
      <c r="N45" s="6"/>
      <c r="O45" s="6"/>
      <c r="P45" s="6"/>
      <c r="Q45" s="6"/>
      <c r="R45" s="11" t="s">
        <v>129</v>
      </c>
      <c r="S45" s="37"/>
    </row>
    <row r="46" spans="1:19" ht="99.75" customHeight="1" x14ac:dyDescent="0.25">
      <c r="A46" s="7"/>
      <c r="B46" s="7"/>
      <c r="C46" s="24" t="s">
        <v>95</v>
      </c>
      <c r="D46" s="9" t="s">
        <v>66</v>
      </c>
      <c r="E46" s="24">
        <v>438314.19</v>
      </c>
      <c r="F46" s="29">
        <v>438314.19</v>
      </c>
      <c r="G46" s="24">
        <v>433284.87</v>
      </c>
      <c r="H46" s="6"/>
      <c r="I46" s="6"/>
      <c r="J46" s="6"/>
      <c r="K46" s="6"/>
      <c r="L46" s="6"/>
      <c r="M46" s="6"/>
      <c r="N46" s="6"/>
      <c r="O46" s="6"/>
      <c r="P46" s="6"/>
      <c r="Q46" s="6"/>
      <c r="R46" s="11" t="s">
        <v>133</v>
      </c>
    </row>
    <row r="47" spans="1:19" ht="98.25" customHeight="1" x14ac:dyDescent="0.25">
      <c r="A47" s="7"/>
      <c r="B47" s="7"/>
      <c r="C47" s="24" t="s">
        <v>96</v>
      </c>
      <c r="D47" s="9" t="s">
        <v>97</v>
      </c>
      <c r="E47" s="24">
        <v>1486.27</v>
      </c>
      <c r="F47" s="29">
        <v>1486.27</v>
      </c>
      <c r="G47" s="29">
        <v>1486.27</v>
      </c>
      <c r="H47" s="6"/>
      <c r="I47" s="6"/>
      <c r="J47" s="6"/>
      <c r="K47" s="6"/>
      <c r="L47" s="6"/>
      <c r="M47" s="6"/>
      <c r="N47" s="6"/>
      <c r="O47" s="6"/>
      <c r="P47" s="6"/>
      <c r="Q47" s="6"/>
      <c r="R47" s="11" t="s">
        <v>134</v>
      </c>
    </row>
    <row r="48" spans="1:19" ht="87" customHeight="1" x14ac:dyDescent="0.25">
      <c r="A48" s="7"/>
      <c r="B48" s="7"/>
      <c r="C48" s="24" t="s">
        <v>98</v>
      </c>
      <c r="D48" s="9" t="s">
        <v>99</v>
      </c>
      <c r="E48" s="26">
        <v>2.8</v>
      </c>
      <c r="F48" s="30">
        <v>2.8</v>
      </c>
      <c r="G48" s="29">
        <v>1.63</v>
      </c>
      <c r="H48" s="6"/>
      <c r="I48" s="6"/>
      <c r="J48" s="6"/>
      <c r="K48" s="6"/>
      <c r="L48" s="6"/>
      <c r="M48" s="6"/>
      <c r="N48" s="6"/>
      <c r="O48" s="6"/>
      <c r="P48" s="6"/>
      <c r="Q48" s="6"/>
      <c r="R48" s="11" t="s">
        <v>122</v>
      </c>
    </row>
    <row r="49" spans="1:19" ht="84" customHeight="1" x14ac:dyDescent="0.25">
      <c r="A49" s="7"/>
      <c r="B49" s="7"/>
      <c r="C49" s="24" t="s">
        <v>100</v>
      </c>
      <c r="D49" s="9" t="s">
        <v>101</v>
      </c>
      <c r="E49" s="24">
        <v>2</v>
      </c>
      <c r="F49" s="29">
        <v>2</v>
      </c>
      <c r="G49" s="29">
        <v>2</v>
      </c>
      <c r="H49" s="6"/>
      <c r="I49" s="6"/>
      <c r="J49" s="6"/>
      <c r="K49" s="6"/>
      <c r="L49" s="6"/>
      <c r="M49" s="6"/>
      <c r="N49" s="6"/>
      <c r="O49" s="6"/>
      <c r="P49" s="6"/>
      <c r="Q49" s="6"/>
      <c r="R49" s="11" t="s">
        <v>122</v>
      </c>
    </row>
    <row r="50" spans="1:19" ht="153.75" customHeight="1" x14ac:dyDescent="0.25">
      <c r="A50" s="5" t="s">
        <v>102</v>
      </c>
      <c r="B50" s="33" t="s">
        <v>73</v>
      </c>
      <c r="C50" s="24" t="s">
        <v>95</v>
      </c>
      <c r="D50" s="9" t="s">
        <v>66</v>
      </c>
      <c r="E50" s="24">
        <v>433284.87</v>
      </c>
      <c r="F50" s="6"/>
      <c r="G50" s="24">
        <v>433284.87</v>
      </c>
      <c r="H50" s="6"/>
      <c r="I50" s="6"/>
      <c r="J50" s="6"/>
      <c r="K50" s="6"/>
      <c r="L50" s="24">
        <f>M50+N50</f>
        <v>3176392.33</v>
      </c>
      <c r="M50" s="24">
        <f>M54+M55</f>
        <v>2575086.4300000002</v>
      </c>
      <c r="N50" s="24">
        <f>N54+N55</f>
        <v>601305.9</v>
      </c>
      <c r="O50" s="24">
        <f>P50+Q50</f>
        <v>2568457.8899999997</v>
      </c>
      <c r="P50" s="24">
        <f>P54+P55</f>
        <v>2375821.92</v>
      </c>
      <c r="Q50" s="26">
        <f>Q54+Q55</f>
        <v>192635.96999999997</v>
      </c>
      <c r="R50" s="11"/>
    </row>
    <row r="51" spans="1:19" ht="97.5" customHeight="1" x14ac:dyDescent="0.25">
      <c r="A51" s="7"/>
      <c r="B51" s="7"/>
      <c r="C51" s="24" t="s">
        <v>96</v>
      </c>
      <c r="D51" s="9" t="s">
        <v>97</v>
      </c>
      <c r="E51" s="24">
        <v>1486.27</v>
      </c>
      <c r="F51" s="31"/>
      <c r="G51" s="24">
        <v>1468.27</v>
      </c>
      <c r="H51" s="6"/>
      <c r="I51" s="6"/>
      <c r="J51" s="6"/>
      <c r="K51" s="6"/>
      <c r="L51" s="24">
        <f>M51+N51</f>
        <v>1329047.8900000001</v>
      </c>
      <c r="M51" s="26">
        <f>M56</f>
        <v>1174140</v>
      </c>
      <c r="N51" s="24">
        <f>N56</f>
        <v>154907.89000000001</v>
      </c>
      <c r="O51" s="24">
        <f>P51+Q51</f>
        <v>1566826.2799999998</v>
      </c>
      <c r="P51" s="24">
        <f>P56</f>
        <v>1177555.18</v>
      </c>
      <c r="Q51" s="26">
        <f>Q56</f>
        <v>389271.1</v>
      </c>
      <c r="R51" s="11"/>
    </row>
    <row r="52" spans="1:19" ht="87" customHeight="1" x14ac:dyDescent="0.25">
      <c r="A52" s="7"/>
      <c r="B52" s="7"/>
      <c r="C52" s="24" t="s">
        <v>98</v>
      </c>
      <c r="D52" s="9" t="s">
        <v>99</v>
      </c>
      <c r="E52" s="24">
        <v>1.63</v>
      </c>
      <c r="F52" s="31"/>
      <c r="G52" s="24">
        <v>1.63</v>
      </c>
      <c r="H52" s="6"/>
      <c r="I52" s="6"/>
      <c r="J52" s="6"/>
      <c r="K52" s="6"/>
      <c r="L52" s="97">
        <f>M52+N52</f>
        <v>2884120.7199999997</v>
      </c>
      <c r="M52" s="97">
        <f>M57</f>
        <v>2081791.4</v>
      </c>
      <c r="N52" s="99">
        <f>N57</f>
        <v>802329.32</v>
      </c>
      <c r="O52" s="99">
        <f>P52+Q52</f>
        <v>2884120.7199999997</v>
      </c>
      <c r="P52" s="97">
        <f>P57</f>
        <v>2081791.4</v>
      </c>
      <c r="Q52" s="99">
        <f>Q57</f>
        <v>802329.32</v>
      </c>
      <c r="R52" s="101"/>
    </row>
    <row r="53" spans="1:19" ht="83.25" customHeight="1" x14ac:dyDescent="0.25">
      <c r="A53" s="7"/>
      <c r="B53" s="7"/>
      <c r="C53" s="24" t="s">
        <v>100</v>
      </c>
      <c r="D53" s="9" t="s">
        <v>101</v>
      </c>
      <c r="E53" s="24">
        <v>2</v>
      </c>
      <c r="F53" s="31"/>
      <c r="G53" s="24">
        <v>2</v>
      </c>
      <c r="H53" s="6"/>
      <c r="I53" s="6"/>
      <c r="J53" s="6"/>
      <c r="K53" s="6"/>
      <c r="L53" s="100"/>
      <c r="M53" s="98"/>
      <c r="N53" s="100"/>
      <c r="O53" s="100"/>
      <c r="P53" s="100"/>
      <c r="Q53" s="100"/>
      <c r="R53" s="102"/>
      <c r="S53" s="37"/>
    </row>
    <row r="54" spans="1:19" ht="126" customHeight="1" x14ac:dyDescent="0.25">
      <c r="A54" s="5" t="s">
        <v>103</v>
      </c>
      <c r="B54" s="33" t="s">
        <v>104</v>
      </c>
      <c r="C54" s="24" t="s">
        <v>95</v>
      </c>
      <c r="D54" s="9" t="s">
        <v>66</v>
      </c>
      <c r="E54" s="24">
        <v>400690.55</v>
      </c>
      <c r="F54" s="31"/>
      <c r="G54" s="24">
        <v>400690.55</v>
      </c>
      <c r="H54" s="29">
        <v>2020</v>
      </c>
      <c r="I54" s="29">
        <v>2023</v>
      </c>
      <c r="J54" s="29" t="s">
        <v>76</v>
      </c>
      <c r="K54" s="32" t="s">
        <v>105</v>
      </c>
      <c r="L54" s="24">
        <f>M54+N54</f>
        <v>2837275.5700000003</v>
      </c>
      <c r="M54" s="24">
        <v>2261405.06</v>
      </c>
      <c r="N54" s="24">
        <v>575870.51</v>
      </c>
      <c r="O54" s="26">
        <f>P54+Q54</f>
        <v>2229341.13</v>
      </c>
      <c r="P54" s="24">
        <v>2062140.55</v>
      </c>
      <c r="Q54" s="26">
        <v>167200.57999999999</v>
      </c>
      <c r="R54" s="11" t="s">
        <v>135</v>
      </c>
      <c r="S54" s="37"/>
    </row>
    <row r="55" spans="1:19" ht="126.75" customHeight="1" x14ac:dyDescent="0.25">
      <c r="A55" s="5" t="s">
        <v>106</v>
      </c>
      <c r="B55" s="33" t="s">
        <v>107</v>
      </c>
      <c r="C55" s="24" t="s">
        <v>95</v>
      </c>
      <c r="D55" s="9" t="s">
        <v>66</v>
      </c>
      <c r="E55" s="24">
        <v>32594.32</v>
      </c>
      <c r="F55" s="31"/>
      <c r="G55" s="24">
        <v>32594.32</v>
      </c>
      <c r="H55" s="29">
        <v>2018</v>
      </c>
      <c r="I55" s="29">
        <v>2020</v>
      </c>
      <c r="J55" s="29" t="s">
        <v>83</v>
      </c>
      <c r="K55" s="32" t="s">
        <v>108</v>
      </c>
      <c r="L55" s="24">
        <f t="shared" ref="L55:L56" si="4">M55+N55</f>
        <v>339116.76</v>
      </c>
      <c r="M55" s="24">
        <v>313681.37</v>
      </c>
      <c r="N55" s="24">
        <v>25435.39</v>
      </c>
      <c r="O55" s="26">
        <f t="shared" ref="O55:O56" si="5">P55+Q55</f>
        <v>339116.76</v>
      </c>
      <c r="P55" s="24">
        <v>313681.37</v>
      </c>
      <c r="Q55" s="24">
        <v>25435.39</v>
      </c>
      <c r="R55" s="11" t="s">
        <v>136</v>
      </c>
    </row>
    <row r="56" spans="1:19" ht="129" customHeight="1" x14ac:dyDescent="0.25">
      <c r="A56" s="5" t="s">
        <v>109</v>
      </c>
      <c r="B56" s="33" t="s">
        <v>110</v>
      </c>
      <c r="C56" s="24" t="s">
        <v>96</v>
      </c>
      <c r="D56" s="9" t="s">
        <v>97</v>
      </c>
      <c r="E56" s="24">
        <v>1486.27</v>
      </c>
      <c r="F56" s="31"/>
      <c r="G56" s="24">
        <v>1486.27</v>
      </c>
      <c r="H56" s="29">
        <v>2019</v>
      </c>
      <c r="I56" s="29">
        <v>2023</v>
      </c>
      <c r="J56" s="29" t="s">
        <v>76</v>
      </c>
      <c r="K56" s="32" t="s">
        <v>111</v>
      </c>
      <c r="L56" s="24">
        <f t="shared" si="4"/>
        <v>1329047.8900000001</v>
      </c>
      <c r="M56" s="26">
        <v>1174140</v>
      </c>
      <c r="N56" s="24">
        <v>154907.89000000001</v>
      </c>
      <c r="O56" s="26">
        <f t="shared" si="5"/>
        <v>1566826.2799999998</v>
      </c>
      <c r="P56" s="24">
        <v>1177555.18</v>
      </c>
      <c r="Q56" s="26">
        <v>389271.1</v>
      </c>
      <c r="R56" s="11" t="s">
        <v>124</v>
      </c>
    </row>
    <row r="57" spans="1:19" ht="87" customHeight="1" x14ac:dyDescent="0.25">
      <c r="A57" s="80" t="s">
        <v>112</v>
      </c>
      <c r="B57" s="104" t="s">
        <v>113</v>
      </c>
      <c r="C57" s="24" t="s">
        <v>98</v>
      </c>
      <c r="D57" s="9" t="s">
        <v>99</v>
      </c>
      <c r="E57" s="24">
        <v>1.63</v>
      </c>
      <c r="F57" s="31"/>
      <c r="G57" s="24">
        <v>1.63</v>
      </c>
      <c r="H57" s="106">
        <v>2020</v>
      </c>
      <c r="I57" s="106">
        <v>2023</v>
      </c>
      <c r="J57" s="106" t="s">
        <v>83</v>
      </c>
      <c r="K57" s="110" t="s">
        <v>115</v>
      </c>
      <c r="L57" s="99">
        <f>M57+N57</f>
        <v>2884120.7199999997</v>
      </c>
      <c r="M57" s="97">
        <v>2081791.4</v>
      </c>
      <c r="N57" s="99">
        <v>802329.32</v>
      </c>
      <c r="O57" s="99">
        <f>P57+Q57</f>
        <v>2884120.7199999997</v>
      </c>
      <c r="P57" s="97">
        <v>2081791.4</v>
      </c>
      <c r="Q57" s="99">
        <v>802329.32</v>
      </c>
      <c r="R57" s="108" t="s">
        <v>119</v>
      </c>
    </row>
    <row r="58" spans="1:19" ht="99.75" customHeight="1" x14ac:dyDescent="0.25">
      <c r="A58" s="103"/>
      <c r="B58" s="105"/>
      <c r="C58" s="14" t="s">
        <v>100</v>
      </c>
      <c r="D58" s="35" t="s">
        <v>114</v>
      </c>
      <c r="E58" s="14">
        <v>2</v>
      </c>
      <c r="F58" s="31"/>
      <c r="G58" s="14">
        <v>2</v>
      </c>
      <c r="H58" s="107"/>
      <c r="I58" s="107"/>
      <c r="J58" s="107"/>
      <c r="K58" s="111"/>
      <c r="L58" s="100"/>
      <c r="M58" s="98"/>
      <c r="N58" s="100"/>
      <c r="O58" s="100"/>
      <c r="P58" s="98"/>
      <c r="Q58" s="100"/>
      <c r="R58" s="109"/>
    </row>
    <row r="59" spans="1:19" ht="37.5" customHeight="1" x14ac:dyDescent="0.25">
      <c r="A59" s="43" t="s">
        <v>24</v>
      </c>
      <c r="B59" s="44"/>
      <c r="C59" s="44"/>
      <c r="D59" s="44"/>
      <c r="E59" s="44"/>
      <c r="F59" s="44"/>
      <c r="G59" s="44"/>
      <c r="H59" s="44"/>
      <c r="I59" s="44"/>
      <c r="J59" s="44"/>
      <c r="K59" s="44"/>
      <c r="L59" s="44"/>
      <c r="M59" s="44"/>
      <c r="N59" s="44"/>
      <c r="O59" s="44"/>
      <c r="P59" s="44"/>
      <c r="Q59" s="44"/>
      <c r="R59" s="44"/>
    </row>
    <row r="60" spans="1:19" ht="27" customHeight="1" x14ac:dyDescent="0.25">
      <c r="A60" s="43" t="s">
        <v>38</v>
      </c>
      <c r="B60" s="44"/>
      <c r="C60" s="44"/>
      <c r="D60" s="44"/>
      <c r="E60" s="44"/>
      <c r="F60" s="44"/>
      <c r="G60" s="44"/>
      <c r="H60" s="44"/>
      <c r="I60" s="44"/>
      <c r="J60" s="44"/>
      <c r="K60" s="44"/>
      <c r="L60" s="44"/>
      <c r="M60" s="44"/>
      <c r="N60" s="44"/>
      <c r="O60" s="44"/>
      <c r="P60" s="44"/>
      <c r="Q60" s="44"/>
      <c r="R60" s="44"/>
    </row>
    <row r="61" spans="1:19" ht="38.25" customHeight="1" x14ac:dyDescent="0.25">
      <c r="A61" s="39" t="s">
        <v>44</v>
      </c>
      <c r="B61" s="40"/>
      <c r="C61" s="40"/>
      <c r="D61" s="40"/>
      <c r="E61" s="40"/>
      <c r="F61" s="40"/>
      <c r="G61" s="40"/>
      <c r="H61" s="40"/>
      <c r="I61" s="40"/>
      <c r="J61" s="40"/>
      <c r="K61" s="40"/>
      <c r="L61" s="40"/>
      <c r="M61" s="40"/>
      <c r="N61" s="40"/>
      <c r="O61" s="40"/>
      <c r="P61" s="40"/>
      <c r="Q61" s="40"/>
      <c r="R61" s="40"/>
    </row>
    <row r="62" spans="1:19" ht="27" customHeight="1" x14ac:dyDescent="0.25">
      <c r="A62" s="39" t="s">
        <v>39</v>
      </c>
      <c r="B62" s="40"/>
      <c r="C62" s="40"/>
      <c r="D62" s="40"/>
      <c r="E62" s="40"/>
      <c r="F62" s="40"/>
      <c r="G62" s="40"/>
      <c r="H62" s="40"/>
      <c r="I62" s="40"/>
      <c r="J62" s="40"/>
      <c r="K62" s="40"/>
      <c r="L62" s="40"/>
      <c r="M62" s="40"/>
      <c r="N62" s="40"/>
      <c r="O62" s="40"/>
      <c r="P62" s="40"/>
      <c r="Q62" s="40"/>
      <c r="R62" s="40"/>
    </row>
    <row r="63" spans="1:19" ht="24" customHeight="1" x14ac:dyDescent="0.25">
      <c r="A63" s="39" t="s">
        <v>30</v>
      </c>
      <c r="B63" s="40"/>
      <c r="C63" s="40"/>
      <c r="D63" s="40"/>
      <c r="E63" s="40"/>
      <c r="F63" s="40"/>
      <c r="G63" s="40"/>
      <c r="H63" s="40"/>
      <c r="I63" s="40"/>
      <c r="J63" s="40"/>
      <c r="K63" s="40"/>
      <c r="L63" s="40"/>
      <c r="M63" s="40"/>
      <c r="N63" s="40"/>
      <c r="O63" s="40"/>
      <c r="P63" s="40"/>
      <c r="Q63" s="40"/>
      <c r="R63" s="40"/>
    </row>
    <row r="64" spans="1:19" ht="27" customHeight="1" x14ac:dyDescent="0.25">
      <c r="A64" s="39" t="s">
        <v>40</v>
      </c>
      <c r="B64" s="40"/>
      <c r="C64" s="40"/>
      <c r="D64" s="40"/>
      <c r="E64" s="40"/>
      <c r="F64" s="40"/>
      <c r="G64" s="40"/>
      <c r="H64" s="40"/>
      <c r="I64" s="40"/>
      <c r="J64" s="40"/>
      <c r="K64" s="40"/>
      <c r="L64" s="40"/>
      <c r="M64" s="40"/>
      <c r="N64" s="40"/>
      <c r="O64" s="40"/>
      <c r="P64" s="40"/>
      <c r="Q64" s="40"/>
      <c r="R64" s="40"/>
    </row>
    <row r="65" spans="1:18" ht="48" customHeight="1" x14ac:dyDescent="0.25">
      <c r="A65" s="22"/>
      <c r="B65" s="22"/>
      <c r="C65" s="22"/>
      <c r="D65" s="22"/>
      <c r="E65" s="22"/>
      <c r="F65" s="22"/>
      <c r="G65" s="22"/>
      <c r="H65" s="22"/>
      <c r="I65" s="22"/>
      <c r="J65" s="22"/>
      <c r="K65" s="22"/>
      <c r="L65" s="22"/>
      <c r="M65" s="22"/>
      <c r="N65" s="22"/>
      <c r="O65" s="22"/>
      <c r="P65" s="22"/>
      <c r="Q65" s="22"/>
      <c r="R65" s="22"/>
    </row>
    <row r="66" spans="1:18" ht="15.75" x14ac:dyDescent="0.25">
      <c r="A66" s="21"/>
    </row>
  </sheetData>
  <mergeCells count="66">
    <mergeCell ref="N57:N58"/>
    <mergeCell ref="O57:O58"/>
    <mergeCell ref="Q52:Q53"/>
    <mergeCell ref="R52:R53"/>
    <mergeCell ref="A14:D14"/>
    <mergeCell ref="E17:R17"/>
    <mergeCell ref="A57:A58"/>
    <mergeCell ref="B57:B58"/>
    <mergeCell ref="H57:H58"/>
    <mergeCell ref="I57:I58"/>
    <mergeCell ref="J57:J58"/>
    <mergeCell ref="P57:P58"/>
    <mergeCell ref="Q57:Q58"/>
    <mergeCell ref="R57:R58"/>
    <mergeCell ref="L52:L53"/>
    <mergeCell ref="K57:K58"/>
    <mergeCell ref="L57:L58"/>
    <mergeCell ref="M57:M58"/>
    <mergeCell ref="M52:M53"/>
    <mergeCell ref="N52:N53"/>
    <mergeCell ref="O52:O53"/>
    <mergeCell ref="P52:P53"/>
    <mergeCell ref="A21:D21"/>
    <mergeCell ref="O29:Q29"/>
    <mergeCell ref="R29:R30"/>
    <mergeCell ref="A11:R11"/>
    <mergeCell ref="A10:D10"/>
    <mergeCell ref="E10:R10"/>
    <mergeCell ref="A19:R19"/>
    <mergeCell ref="A20:D20"/>
    <mergeCell ref="A18:D18"/>
    <mergeCell ref="E18:R18"/>
    <mergeCell ref="A12:D12"/>
    <mergeCell ref="E12:R12"/>
    <mergeCell ref="F3:P3"/>
    <mergeCell ref="J6:M6"/>
    <mergeCell ref="A26:R26"/>
    <mergeCell ref="A25:R25"/>
    <mergeCell ref="A59:R59"/>
    <mergeCell ref="H29:K29"/>
    <mergeCell ref="A23:R23"/>
    <mergeCell ref="A24:D24"/>
    <mergeCell ref="E24:R24"/>
    <mergeCell ref="E13:R13"/>
    <mergeCell ref="A16:D16"/>
    <mergeCell ref="A17:D17"/>
    <mergeCell ref="A5:R5"/>
    <mergeCell ref="A29:A30"/>
    <mergeCell ref="B29:B30"/>
    <mergeCell ref="C29:G29"/>
    <mergeCell ref="A64:R64"/>
    <mergeCell ref="A62:R62"/>
    <mergeCell ref="A61:R61"/>
    <mergeCell ref="A4:R4"/>
    <mergeCell ref="A7:R7"/>
    <mergeCell ref="A60:R60"/>
    <mergeCell ref="A63:R63"/>
    <mergeCell ref="A22:D22"/>
    <mergeCell ref="E20:R20"/>
    <mergeCell ref="E21:R21"/>
    <mergeCell ref="E22:R22"/>
    <mergeCell ref="E14:R14"/>
    <mergeCell ref="A15:R15"/>
    <mergeCell ref="E16:R16"/>
    <mergeCell ref="A13:D13"/>
    <mergeCell ref="L29:N29"/>
  </mergeCells>
  <pageMargins left="0.23622047244094491" right="0.23622047244094491" top="0.74803149606299213" bottom="0.7480314960629921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IRD prie VRM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Šarkauskaitė</dc:creator>
  <cp:lastModifiedBy>Pletra_AS</cp:lastModifiedBy>
  <cp:lastPrinted>2024-02-02T11:46:55Z</cp:lastPrinted>
  <dcterms:created xsi:type="dcterms:W3CDTF">2020-01-23T06:42:18Z</dcterms:created>
  <dcterms:modified xsi:type="dcterms:W3CDTF">2024-02-13T09:24:00Z</dcterms:modified>
</cp:coreProperties>
</file>