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letra_AS\Documents\Priemonės koregavimas\2024.06\"/>
    </mc:Choice>
  </mc:AlternateContent>
  <xr:revisionPtr revIDLastSave="0" documentId="13_ncr:1_{E5A19FAF-D41C-48F6-AE91-B3C6A7A2C791}" xr6:coauthVersionLast="47" xr6:coauthVersionMax="47" xr10:uidLastSave="{00000000-0000-0000-0000-000000000000}"/>
  <bookViews>
    <workbookView xWindow="28680" yWindow="-120" windowWidth="29040" windowHeight="15720" tabRatio="828" xr2:uid="{00000000-000D-0000-FFFF-FFFF00000000}"/>
  </bookViews>
  <sheets>
    <sheet name="08 Programa" sheetId="1" r:id="rId1"/>
    <sheet name="08 Išlaidų suvestinė" sheetId="3" r:id="rId2"/>
    <sheet name="08 Šaltiniai" sheetId="2" r:id="rId3"/>
    <sheet name="08 Bendros lėšos" sheetId="4" r:id="rId4"/>
    <sheet name="08 Rodikliai" sheetId="5" r:id="rId5"/>
  </sheets>
  <externalReferences>
    <externalReference r:id="rId6"/>
  </externalReferences>
  <definedNames>
    <definedName name="_xlnm.Print_Area" localSheetId="3">'08 Bendros lėšos'!$A$1:$G$25</definedName>
    <definedName name="_xlnm.Print_Area" localSheetId="1">'08 Išlaidų suvestinė'!$A$1:$V$10</definedName>
    <definedName name="_xlnm.Print_Area" localSheetId="0">'08 Programa'!$A$1:$AI$374</definedName>
    <definedName name="_xlnm.Print_Area" localSheetId="2">'08 Šaltiniai'!$A$1:$E$34</definedName>
    <definedName name="_xlnm.Print_Titles" localSheetId="0">'08 Programa'!$12:$14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2" l="1"/>
  <c r="C9" i="2"/>
  <c r="D11" i="2"/>
  <c r="F23" i="4" s="1"/>
  <c r="C11" i="2"/>
  <c r="E23" i="4" s="1"/>
  <c r="G25" i="4"/>
  <c r="F25" i="4"/>
  <c r="E25" i="4"/>
  <c r="G23" i="4"/>
  <c r="E28" i="2"/>
  <c r="C22" i="2"/>
  <c r="E9" i="2"/>
  <c r="E12" i="2"/>
  <c r="D12" i="2"/>
  <c r="C12" i="2"/>
  <c r="E3" i="2"/>
  <c r="D3" i="2"/>
  <c r="C3" i="2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L254" i="1"/>
  <c r="X248" i="1"/>
  <c r="T248" i="1"/>
  <c r="P248" i="1"/>
  <c r="L248" i="1"/>
  <c r="AA243" i="1"/>
  <c r="Z243" i="1"/>
  <c r="Y243" i="1"/>
  <c r="W243" i="1"/>
  <c r="V243" i="1"/>
  <c r="U243" i="1"/>
  <c r="T243" i="1"/>
  <c r="S243" i="1"/>
  <c r="R243" i="1"/>
  <c r="Q243" i="1"/>
  <c r="O243" i="1"/>
  <c r="N243" i="1"/>
  <c r="M243" i="1"/>
  <c r="L243" i="1"/>
  <c r="X242" i="1"/>
  <c r="T242" i="1"/>
  <c r="P242" i="1"/>
  <c r="L242" i="1"/>
  <c r="X241" i="1"/>
  <c r="X243" i="1" s="1"/>
  <c r="T241" i="1"/>
  <c r="P241" i="1"/>
  <c r="P243" i="1" s="1"/>
  <c r="L241" i="1"/>
  <c r="AA240" i="1"/>
  <c r="Z240" i="1"/>
  <c r="Y240" i="1"/>
  <c r="W240" i="1"/>
  <c r="V240" i="1"/>
  <c r="U240" i="1"/>
  <c r="S240" i="1"/>
  <c r="R240" i="1"/>
  <c r="Q240" i="1"/>
  <c r="O240" i="1"/>
  <c r="N240" i="1"/>
  <c r="M240" i="1"/>
  <c r="X239" i="1"/>
  <c r="T239" i="1"/>
  <c r="T240" i="1" s="1"/>
  <c r="P239" i="1"/>
  <c r="L239" i="1"/>
  <c r="X238" i="1"/>
  <c r="X240" i="1" s="1"/>
  <c r="T238" i="1"/>
  <c r="P238" i="1"/>
  <c r="L238" i="1"/>
  <c r="AA237" i="1"/>
  <c r="Z237" i="1"/>
  <c r="Y237" i="1"/>
  <c r="W237" i="1"/>
  <c r="V237" i="1"/>
  <c r="U237" i="1"/>
  <c r="S237" i="1"/>
  <c r="R237" i="1"/>
  <c r="Q237" i="1"/>
  <c r="O237" i="1"/>
  <c r="N237" i="1"/>
  <c r="M237" i="1"/>
  <c r="X236" i="1"/>
  <c r="T236" i="1"/>
  <c r="P236" i="1"/>
  <c r="L236" i="1"/>
  <c r="X235" i="1"/>
  <c r="X237" i="1" s="1"/>
  <c r="T235" i="1"/>
  <c r="T237" i="1" s="1"/>
  <c r="P235" i="1"/>
  <c r="L235" i="1"/>
  <c r="AA250" i="1"/>
  <c r="Z250" i="1"/>
  <c r="Y250" i="1"/>
  <c r="W250" i="1"/>
  <c r="V250" i="1"/>
  <c r="U250" i="1"/>
  <c r="S250" i="1"/>
  <c r="R250" i="1"/>
  <c r="Q250" i="1"/>
  <c r="O250" i="1"/>
  <c r="N250" i="1"/>
  <c r="M250" i="1"/>
  <c r="X249" i="1"/>
  <c r="T249" i="1"/>
  <c r="P249" i="1"/>
  <c r="L249" i="1"/>
  <c r="X247" i="1"/>
  <c r="T247" i="1"/>
  <c r="P247" i="1"/>
  <c r="L247" i="1"/>
  <c r="AB254" i="1"/>
  <c r="AC254" i="1"/>
  <c r="AD254" i="1"/>
  <c r="AE254" i="1"/>
  <c r="AF254" i="1"/>
  <c r="AG254" i="1"/>
  <c r="AH254" i="1"/>
  <c r="AI254" i="1"/>
  <c r="AA98" i="1"/>
  <c r="Z98" i="1"/>
  <c r="Y98" i="1"/>
  <c r="W98" i="1"/>
  <c r="V98" i="1"/>
  <c r="U98" i="1"/>
  <c r="S98" i="1"/>
  <c r="R98" i="1"/>
  <c r="Q98" i="1"/>
  <c r="O98" i="1"/>
  <c r="N98" i="1"/>
  <c r="M98" i="1"/>
  <c r="X97" i="1"/>
  <c r="T97" i="1"/>
  <c r="P97" i="1"/>
  <c r="L97" i="1"/>
  <c r="X96" i="1"/>
  <c r="T96" i="1"/>
  <c r="P96" i="1"/>
  <c r="L96" i="1"/>
  <c r="X95" i="1"/>
  <c r="T95" i="1"/>
  <c r="P95" i="1"/>
  <c r="L95" i="1"/>
  <c r="X94" i="1"/>
  <c r="T94" i="1"/>
  <c r="P94" i="1"/>
  <c r="L94" i="1"/>
  <c r="AA365" i="1"/>
  <c r="Z365" i="1"/>
  <c r="Y365" i="1"/>
  <c r="W365" i="1"/>
  <c r="V365" i="1"/>
  <c r="U365" i="1"/>
  <c r="S365" i="1"/>
  <c r="R365" i="1"/>
  <c r="Q365" i="1"/>
  <c r="O365" i="1"/>
  <c r="N365" i="1"/>
  <c r="M365" i="1"/>
  <c r="X364" i="1"/>
  <c r="X365" i="1" s="1"/>
  <c r="T364" i="1"/>
  <c r="T365" i="1" s="1"/>
  <c r="P364" i="1"/>
  <c r="P365" i="1" s="1"/>
  <c r="L364" i="1"/>
  <c r="L365" i="1" s="1"/>
  <c r="AA363" i="1"/>
  <c r="Z363" i="1"/>
  <c r="Y363" i="1"/>
  <c r="W363" i="1"/>
  <c r="V363" i="1"/>
  <c r="U363" i="1"/>
  <c r="S363" i="1"/>
  <c r="R363" i="1"/>
  <c r="Q363" i="1"/>
  <c r="O363" i="1"/>
  <c r="N363" i="1"/>
  <c r="M363" i="1"/>
  <c r="X362" i="1"/>
  <c r="X363" i="1" s="1"/>
  <c r="T362" i="1"/>
  <c r="T363" i="1" s="1"/>
  <c r="P362" i="1"/>
  <c r="P363" i="1" s="1"/>
  <c r="L362" i="1"/>
  <c r="L363" i="1" s="1"/>
  <c r="AA361" i="1"/>
  <c r="Z361" i="1"/>
  <c r="Y361" i="1"/>
  <c r="W361" i="1"/>
  <c r="V361" i="1"/>
  <c r="U361" i="1"/>
  <c r="S361" i="1"/>
  <c r="R361" i="1"/>
  <c r="Q361" i="1"/>
  <c r="O361" i="1"/>
  <c r="N361" i="1"/>
  <c r="M361" i="1"/>
  <c r="X360" i="1"/>
  <c r="X361" i="1" s="1"/>
  <c r="T360" i="1"/>
  <c r="T361" i="1" s="1"/>
  <c r="P360" i="1"/>
  <c r="P361" i="1" s="1"/>
  <c r="L360" i="1"/>
  <c r="L361" i="1" s="1"/>
  <c r="AA359" i="1"/>
  <c r="Z359" i="1"/>
  <c r="Y359" i="1"/>
  <c r="W359" i="1"/>
  <c r="V359" i="1"/>
  <c r="U359" i="1"/>
  <c r="S359" i="1"/>
  <c r="R359" i="1"/>
  <c r="Q359" i="1"/>
  <c r="O359" i="1"/>
  <c r="N359" i="1"/>
  <c r="M359" i="1"/>
  <c r="T358" i="1"/>
  <c r="P358" i="1"/>
  <c r="L358" i="1"/>
  <c r="X357" i="1"/>
  <c r="T357" i="1"/>
  <c r="P357" i="1"/>
  <c r="L357" i="1"/>
  <c r="X356" i="1"/>
  <c r="T356" i="1"/>
  <c r="P356" i="1"/>
  <c r="L356" i="1"/>
  <c r="AA355" i="1"/>
  <c r="Z355" i="1"/>
  <c r="Y355" i="1"/>
  <c r="W355" i="1"/>
  <c r="V355" i="1"/>
  <c r="U355" i="1"/>
  <c r="S355" i="1"/>
  <c r="R355" i="1"/>
  <c r="Q355" i="1"/>
  <c r="O355" i="1"/>
  <c r="O366" i="1" s="1"/>
  <c r="N355" i="1"/>
  <c r="M355" i="1"/>
  <c r="X354" i="1"/>
  <c r="T354" i="1"/>
  <c r="P354" i="1"/>
  <c r="L354" i="1"/>
  <c r="X353" i="1"/>
  <c r="T353" i="1"/>
  <c r="P353" i="1"/>
  <c r="L353" i="1"/>
  <c r="X352" i="1"/>
  <c r="T352" i="1"/>
  <c r="P352" i="1"/>
  <c r="C14" i="2" s="1"/>
  <c r="L352" i="1"/>
  <c r="D28" i="2" l="1"/>
  <c r="C28" i="2"/>
  <c r="T250" i="1"/>
  <c r="P250" i="1"/>
  <c r="L240" i="1"/>
  <c r="P240" i="1"/>
  <c r="L98" i="1"/>
  <c r="L237" i="1"/>
  <c r="P237" i="1"/>
  <c r="E14" i="2"/>
  <c r="L250" i="1"/>
  <c r="D14" i="2"/>
  <c r="T98" i="1"/>
  <c r="X250" i="1"/>
  <c r="B14" i="2"/>
  <c r="AA366" i="1"/>
  <c r="P98" i="1"/>
  <c r="X98" i="1"/>
  <c r="Q366" i="1"/>
  <c r="Y366" i="1"/>
  <c r="L359" i="1"/>
  <c r="P359" i="1"/>
  <c r="N366" i="1"/>
  <c r="X359" i="1"/>
  <c r="P355" i="1"/>
  <c r="T355" i="1"/>
  <c r="U366" i="1"/>
  <c r="T359" i="1"/>
  <c r="L355" i="1"/>
  <c r="L366" i="1" s="1"/>
  <c r="R366" i="1"/>
  <c r="S366" i="1"/>
  <c r="X355" i="1"/>
  <c r="M366" i="1"/>
  <c r="W366" i="1"/>
  <c r="Z366" i="1"/>
  <c r="V366" i="1"/>
  <c r="X366" i="1" l="1"/>
  <c r="T366" i="1"/>
  <c r="P366" i="1"/>
  <c r="AA319" i="1"/>
  <c r="Z319" i="1"/>
  <c r="Y319" i="1"/>
  <c r="W319" i="1"/>
  <c r="V319" i="1"/>
  <c r="U319" i="1"/>
  <c r="S319" i="1"/>
  <c r="R319" i="1"/>
  <c r="Q319" i="1"/>
  <c r="O319" i="1"/>
  <c r="N319" i="1"/>
  <c r="M319" i="1"/>
  <c r="X318" i="1"/>
  <c r="X319" i="1" s="1"/>
  <c r="T318" i="1"/>
  <c r="T319" i="1" s="1"/>
  <c r="P318" i="1"/>
  <c r="P319" i="1" s="1"/>
  <c r="L318" i="1"/>
  <c r="L319" i="1" s="1"/>
  <c r="AA268" i="1"/>
  <c r="Z268" i="1"/>
  <c r="Y268" i="1"/>
  <c r="W268" i="1"/>
  <c r="V268" i="1"/>
  <c r="U268" i="1"/>
  <c r="S268" i="1"/>
  <c r="R268" i="1"/>
  <c r="Q268" i="1"/>
  <c r="O268" i="1"/>
  <c r="N268" i="1"/>
  <c r="M268" i="1"/>
  <c r="X267" i="1"/>
  <c r="T267" i="1"/>
  <c r="P267" i="1"/>
  <c r="L267" i="1"/>
  <c r="X266" i="1"/>
  <c r="T266" i="1"/>
  <c r="P266" i="1"/>
  <c r="L266" i="1"/>
  <c r="AA186" i="1"/>
  <c r="Z186" i="1"/>
  <c r="Y186" i="1"/>
  <c r="W186" i="1"/>
  <c r="V186" i="1"/>
  <c r="U186" i="1"/>
  <c r="S186" i="1"/>
  <c r="R186" i="1"/>
  <c r="Q186" i="1"/>
  <c r="O186" i="1"/>
  <c r="N186" i="1"/>
  <c r="M186" i="1"/>
  <c r="X185" i="1"/>
  <c r="T185" i="1"/>
  <c r="P185" i="1"/>
  <c r="L185" i="1"/>
  <c r="X184" i="1"/>
  <c r="T184" i="1"/>
  <c r="P184" i="1"/>
  <c r="L184" i="1"/>
  <c r="AA183" i="1"/>
  <c r="Z183" i="1"/>
  <c r="Y183" i="1"/>
  <c r="W183" i="1"/>
  <c r="V183" i="1"/>
  <c r="U183" i="1"/>
  <c r="S183" i="1"/>
  <c r="R183" i="1"/>
  <c r="Q183" i="1"/>
  <c r="O183" i="1"/>
  <c r="N183" i="1"/>
  <c r="M183" i="1"/>
  <c r="X182" i="1"/>
  <c r="T182" i="1"/>
  <c r="P182" i="1"/>
  <c r="L182" i="1"/>
  <c r="X181" i="1"/>
  <c r="T181" i="1"/>
  <c r="P181" i="1"/>
  <c r="L181" i="1"/>
  <c r="X31" i="1"/>
  <c r="T31" i="1"/>
  <c r="P31" i="1"/>
  <c r="L31" i="1"/>
  <c r="X202" i="1"/>
  <c r="T202" i="1"/>
  <c r="P202" i="1"/>
  <c r="L202" i="1"/>
  <c r="AA60" i="1"/>
  <c r="Z60" i="1"/>
  <c r="Y60" i="1"/>
  <c r="W60" i="1"/>
  <c r="V60" i="1"/>
  <c r="U60" i="1"/>
  <c r="S60" i="1"/>
  <c r="R60" i="1"/>
  <c r="Q60" i="1"/>
  <c r="O60" i="1"/>
  <c r="N60" i="1"/>
  <c r="M60" i="1"/>
  <c r="X59" i="1"/>
  <c r="T59" i="1"/>
  <c r="P59" i="1"/>
  <c r="L59" i="1"/>
  <c r="X58" i="1"/>
  <c r="T58" i="1"/>
  <c r="P58" i="1"/>
  <c r="L58" i="1"/>
  <c r="X57" i="1"/>
  <c r="T57" i="1"/>
  <c r="P57" i="1"/>
  <c r="L57" i="1"/>
  <c r="X56" i="1"/>
  <c r="T56" i="1"/>
  <c r="P56" i="1"/>
  <c r="L56" i="1"/>
  <c r="X55" i="1"/>
  <c r="T55" i="1"/>
  <c r="P55" i="1"/>
  <c r="L55" i="1"/>
  <c r="T268" i="1" l="1"/>
  <c r="X183" i="1"/>
  <c r="X186" i="1"/>
  <c r="L268" i="1"/>
  <c r="P183" i="1"/>
  <c r="T186" i="1"/>
  <c r="P268" i="1"/>
  <c r="X268" i="1"/>
  <c r="P60" i="1"/>
  <c r="P186" i="1"/>
  <c r="L186" i="1"/>
  <c r="L183" i="1"/>
  <c r="T183" i="1"/>
  <c r="X60" i="1"/>
  <c r="T60" i="1"/>
  <c r="L60" i="1"/>
  <c r="G17" i="4" l="1"/>
  <c r="F17" i="4"/>
  <c r="G14" i="4"/>
  <c r="F14" i="4"/>
  <c r="E17" i="4"/>
  <c r="C17" i="4"/>
  <c r="C16" i="4"/>
  <c r="C15" i="4"/>
  <c r="B17" i="4"/>
  <c r="D25" i="4"/>
  <c r="C25" i="4"/>
  <c r="F20" i="4"/>
  <c r="G16" i="4"/>
  <c r="G15" i="4"/>
  <c r="E27" i="2"/>
  <c r="D27" i="2"/>
  <c r="C27" i="2"/>
  <c r="E23" i="2"/>
  <c r="D23" i="2"/>
  <c r="C23" i="2"/>
  <c r="B23" i="2"/>
  <c r="D17" i="4" l="1"/>
  <c r="U344" i="1" l="1"/>
  <c r="V344" i="1"/>
  <c r="W344" i="1"/>
  <c r="Y344" i="1"/>
  <c r="Z344" i="1"/>
  <c r="AA344" i="1"/>
  <c r="X343" i="1"/>
  <c r="X344" i="1" s="1"/>
  <c r="L273" i="1"/>
  <c r="AA246" i="1" l="1"/>
  <c r="Z246" i="1"/>
  <c r="Y246" i="1"/>
  <c r="W246" i="1"/>
  <c r="V246" i="1"/>
  <c r="U246" i="1"/>
  <c r="S246" i="1"/>
  <c r="R246" i="1"/>
  <c r="Q246" i="1"/>
  <c r="O246" i="1"/>
  <c r="N246" i="1"/>
  <c r="M246" i="1"/>
  <c r="X245" i="1"/>
  <c r="T245" i="1"/>
  <c r="P245" i="1"/>
  <c r="L245" i="1"/>
  <c r="X244" i="1"/>
  <c r="T244" i="1"/>
  <c r="P244" i="1"/>
  <c r="L244" i="1"/>
  <c r="AA234" i="1"/>
  <c r="Z234" i="1"/>
  <c r="Y234" i="1"/>
  <c r="W234" i="1"/>
  <c r="V234" i="1"/>
  <c r="U234" i="1"/>
  <c r="S234" i="1"/>
  <c r="R234" i="1"/>
  <c r="Q234" i="1"/>
  <c r="O234" i="1"/>
  <c r="N234" i="1"/>
  <c r="M234" i="1"/>
  <c r="X233" i="1"/>
  <c r="T233" i="1"/>
  <c r="P233" i="1"/>
  <c r="L233" i="1"/>
  <c r="X232" i="1"/>
  <c r="T232" i="1"/>
  <c r="P232" i="1"/>
  <c r="L232" i="1"/>
  <c r="P246" i="1" l="1"/>
  <c r="L234" i="1"/>
  <c r="T246" i="1"/>
  <c r="P234" i="1"/>
  <c r="T234" i="1"/>
  <c r="X234" i="1"/>
  <c r="L246" i="1"/>
  <c r="X246" i="1"/>
  <c r="AA321" i="1"/>
  <c r="Z321" i="1"/>
  <c r="Y321" i="1"/>
  <c r="W321" i="1"/>
  <c r="V321" i="1"/>
  <c r="U321" i="1"/>
  <c r="S321" i="1"/>
  <c r="R321" i="1"/>
  <c r="Q321" i="1"/>
  <c r="O321" i="1"/>
  <c r="N321" i="1"/>
  <c r="M321" i="1"/>
  <c r="X320" i="1"/>
  <c r="X321" i="1" s="1"/>
  <c r="T320" i="1"/>
  <c r="T321" i="1" s="1"/>
  <c r="P320" i="1"/>
  <c r="P321" i="1" s="1"/>
  <c r="L320" i="1"/>
  <c r="L321" i="1" s="1"/>
  <c r="AA228" i="1"/>
  <c r="Z228" i="1"/>
  <c r="Y228" i="1"/>
  <c r="W228" i="1"/>
  <c r="V228" i="1"/>
  <c r="U228" i="1"/>
  <c r="S228" i="1"/>
  <c r="R228" i="1"/>
  <c r="Q228" i="1"/>
  <c r="O228" i="1"/>
  <c r="N228" i="1"/>
  <c r="M228" i="1"/>
  <c r="X227" i="1"/>
  <c r="T227" i="1"/>
  <c r="P227" i="1"/>
  <c r="L227" i="1"/>
  <c r="X226" i="1"/>
  <c r="T226" i="1"/>
  <c r="P226" i="1"/>
  <c r="L226" i="1"/>
  <c r="AA225" i="1"/>
  <c r="Z225" i="1"/>
  <c r="Y225" i="1"/>
  <c r="W225" i="1"/>
  <c r="V225" i="1"/>
  <c r="U225" i="1"/>
  <c r="S225" i="1"/>
  <c r="R225" i="1"/>
  <c r="Q225" i="1"/>
  <c r="O225" i="1"/>
  <c r="N225" i="1"/>
  <c r="M225" i="1"/>
  <c r="X224" i="1"/>
  <c r="T224" i="1"/>
  <c r="P224" i="1"/>
  <c r="L224" i="1"/>
  <c r="X223" i="1"/>
  <c r="T223" i="1"/>
  <c r="P223" i="1"/>
  <c r="L223" i="1"/>
  <c r="AA222" i="1"/>
  <c r="Z222" i="1"/>
  <c r="Y222" i="1"/>
  <c r="W222" i="1"/>
  <c r="V222" i="1"/>
  <c r="U222" i="1"/>
  <c r="S222" i="1"/>
  <c r="R222" i="1"/>
  <c r="Q222" i="1"/>
  <c r="O222" i="1"/>
  <c r="N222" i="1"/>
  <c r="M222" i="1"/>
  <c r="X221" i="1"/>
  <c r="T221" i="1"/>
  <c r="P221" i="1"/>
  <c r="L221" i="1"/>
  <c r="X220" i="1"/>
  <c r="T220" i="1"/>
  <c r="P220" i="1"/>
  <c r="L220" i="1"/>
  <c r="AA219" i="1"/>
  <c r="Z219" i="1"/>
  <c r="Y219" i="1"/>
  <c r="W219" i="1"/>
  <c r="V219" i="1"/>
  <c r="U219" i="1"/>
  <c r="S219" i="1"/>
  <c r="R219" i="1"/>
  <c r="Q219" i="1"/>
  <c r="O219" i="1"/>
  <c r="N219" i="1"/>
  <c r="M219" i="1"/>
  <c r="X218" i="1"/>
  <c r="T218" i="1"/>
  <c r="P218" i="1"/>
  <c r="L218" i="1"/>
  <c r="X217" i="1"/>
  <c r="X219" i="1" s="1"/>
  <c r="T217" i="1"/>
  <c r="P217" i="1"/>
  <c r="L217" i="1"/>
  <c r="AA231" i="1"/>
  <c r="Z231" i="1"/>
  <c r="Y231" i="1"/>
  <c r="W231" i="1"/>
  <c r="V231" i="1"/>
  <c r="U231" i="1"/>
  <c r="S231" i="1"/>
  <c r="R231" i="1"/>
  <c r="Q231" i="1"/>
  <c r="O231" i="1"/>
  <c r="N231" i="1"/>
  <c r="M231" i="1"/>
  <c r="X230" i="1"/>
  <c r="T230" i="1"/>
  <c r="D30" i="2" s="1"/>
  <c r="P230" i="1"/>
  <c r="L230" i="1"/>
  <c r="X229" i="1"/>
  <c r="T229" i="1"/>
  <c r="P229" i="1"/>
  <c r="L229" i="1"/>
  <c r="AA216" i="1"/>
  <c r="Z216" i="1"/>
  <c r="Y216" i="1"/>
  <c r="W216" i="1"/>
  <c r="V216" i="1"/>
  <c r="U216" i="1"/>
  <c r="S216" i="1"/>
  <c r="R216" i="1"/>
  <c r="Q216" i="1"/>
  <c r="O216" i="1"/>
  <c r="N216" i="1"/>
  <c r="M216" i="1"/>
  <c r="X215" i="1"/>
  <c r="T215" i="1"/>
  <c r="P215" i="1"/>
  <c r="L215" i="1"/>
  <c r="X214" i="1"/>
  <c r="T214" i="1"/>
  <c r="P214" i="1"/>
  <c r="L214" i="1"/>
  <c r="AA213" i="1"/>
  <c r="Z213" i="1"/>
  <c r="Y213" i="1"/>
  <c r="W213" i="1"/>
  <c r="V213" i="1"/>
  <c r="U213" i="1"/>
  <c r="S213" i="1"/>
  <c r="R213" i="1"/>
  <c r="Q213" i="1"/>
  <c r="O213" i="1"/>
  <c r="N213" i="1"/>
  <c r="M213" i="1"/>
  <c r="X212" i="1"/>
  <c r="E30" i="2" s="1"/>
  <c r="T212" i="1"/>
  <c r="P212" i="1"/>
  <c r="C30" i="2" s="1"/>
  <c r="L212" i="1"/>
  <c r="X211" i="1"/>
  <c r="T211" i="1"/>
  <c r="P211" i="1"/>
  <c r="L211" i="1"/>
  <c r="AA210" i="1"/>
  <c r="Z210" i="1"/>
  <c r="Y210" i="1"/>
  <c r="W210" i="1"/>
  <c r="V210" i="1"/>
  <c r="U210" i="1"/>
  <c r="S210" i="1"/>
  <c r="R210" i="1"/>
  <c r="Q210" i="1"/>
  <c r="O210" i="1"/>
  <c r="N210" i="1"/>
  <c r="M210" i="1"/>
  <c r="X209" i="1"/>
  <c r="T209" i="1"/>
  <c r="P209" i="1"/>
  <c r="L209" i="1"/>
  <c r="X208" i="1"/>
  <c r="X210" i="1" s="1"/>
  <c r="T208" i="1"/>
  <c r="P208" i="1"/>
  <c r="L208" i="1"/>
  <c r="T231" i="1" l="1"/>
  <c r="T228" i="1"/>
  <c r="P231" i="1"/>
  <c r="L216" i="1"/>
  <c r="L225" i="1"/>
  <c r="L213" i="1"/>
  <c r="T225" i="1"/>
  <c r="T216" i="1"/>
  <c r="P210" i="1"/>
  <c r="X213" i="1"/>
  <c r="P219" i="1"/>
  <c r="X222" i="1"/>
  <c r="X225" i="1"/>
  <c r="L210" i="1"/>
  <c r="T213" i="1"/>
  <c r="L219" i="1"/>
  <c r="T222" i="1"/>
  <c r="P222" i="1"/>
  <c r="P225" i="1"/>
  <c r="T210" i="1"/>
  <c r="L231" i="1"/>
  <c r="T219" i="1"/>
  <c r="X228" i="1"/>
  <c r="X231" i="1"/>
  <c r="P216" i="1"/>
  <c r="P213" i="1"/>
  <c r="X216" i="1"/>
  <c r="L222" i="1"/>
  <c r="L228" i="1"/>
  <c r="P228" i="1"/>
  <c r="T260" i="1"/>
  <c r="AA207" i="1" l="1"/>
  <c r="Z207" i="1"/>
  <c r="Y207" i="1"/>
  <c r="W207" i="1"/>
  <c r="V207" i="1"/>
  <c r="U207" i="1"/>
  <c r="S207" i="1"/>
  <c r="R207" i="1"/>
  <c r="Q207" i="1"/>
  <c r="O207" i="1"/>
  <c r="N207" i="1"/>
  <c r="M207" i="1"/>
  <c r="X206" i="1"/>
  <c r="T206" i="1"/>
  <c r="P206" i="1"/>
  <c r="L206" i="1"/>
  <c r="X205" i="1"/>
  <c r="T205" i="1"/>
  <c r="P205" i="1"/>
  <c r="L205" i="1"/>
  <c r="X207" i="1" l="1"/>
  <c r="T207" i="1"/>
  <c r="L207" i="1"/>
  <c r="P207" i="1"/>
  <c r="M66" i="1"/>
  <c r="N66" i="1"/>
  <c r="O66" i="1"/>
  <c r="Q66" i="1"/>
  <c r="R66" i="1"/>
  <c r="S66" i="1"/>
  <c r="U66" i="1"/>
  <c r="V66" i="1"/>
  <c r="W66" i="1"/>
  <c r="Y66" i="1"/>
  <c r="Z66" i="1"/>
  <c r="AA66" i="1"/>
  <c r="X63" i="1"/>
  <c r="T63" i="1"/>
  <c r="P63" i="1"/>
  <c r="L63" i="1"/>
  <c r="X27" i="1" l="1"/>
  <c r="T27" i="1"/>
  <c r="P27" i="1"/>
  <c r="L27" i="1"/>
  <c r="X23" i="1"/>
  <c r="T23" i="1"/>
  <c r="P23" i="1"/>
  <c r="L23" i="1"/>
  <c r="AA29" i="1"/>
  <c r="Z29" i="1"/>
  <c r="Y29" i="1"/>
  <c r="W29" i="1"/>
  <c r="V29" i="1"/>
  <c r="U29" i="1"/>
  <c r="S29" i="1"/>
  <c r="R29" i="1"/>
  <c r="Q29" i="1"/>
  <c r="O29" i="1"/>
  <c r="N29" i="1"/>
  <c r="M29" i="1"/>
  <c r="X28" i="1"/>
  <c r="T28" i="1"/>
  <c r="P28" i="1"/>
  <c r="L28" i="1"/>
  <c r="X26" i="1"/>
  <c r="T26" i="1"/>
  <c r="P26" i="1"/>
  <c r="L26" i="1"/>
  <c r="AA25" i="1"/>
  <c r="Z25" i="1"/>
  <c r="Y25" i="1"/>
  <c r="W25" i="1"/>
  <c r="V25" i="1"/>
  <c r="U25" i="1"/>
  <c r="S25" i="1"/>
  <c r="R25" i="1"/>
  <c r="Q25" i="1"/>
  <c r="O25" i="1"/>
  <c r="N25" i="1"/>
  <c r="M25" i="1"/>
  <c r="X24" i="1"/>
  <c r="T24" i="1"/>
  <c r="P24" i="1"/>
  <c r="L24" i="1"/>
  <c r="X22" i="1"/>
  <c r="T22" i="1"/>
  <c r="P22" i="1"/>
  <c r="L22" i="1"/>
  <c r="AA21" i="1"/>
  <c r="Z21" i="1"/>
  <c r="Y21" i="1"/>
  <c r="W21" i="1"/>
  <c r="V21" i="1"/>
  <c r="U21" i="1"/>
  <c r="S21" i="1"/>
  <c r="R21" i="1"/>
  <c r="Q21" i="1"/>
  <c r="O21" i="1"/>
  <c r="N21" i="1"/>
  <c r="M21" i="1"/>
  <c r="X20" i="1"/>
  <c r="T20" i="1"/>
  <c r="P20" i="1"/>
  <c r="L20" i="1"/>
  <c r="X19" i="1"/>
  <c r="T19" i="1"/>
  <c r="P19" i="1"/>
  <c r="L19" i="1"/>
  <c r="X21" i="1" l="1"/>
  <c r="P25" i="1"/>
  <c r="L25" i="1"/>
  <c r="X29" i="1"/>
  <c r="T25" i="1"/>
  <c r="T21" i="1"/>
  <c r="L21" i="1"/>
  <c r="P21" i="1"/>
  <c r="X25" i="1"/>
  <c r="T29" i="1"/>
  <c r="P29" i="1"/>
  <c r="L29" i="1"/>
  <c r="AA33" i="1" l="1"/>
  <c r="Z33" i="1"/>
  <c r="Y33" i="1"/>
  <c r="W33" i="1"/>
  <c r="V33" i="1"/>
  <c r="U33" i="1"/>
  <c r="S33" i="1"/>
  <c r="R33" i="1"/>
  <c r="Q33" i="1"/>
  <c r="O33" i="1"/>
  <c r="N33" i="1"/>
  <c r="M33" i="1"/>
  <c r="X32" i="1"/>
  <c r="T32" i="1"/>
  <c r="P32" i="1"/>
  <c r="L32" i="1"/>
  <c r="X30" i="1"/>
  <c r="T30" i="1"/>
  <c r="P30" i="1"/>
  <c r="L30" i="1"/>
  <c r="P33" i="1" l="1"/>
  <c r="X33" i="1"/>
  <c r="T33" i="1"/>
  <c r="L33" i="1"/>
  <c r="AA123" i="1"/>
  <c r="Z123" i="1"/>
  <c r="Y123" i="1"/>
  <c r="W123" i="1"/>
  <c r="V123" i="1"/>
  <c r="U123" i="1"/>
  <c r="S123" i="1"/>
  <c r="R123" i="1"/>
  <c r="Q123" i="1"/>
  <c r="O123" i="1"/>
  <c r="N123" i="1"/>
  <c r="M123" i="1"/>
  <c r="X122" i="1"/>
  <c r="T122" i="1"/>
  <c r="P122" i="1"/>
  <c r="L122" i="1"/>
  <c r="X121" i="1"/>
  <c r="T121" i="1"/>
  <c r="P121" i="1"/>
  <c r="L121" i="1"/>
  <c r="X120" i="1"/>
  <c r="T120" i="1"/>
  <c r="P120" i="1"/>
  <c r="L120" i="1"/>
  <c r="X119" i="1"/>
  <c r="T119" i="1"/>
  <c r="P119" i="1"/>
  <c r="L119" i="1"/>
  <c r="L123" i="1" l="1"/>
  <c r="P123" i="1"/>
  <c r="T123" i="1"/>
  <c r="X123" i="1"/>
  <c r="AA151" i="1" l="1"/>
  <c r="Z151" i="1"/>
  <c r="Y151" i="1"/>
  <c r="W151" i="1"/>
  <c r="V151" i="1"/>
  <c r="U151" i="1"/>
  <c r="S151" i="1"/>
  <c r="R151" i="1"/>
  <c r="Q151" i="1"/>
  <c r="O151" i="1"/>
  <c r="N151" i="1"/>
  <c r="M151" i="1"/>
  <c r="X150" i="1"/>
  <c r="T150" i="1"/>
  <c r="P150" i="1"/>
  <c r="L150" i="1"/>
  <c r="X149" i="1"/>
  <c r="T149" i="1"/>
  <c r="P149" i="1"/>
  <c r="L149" i="1"/>
  <c r="L151" i="1" l="1"/>
  <c r="X151" i="1"/>
  <c r="T151" i="1"/>
  <c r="P151" i="1"/>
  <c r="AA200" i="1"/>
  <c r="Z200" i="1"/>
  <c r="Y200" i="1"/>
  <c r="W200" i="1"/>
  <c r="V200" i="1"/>
  <c r="U200" i="1"/>
  <c r="S200" i="1"/>
  <c r="R200" i="1"/>
  <c r="Q200" i="1"/>
  <c r="O200" i="1"/>
  <c r="N200" i="1"/>
  <c r="M200" i="1"/>
  <c r="X199" i="1"/>
  <c r="T199" i="1"/>
  <c r="P199" i="1"/>
  <c r="L199" i="1"/>
  <c r="X198" i="1"/>
  <c r="T198" i="1"/>
  <c r="T200" i="1" s="1"/>
  <c r="P198" i="1"/>
  <c r="L198" i="1"/>
  <c r="P200" i="1" l="1"/>
  <c r="L200" i="1"/>
  <c r="X200" i="1"/>
  <c r="M286" i="1"/>
  <c r="N286" i="1"/>
  <c r="O286" i="1"/>
  <c r="Q286" i="1"/>
  <c r="R286" i="1"/>
  <c r="S286" i="1"/>
  <c r="U286" i="1"/>
  <c r="V286" i="1"/>
  <c r="W286" i="1"/>
  <c r="Y286" i="1"/>
  <c r="Z286" i="1"/>
  <c r="AA286" i="1"/>
  <c r="X285" i="1"/>
  <c r="T285" i="1"/>
  <c r="P285" i="1"/>
  <c r="L285" i="1"/>
  <c r="X85" i="1"/>
  <c r="T85" i="1"/>
  <c r="P85" i="1"/>
  <c r="L85" i="1"/>
  <c r="X47" i="1"/>
  <c r="T47" i="1"/>
  <c r="P47" i="1"/>
  <c r="L47" i="1"/>
  <c r="AA180" i="1" l="1"/>
  <c r="Z180" i="1"/>
  <c r="Y180" i="1"/>
  <c r="W180" i="1"/>
  <c r="V180" i="1"/>
  <c r="U180" i="1"/>
  <c r="S180" i="1"/>
  <c r="R180" i="1"/>
  <c r="Q180" i="1"/>
  <c r="O180" i="1"/>
  <c r="N180" i="1"/>
  <c r="M180" i="1"/>
  <c r="X179" i="1"/>
  <c r="T179" i="1"/>
  <c r="P179" i="1"/>
  <c r="L179" i="1"/>
  <c r="X178" i="1"/>
  <c r="T178" i="1"/>
  <c r="P178" i="1"/>
  <c r="L178" i="1"/>
  <c r="X177" i="1"/>
  <c r="T177" i="1"/>
  <c r="P177" i="1"/>
  <c r="L177" i="1"/>
  <c r="T180" i="1" l="1"/>
  <c r="P180" i="1"/>
  <c r="X180" i="1"/>
  <c r="L180" i="1"/>
  <c r="AA317" i="1" l="1"/>
  <c r="Z317" i="1"/>
  <c r="Y317" i="1"/>
  <c r="W317" i="1"/>
  <c r="V317" i="1"/>
  <c r="U317" i="1"/>
  <c r="S317" i="1"/>
  <c r="R317" i="1"/>
  <c r="Q317" i="1"/>
  <c r="O317" i="1"/>
  <c r="N317" i="1"/>
  <c r="M317" i="1"/>
  <c r="X316" i="1"/>
  <c r="T316" i="1"/>
  <c r="P316" i="1"/>
  <c r="L316" i="1"/>
  <c r="X315" i="1"/>
  <c r="X317" i="1" s="1"/>
  <c r="T315" i="1"/>
  <c r="T317" i="1" s="1"/>
  <c r="P315" i="1"/>
  <c r="P317" i="1" s="1"/>
  <c r="L315" i="1"/>
  <c r="L317" i="1" s="1"/>
  <c r="M253" i="1" l="1"/>
  <c r="N253" i="1"/>
  <c r="O253" i="1"/>
  <c r="Q253" i="1"/>
  <c r="R253" i="1"/>
  <c r="S253" i="1"/>
  <c r="U253" i="1"/>
  <c r="V253" i="1"/>
  <c r="W253" i="1"/>
  <c r="Y253" i="1"/>
  <c r="Z253" i="1"/>
  <c r="AA253" i="1"/>
  <c r="AA204" i="1"/>
  <c r="Z204" i="1"/>
  <c r="Y204" i="1"/>
  <c r="W204" i="1"/>
  <c r="V204" i="1"/>
  <c r="U204" i="1"/>
  <c r="S204" i="1"/>
  <c r="R204" i="1"/>
  <c r="Q204" i="1"/>
  <c r="O204" i="1"/>
  <c r="N204" i="1"/>
  <c r="M204" i="1"/>
  <c r="X203" i="1"/>
  <c r="T203" i="1"/>
  <c r="P203" i="1"/>
  <c r="L203" i="1"/>
  <c r="X201" i="1"/>
  <c r="T201" i="1"/>
  <c r="P201" i="1"/>
  <c r="L201" i="1"/>
  <c r="L204" i="1" l="1"/>
  <c r="X204" i="1"/>
  <c r="T204" i="1"/>
  <c r="P204" i="1"/>
  <c r="X74" i="1" l="1"/>
  <c r="T74" i="1"/>
  <c r="P74" i="1"/>
  <c r="L74" i="1"/>
  <c r="X369" i="1" l="1"/>
  <c r="T369" i="1"/>
  <c r="P369" i="1"/>
  <c r="L369" i="1"/>
  <c r="AA128" i="1" l="1"/>
  <c r="Z128" i="1"/>
  <c r="Y128" i="1"/>
  <c r="W128" i="1"/>
  <c r="V128" i="1"/>
  <c r="U128" i="1"/>
  <c r="S128" i="1"/>
  <c r="R128" i="1"/>
  <c r="Q128" i="1"/>
  <c r="O128" i="1"/>
  <c r="N128" i="1"/>
  <c r="M128" i="1"/>
  <c r="X127" i="1"/>
  <c r="T127" i="1"/>
  <c r="P127" i="1"/>
  <c r="L127" i="1"/>
  <c r="X126" i="1"/>
  <c r="T126" i="1"/>
  <c r="P126" i="1"/>
  <c r="L126" i="1"/>
  <c r="X125" i="1"/>
  <c r="T125" i="1"/>
  <c r="P125" i="1"/>
  <c r="L125" i="1"/>
  <c r="X124" i="1"/>
  <c r="T124" i="1"/>
  <c r="P124" i="1"/>
  <c r="L124" i="1"/>
  <c r="AA71" i="1"/>
  <c r="Z71" i="1"/>
  <c r="Y71" i="1"/>
  <c r="W71" i="1"/>
  <c r="V71" i="1"/>
  <c r="U71" i="1"/>
  <c r="S71" i="1"/>
  <c r="R71" i="1"/>
  <c r="Q71" i="1"/>
  <c r="O71" i="1"/>
  <c r="N71" i="1"/>
  <c r="M71" i="1"/>
  <c r="X70" i="1"/>
  <c r="T70" i="1"/>
  <c r="P70" i="1"/>
  <c r="L70" i="1"/>
  <c r="X69" i="1"/>
  <c r="T69" i="1"/>
  <c r="P69" i="1"/>
  <c r="L69" i="1"/>
  <c r="X68" i="1"/>
  <c r="T68" i="1"/>
  <c r="P68" i="1"/>
  <c r="L68" i="1"/>
  <c r="X67" i="1"/>
  <c r="T67" i="1"/>
  <c r="P67" i="1"/>
  <c r="L67" i="1"/>
  <c r="T128" i="1" l="1"/>
  <c r="P71" i="1"/>
  <c r="X71" i="1"/>
  <c r="X128" i="1"/>
  <c r="L128" i="1"/>
  <c r="T71" i="1"/>
  <c r="P128" i="1"/>
  <c r="L71" i="1"/>
  <c r="AA54" i="1" l="1"/>
  <c r="Z54" i="1"/>
  <c r="Y54" i="1"/>
  <c r="W54" i="1"/>
  <c r="V54" i="1"/>
  <c r="U54" i="1"/>
  <c r="S54" i="1"/>
  <c r="R54" i="1"/>
  <c r="Q54" i="1"/>
  <c r="O54" i="1"/>
  <c r="N54" i="1"/>
  <c r="M54" i="1"/>
  <c r="X53" i="1"/>
  <c r="T53" i="1"/>
  <c r="P53" i="1"/>
  <c r="L53" i="1"/>
  <c r="X52" i="1"/>
  <c r="T52" i="1"/>
  <c r="P52" i="1"/>
  <c r="L52" i="1"/>
  <c r="X51" i="1"/>
  <c r="T51" i="1"/>
  <c r="P51" i="1"/>
  <c r="L51" i="1"/>
  <c r="X50" i="1"/>
  <c r="T50" i="1"/>
  <c r="P50" i="1"/>
  <c r="L50" i="1"/>
  <c r="P54" i="1" l="1"/>
  <c r="X54" i="1"/>
  <c r="T54" i="1"/>
  <c r="L54" i="1"/>
  <c r="X252" i="1" l="1"/>
  <c r="T252" i="1"/>
  <c r="P252" i="1"/>
  <c r="L252" i="1"/>
  <c r="X302" i="1" l="1"/>
  <c r="T302" i="1"/>
  <c r="P302" i="1"/>
  <c r="L302" i="1"/>
  <c r="X298" i="1" l="1"/>
  <c r="T298" i="1"/>
  <c r="P298" i="1"/>
  <c r="L298" i="1"/>
  <c r="AA138" i="1"/>
  <c r="Z138" i="1"/>
  <c r="Y138" i="1"/>
  <c r="W138" i="1"/>
  <c r="V138" i="1"/>
  <c r="U138" i="1"/>
  <c r="S138" i="1"/>
  <c r="R138" i="1"/>
  <c r="Q138" i="1"/>
  <c r="O138" i="1"/>
  <c r="N138" i="1"/>
  <c r="M138" i="1"/>
  <c r="X137" i="1"/>
  <c r="T137" i="1"/>
  <c r="P137" i="1"/>
  <c r="L137" i="1"/>
  <c r="X136" i="1"/>
  <c r="T136" i="1"/>
  <c r="P136" i="1"/>
  <c r="L136" i="1"/>
  <c r="X135" i="1"/>
  <c r="T135" i="1"/>
  <c r="P135" i="1"/>
  <c r="L135" i="1"/>
  <c r="X134" i="1"/>
  <c r="T134" i="1"/>
  <c r="P134" i="1"/>
  <c r="L134" i="1"/>
  <c r="X138" i="1" l="1"/>
  <c r="P138" i="1"/>
  <c r="T138" i="1"/>
  <c r="L138" i="1"/>
  <c r="P192" i="1" l="1"/>
  <c r="S108" i="1" l="1"/>
  <c r="AA314" i="1" l="1"/>
  <c r="Z314" i="1"/>
  <c r="Y314" i="1"/>
  <c r="W314" i="1"/>
  <c r="V314" i="1"/>
  <c r="U314" i="1"/>
  <c r="S314" i="1"/>
  <c r="R314" i="1"/>
  <c r="Q314" i="1"/>
  <c r="O314" i="1"/>
  <c r="N314" i="1"/>
  <c r="M314" i="1"/>
  <c r="X313" i="1"/>
  <c r="X314" i="1" s="1"/>
  <c r="T313" i="1"/>
  <c r="T314" i="1" s="1"/>
  <c r="P313" i="1"/>
  <c r="P314" i="1" s="1"/>
  <c r="L313" i="1"/>
  <c r="L314" i="1" s="1"/>
  <c r="M337" i="1" l="1"/>
  <c r="N337" i="1"/>
  <c r="O337" i="1"/>
  <c r="Q337" i="1"/>
  <c r="R337" i="1"/>
  <c r="S337" i="1"/>
  <c r="U337" i="1"/>
  <c r="V337" i="1"/>
  <c r="W337" i="1"/>
  <c r="Y337" i="1"/>
  <c r="Z337" i="1"/>
  <c r="AA337" i="1"/>
  <c r="L262" i="1" l="1"/>
  <c r="L188" i="1"/>
  <c r="AA312" i="1" l="1"/>
  <c r="Z312" i="1"/>
  <c r="Y312" i="1"/>
  <c r="W312" i="1"/>
  <c r="V312" i="1"/>
  <c r="U312" i="1"/>
  <c r="S312" i="1"/>
  <c r="R312" i="1"/>
  <c r="Q312" i="1"/>
  <c r="O312" i="1"/>
  <c r="N312" i="1"/>
  <c r="M312" i="1"/>
  <c r="X311" i="1"/>
  <c r="X312" i="1" s="1"/>
  <c r="T311" i="1"/>
  <c r="T312" i="1" s="1"/>
  <c r="P311" i="1"/>
  <c r="P312" i="1" s="1"/>
  <c r="L311" i="1"/>
  <c r="L312" i="1" s="1"/>
  <c r="AA197" i="1" l="1"/>
  <c r="Z197" i="1"/>
  <c r="Y197" i="1"/>
  <c r="W197" i="1"/>
  <c r="V197" i="1"/>
  <c r="U197" i="1"/>
  <c r="S197" i="1"/>
  <c r="R197" i="1"/>
  <c r="Q197" i="1"/>
  <c r="O197" i="1"/>
  <c r="N197" i="1"/>
  <c r="M197" i="1"/>
  <c r="X196" i="1"/>
  <c r="T196" i="1"/>
  <c r="P196" i="1"/>
  <c r="L196" i="1"/>
  <c r="X195" i="1"/>
  <c r="T195" i="1"/>
  <c r="P195" i="1"/>
  <c r="L195" i="1"/>
  <c r="X197" i="1" l="1"/>
  <c r="T197" i="1"/>
  <c r="P197" i="1"/>
  <c r="L197" i="1"/>
  <c r="AA194" i="1"/>
  <c r="Z194" i="1"/>
  <c r="Y194" i="1"/>
  <c r="W194" i="1"/>
  <c r="V194" i="1"/>
  <c r="U194" i="1"/>
  <c r="S194" i="1"/>
  <c r="R194" i="1"/>
  <c r="Q194" i="1"/>
  <c r="O194" i="1"/>
  <c r="N194" i="1"/>
  <c r="M194" i="1"/>
  <c r="X193" i="1"/>
  <c r="T193" i="1"/>
  <c r="P193" i="1"/>
  <c r="L193" i="1"/>
  <c r="X192" i="1"/>
  <c r="T192" i="1"/>
  <c r="L192" i="1"/>
  <c r="X194" i="1" l="1"/>
  <c r="L194" i="1"/>
  <c r="T194" i="1"/>
  <c r="P194" i="1"/>
  <c r="L306" i="1" l="1"/>
  <c r="M283" i="1"/>
  <c r="O283" i="1"/>
  <c r="X282" i="1"/>
  <c r="T282" i="1"/>
  <c r="P282" i="1"/>
  <c r="L282" i="1"/>
  <c r="L257" i="1"/>
  <c r="AA310" i="1" l="1"/>
  <c r="Z310" i="1"/>
  <c r="Y310" i="1"/>
  <c r="W310" i="1"/>
  <c r="V310" i="1"/>
  <c r="U310" i="1"/>
  <c r="S310" i="1"/>
  <c r="R310" i="1"/>
  <c r="Q310" i="1"/>
  <c r="O310" i="1"/>
  <c r="N310" i="1"/>
  <c r="M310" i="1"/>
  <c r="X309" i="1"/>
  <c r="T309" i="1"/>
  <c r="P309" i="1"/>
  <c r="X308" i="1"/>
  <c r="T308" i="1"/>
  <c r="P308" i="1"/>
  <c r="L308" i="1"/>
  <c r="L310" i="1" s="1"/>
  <c r="P310" i="1" l="1"/>
  <c r="X310" i="1"/>
  <c r="T310" i="1"/>
  <c r="AA335" i="1" l="1"/>
  <c r="Z335" i="1"/>
  <c r="Y335" i="1"/>
  <c r="W335" i="1"/>
  <c r="V335" i="1"/>
  <c r="U335" i="1"/>
  <c r="S335" i="1"/>
  <c r="R335" i="1"/>
  <c r="Q335" i="1"/>
  <c r="O335" i="1"/>
  <c r="N335" i="1"/>
  <c r="M335" i="1"/>
  <c r="X334" i="1"/>
  <c r="T334" i="1"/>
  <c r="P334" i="1"/>
  <c r="L334" i="1"/>
  <c r="X333" i="1"/>
  <c r="T333" i="1"/>
  <c r="P333" i="1"/>
  <c r="L333" i="1"/>
  <c r="T335" i="1" l="1"/>
  <c r="X335" i="1"/>
  <c r="P335" i="1"/>
  <c r="L335" i="1"/>
  <c r="AA191" i="1"/>
  <c r="Z191" i="1"/>
  <c r="Y191" i="1"/>
  <c r="W191" i="1"/>
  <c r="V191" i="1"/>
  <c r="U191" i="1"/>
  <c r="S191" i="1"/>
  <c r="Q191" i="1"/>
  <c r="O191" i="1"/>
  <c r="N191" i="1"/>
  <c r="M191" i="1"/>
  <c r="X190" i="1"/>
  <c r="X191" i="1" s="1"/>
  <c r="T190" i="1"/>
  <c r="T191" i="1" s="1"/>
  <c r="P190" i="1"/>
  <c r="L190" i="1"/>
  <c r="L191" i="1" s="1"/>
  <c r="P191" i="1" l="1"/>
  <c r="P36" i="1" l="1"/>
  <c r="P187" i="1" l="1"/>
  <c r="AA307" i="1" l="1"/>
  <c r="Z307" i="1"/>
  <c r="Y307" i="1"/>
  <c r="W307" i="1"/>
  <c r="V307" i="1"/>
  <c r="U307" i="1"/>
  <c r="S307" i="1"/>
  <c r="R307" i="1"/>
  <c r="Q307" i="1"/>
  <c r="O307" i="1"/>
  <c r="N307" i="1"/>
  <c r="M307" i="1"/>
  <c r="X306" i="1"/>
  <c r="T306" i="1"/>
  <c r="P306" i="1"/>
  <c r="X305" i="1"/>
  <c r="T305" i="1"/>
  <c r="P305" i="1"/>
  <c r="L305" i="1"/>
  <c r="L307" i="1" s="1"/>
  <c r="AA189" i="1"/>
  <c r="Z189" i="1"/>
  <c r="Y189" i="1"/>
  <c r="W189" i="1"/>
  <c r="V189" i="1"/>
  <c r="U189" i="1"/>
  <c r="S189" i="1"/>
  <c r="R189" i="1"/>
  <c r="Q189" i="1"/>
  <c r="O189" i="1"/>
  <c r="N189" i="1"/>
  <c r="M189" i="1"/>
  <c r="X188" i="1"/>
  <c r="T188" i="1"/>
  <c r="P188" i="1"/>
  <c r="X187" i="1"/>
  <c r="T187" i="1"/>
  <c r="L187" i="1"/>
  <c r="X189" i="1" l="1"/>
  <c r="T189" i="1"/>
  <c r="P307" i="1"/>
  <c r="L189" i="1"/>
  <c r="X307" i="1"/>
  <c r="T307" i="1"/>
  <c r="P189" i="1"/>
  <c r="AA148" i="1" l="1"/>
  <c r="Z148" i="1"/>
  <c r="Y148" i="1"/>
  <c r="W148" i="1"/>
  <c r="V148" i="1"/>
  <c r="U148" i="1"/>
  <c r="S148" i="1"/>
  <c r="R148" i="1"/>
  <c r="Q148" i="1"/>
  <c r="O148" i="1"/>
  <c r="N148" i="1"/>
  <c r="M148" i="1"/>
  <c r="X147" i="1"/>
  <c r="T147" i="1"/>
  <c r="P147" i="1"/>
  <c r="L147" i="1"/>
  <c r="X146" i="1"/>
  <c r="T146" i="1"/>
  <c r="P146" i="1"/>
  <c r="L146" i="1"/>
  <c r="X145" i="1"/>
  <c r="T145" i="1"/>
  <c r="P145" i="1"/>
  <c r="L145" i="1"/>
  <c r="B11" i="2" s="1"/>
  <c r="X144" i="1"/>
  <c r="T144" i="1"/>
  <c r="P144" i="1"/>
  <c r="L144" i="1"/>
  <c r="X148" i="1" l="1"/>
  <c r="P148" i="1"/>
  <c r="L148" i="1"/>
  <c r="T148" i="1"/>
  <c r="O370" i="1" l="1"/>
  <c r="O371" i="1" s="1"/>
  <c r="N370" i="1"/>
  <c r="N371" i="1" s="1"/>
  <c r="M370" i="1"/>
  <c r="M371" i="1" s="1"/>
  <c r="L368" i="1"/>
  <c r="L340" i="1"/>
  <c r="O323" i="1"/>
  <c r="N323" i="1"/>
  <c r="M323" i="1"/>
  <c r="L322" i="1"/>
  <c r="O304" i="1"/>
  <c r="N304" i="1"/>
  <c r="M304" i="1"/>
  <c r="L303" i="1"/>
  <c r="L301" i="1"/>
  <c r="O300" i="1"/>
  <c r="N300" i="1"/>
  <c r="M300" i="1"/>
  <c r="L299" i="1"/>
  <c r="L297" i="1"/>
  <c r="O296" i="1"/>
  <c r="N296" i="1"/>
  <c r="M296" i="1"/>
  <c r="L295" i="1"/>
  <c r="L294" i="1"/>
  <c r="O293" i="1"/>
  <c r="N293" i="1"/>
  <c r="M293" i="1"/>
  <c r="L292" i="1"/>
  <c r="L291" i="1"/>
  <c r="L290" i="1"/>
  <c r="O289" i="1"/>
  <c r="N289" i="1"/>
  <c r="M289" i="1"/>
  <c r="L288" i="1"/>
  <c r="L287" i="1"/>
  <c r="L284" i="1"/>
  <c r="L286" i="1" s="1"/>
  <c r="L281" i="1"/>
  <c r="L283" i="1" s="1"/>
  <c r="O280" i="1"/>
  <c r="N280" i="1"/>
  <c r="M280" i="1"/>
  <c r="L279" i="1"/>
  <c r="L280" i="1" s="1"/>
  <c r="O278" i="1"/>
  <c r="N278" i="1"/>
  <c r="M278" i="1"/>
  <c r="L277" i="1"/>
  <c r="L276" i="1"/>
  <c r="O275" i="1"/>
  <c r="N275" i="1"/>
  <c r="M275" i="1"/>
  <c r="L274" i="1"/>
  <c r="O272" i="1"/>
  <c r="N272" i="1"/>
  <c r="M272" i="1"/>
  <c r="L271" i="1"/>
  <c r="L270" i="1"/>
  <c r="L269" i="1"/>
  <c r="T262" i="1"/>
  <c r="T257" i="1"/>
  <c r="O265" i="1"/>
  <c r="N265" i="1"/>
  <c r="M265" i="1"/>
  <c r="L264" i="1"/>
  <c r="L265" i="1" s="1"/>
  <c r="O263" i="1"/>
  <c r="N263" i="1"/>
  <c r="M263" i="1"/>
  <c r="L261" i="1"/>
  <c r="L260" i="1"/>
  <c r="O259" i="1"/>
  <c r="N259" i="1"/>
  <c r="M259" i="1"/>
  <c r="L258" i="1"/>
  <c r="B7" i="2" s="1"/>
  <c r="L256" i="1"/>
  <c r="P141" i="1"/>
  <c r="P139" i="1"/>
  <c r="L251" i="1"/>
  <c r="O176" i="1"/>
  <c r="N176" i="1"/>
  <c r="M176" i="1"/>
  <c r="L175" i="1"/>
  <c r="L174" i="1"/>
  <c r="L173" i="1"/>
  <c r="L172" i="1"/>
  <c r="O171" i="1"/>
  <c r="N171" i="1"/>
  <c r="M171" i="1"/>
  <c r="L170" i="1"/>
  <c r="L169" i="1"/>
  <c r="L168" i="1"/>
  <c r="L167" i="1"/>
  <c r="O166" i="1"/>
  <c r="N166" i="1"/>
  <c r="M166" i="1"/>
  <c r="L165" i="1"/>
  <c r="L164" i="1"/>
  <c r="L163" i="1"/>
  <c r="L162" i="1"/>
  <c r="O161" i="1"/>
  <c r="N161" i="1"/>
  <c r="M161" i="1"/>
  <c r="L160" i="1"/>
  <c r="L159" i="1"/>
  <c r="L158" i="1"/>
  <c r="L157" i="1"/>
  <c r="O156" i="1"/>
  <c r="N156" i="1"/>
  <c r="M156" i="1"/>
  <c r="L155" i="1"/>
  <c r="L154" i="1"/>
  <c r="L153" i="1"/>
  <c r="L152" i="1"/>
  <c r="O143" i="1"/>
  <c r="N143" i="1"/>
  <c r="M143" i="1"/>
  <c r="L142" i="1"/>
  <c r="L141" i="1"/>
  <c r="L140" i="1"/>
  <c r="L139" i="1"/>
  <c r="O133" i="1"/>
  <c r="N133" i="1"/>
  <c r="M133" i="1"/>
  <c r="L132" i="1"/>
  <c r="L131" i="1"/>
  <c r="L130" i="1"/>
  <c r="L129" i="1"/>
  <c r="O118" i="1"/>
  <c r="N118" i="1"/>
  <c r="M118" i="1"/>
  <c r="L117" i="1"/>
  <c r="L116" i="1"/>
  <c r="L115" i="1"/>
  <c r="L114" i="1"/>
  <c r="O113" i="1"/>
  <c r="N113" i="1"/>
  <c r="M113" i="1"/>
  <c r="L112" i="1"/>
  <c r="L111" i="1"/>
  <c r="L110" i="1"/>
  <c r="L109" i="1"/>
  <c r="O108" i="1"/>
  <c r="N108" i="1"/>
  <c r="M108" i="1"/>
  <c r="L107" i="1"/>
  <c r="L106" i="1"/>
  <c r="L105" i="1"/>
  <c r="L104" i="1"/>
  <c r="O103" i="1"/>
  <c r="N103" i="1"/>
  <c r="M103" i="1"/>
  <c r="L102" i="1"/>
  <c r="L101" i="1"/>
  <c r="L100" i="1"/>
  <c r="L99" i="1"/>
  <c r="O93" i="1"/>
  <c r="N93" i="1"/>
  <c r="M93" i="1"/>
  <c r="L92" i="1"/>
  <c r="L91" i="1"/>
  <c r="L90" i="1"/>
  <c r="L89" i="1"/>
  <c r="O88" i="1"/>
  <c r="N88" i="1"/>
  <c r="M88" i="1"/>
  <c r="L87" i="1"/>
  <c r="L86" i="1"/>
  <c r="L84" i="1"/>
  <c r="L83" i="1"/>
  <c r="O82" i="1"/>
  <c r="N82" i="1"/>
  <c r="M82" i="1"/>
  <c r="L81" i="1"/>
  <c r="L80" i="1"/>
  <c r="L79" i="1"/>
  <c r="L78" i="1"/>
  <c r="O77" i="1"/>
  <c r="N77" i="1"/>
  <c r="M77" i="1"/>
  <c r="L76" i="1"/>
  <c r="L75" i="1"/>
  <c r="L73" i="1"/>
  <c r="L72" i="1"/>
  <c r="L65" i="1"/>
  <c r="L64" i="1"/>
  <c r="L62" i="1"/>
  <c r="L61" i="1"/>
  <c r="O49" i="1"/>
  <c r="N49" i="1"/>
  <c r="M49" i="1"/>
  <c r="L48" i="1"/>
  <c r="L46" i="1"/>
  <c r="L45" i="1"/>
  <c r="L44" i="1"/>
  <c r="O43" i="1"/>
  <c r="N43" i="1"/>
  <c r="M43" i="1"/>
  <c r="L42" i="1"/>
  <c r="L41" i="1"/>
  <c r="S37" i="1"/>
  <c r="O40" i="1"/>
  <c r="N40" i="1"/>
  <c r="M40" i="1"/>
  <c r="L39" i="1"/>
  <c r="L38" i="1"/>
  <c r="O37" i="1"/>
  <c r="N37" i="1"/>
  <c r="M37" i="1"/>
  <c r="L36" i="1"/>
  <c r="L35" i="1"/>
  <c r="L34" i="1"/>
  <c r="M324" i="1" l="1"/>
  <c r="B9" i="2"/>
  <c r="O324" i="1"/>
  <c r="B13" i="2"/>
  <c r="B21" i="4" s="1"/>
  <c r="C21" i="4" s="1"/>
  <c r="D21" i="4" s="1"/>
  <c r="L66" i="1"/>
  <c r="L323" i="1"/>
  <c r="L253" i="1"/>
  <c r="L77" i="1"/>
  <c r="L370" i="1"/>
  <c r="L371" i="1" s="1"/>
  <c r="L272" i="1"/>
  <c r="L93" i="1"/>
  <c r="L113" i="1"/>
  <c r="L156" i="1"/>
  <c r="L166" i="1"/>
  <c r="L40" i="1"/>
  <c r="L43" i="1"/>
  <c r="L259" i="1"/>
  <c r="L275" i="1"/>
  <c r="L108" i="1"/>
  <c r="L161" i="1"/>
  <c r="L176" i="1"/>
  <c r="L143" i="1"/>
  <c r="L171" i="1"/>
  <c r="L263" i="1"/>
  <c r="L293" i="1"/>
  <c r="L296" i="1"/>
  <c r="L118" i="1"/>
  <c r="L133" i="1"/>
  <c r="L278" i="1"/>
  <c r="L289" i="1"/>
  <c r="L300" i="1"/>
  <c r="L82" i="1"/>
  <c r="L103" i="1"/>
  <c r="L37" i="1"/>
  <c r="L49" i="1"/>
  <c r="L88" i="1"/>
  <c r="L304" i="1"/>
  <c r="L324" i="1" l="1"/>
  <c r="B23" i="4"/>
  <c r="C23" i="4" s="1"/>
  <c r="D23" i="4" s="1"/>
  <c r="B28" i="2"/>
  <c r="B27" i="2" s="1"/>
  <c r="B24" i="4"/>
  <c r="C24" i="4" s="1"/>
  <c r="B22" i="4"/>
  <c r="C22" i="4" s="1"/>
  <c r="B24" i="2"/>
  <c r="U263" i="1"/>
  <c r="V263" i="1"/>
  <c r="W263" i="1"/>
  <c r="AA263" i="1"/>
  <c r="X262" i="1"/>
  <c r="Z263" i="1"/>
  <c r="Y263" i="1"/>
  <c r="S263" i="1"/>
  <c r="P262" i="1"/>
  <c r="R263" i="1"/>
  <c r="Q263" i="1"/>
  <c r="X336" i="1" l="1"/>
  <c r="X337" i="1" s="1"/>
  <c r="T336" i="1"/>
  <c r="T337" i="1" s="1"/>
  <c r="P336" i="1"/>
  <c r="P337" i="1" s="1"/>
  <c r="L336" i="1"/>
  <c r="L337" i="1" s="1"/>
  <c r="AA296" i="1" l="1"/>
  <c r="Z296" i="1"/>
  <c r="Y296" i="1"/>
  <c r="W296" i="1"/>
  <c r="V296" i="1"/>
  <c r="U296" i="1"/>
  <c r="S296" i="1"/>
  <c r="R296" i="1"/>
  <c r="Q296" i="1"/>
  <c r="X295" i="1"/>
  <c r="T295" i="1"/>
  <c r="P295" i="1"/>
  <c r="X294" i="1"/>
  <c r="T294" i="1"/>
  <c r="P294" i="1"/>
  <c r="T296" i="1" l="1"/>
  <c r="X296" i="1"/>
  <c r="P296" i="1"/>
  <c r="P78" i="1"/>
  <c r="S82" i="1"/>
  <c r="T284" i="1" l="1"/>
  <c r="T286" i="1" s="1"/>
  <c r="T281" i="1"/>
  <c r="T279" i="1"/>
  <c r="P284" i="1" l="1"/>
  <c r="P286" i="1" s="1"/>
  <c r="P281" i="1"/>
  <c r="P279" i="1"/>
  <c r="Q344" i="1" l="1"/>
  <c r="R344" i="1"/>
  <c r="S344" i="1"/>
  <c r="P343" i="1"/>
  <c r="P344" i="1" s="1"/>
  <c r="L343" i="1"/>
  <c r="L344" i="1" s="1"/>
  <c r="L345" i="1"/>
  <c r="L347" i="1"/>
  <c r="L348" i="1"/>
  <c r="M344" i="1"/>
  <c r="N344" i="1"/>
  <c r="O344" i="1"/>
  <c r="P81" i="1" l="1"/>
  <c r="P80" i="1"/>
  <c r="P79" i="1"/>
  <c r="P65" i="1"/>
  <c r="P64" i="1"/>
  <c r="P62" i="1"/>
  <c r="P61" i="1"/>
  <c r="P35" i="1"/>
  <c r="P34" i="1"/>
  <c r="P66" i="1" l="1"/>
  <c r="P37" i="1"/>
  <c r="Q82" i="1" l="1"/>
  <c r="R82" i="1"/>
  <c r="P82" i="1"/>
  <c r="Q370" i="1" l="1"/>
  <c r="Q371" i="1" s="1"/>
  <c r="R370" i="1"/>
  <c r="R371" i="1" s="1"/>
  <c r="S370" i="1"/>
  <c r="S371" i="1" s="1"/>
  <c r="U370" i="1"/>
  <c r="U371" i="1" s="1"/>
  <c r="V370" i="1"/>
  <c r="V371" i="1" s="1"/>
  <c r="W370" i="1"/>
  <c r="W371" i="1" s="1"/>
  <c r="Y370" i="1"/>
  <c r="Y371" i="1" s="1"/>
  <c r="Z370" i="1"/>
  <c r="Z371" i="1" s="1"/>
  <c r="AA370" i="1"/>
  <c r="AA371" i="1" s="1"/>
  <c r="AA77" i="1" l="1"/>
  <c r="Z77" i="1"/>
  <c r="Y77" i="1"/>
  <c r="W77" i="1"/>
  <c r="V77" i="1"/>
  <c r="U77" i="1"/>
  <c r="S77" i="1"/>
  <c r="R77" i="1"/>
  <c r="Q77" i="1"/>
  <c r="X76" i="1"/>
  <c r="T76" i="1"/>
  <c r="P76" i="1"/>
  <c r="X75" i="1"/>
  <c r="T75" i="1"/>
  <c r="P75" i="1"/>
  <c r="X73" i="1"/>
  <c r="T73" i="1"/>
  <c r="P73" i="1"/>
  <c r="X72" i="1"/>
  <c r="T72" i="1"/>
  <c r="P72" i="1"/>
  <c r="AA88" i="1"/>
  <c r="Z88" i="1"/>
  <c r="Y88" i="1"/>
  <c r="W88" i="1"/>
  <c r="V88" i="1"/>
  <c r="U88" i="1"/>
  <c r="S88" i="1"/>
  <c r="R88" i="1"/>
  <c r="Q88" i="1"/>
  <c r="X87" i="1"/>
  <c r="T87" i="1"/>
  <c r="P87" i="1"/>
  <c r="X86" i="1"/>
  <c r="T86" i="1"/>
  <c r="P86" i="1"/>
  <c r="X84" i="1"/>
  <c r="T84" i="1"/>
  <c r="P84" i="1"/>
  <c r="X83" i="1"/>
  <c r="T83" i="1"/>
  <c r="P83" i="1"/>
  <c r="T88" i="1" l="1"/>
  <c r="X77" i="1"/>
  <c r="X88" i="1"/>
  <c r="T77" i="1"/>
  <c r="P88" i="1"/>
  <c r="P77" i="1"/>
  <c r="X368" i="1"/>
  <c r="T368" i="1"/>
  <c r="P368" i="1"/>
  <c r="AA349" i="1"/>
  <c r="Z349" i="1"/>
  <c r="Y349" i="1"/>
  <c r="X349" i="1"/>
  <c r="W349" i="1"/>
  <c r="V349" i="1"/>
  <c r="U349" i="1"/>
  <c r="S349" i="1"/>
  <c r="R349" i="1"/>
  <c r="Q349" i="1"/>
  <c r="P349" i="1"/>
  <c r="O349" i="1"/>
  <c r="N349" i="1"/>
  <c r="M349" i="1"/>
  <c r="T348" i="1"/>
  <c r="T347" i="1"/>
  <c r="AA346" i="1"/>
  <c r="Z346" i="1"/>
  <c r="Y346" i="1"/>
  <c r="W346" i="1"/>
  <c r="V346" i="1"/>
  <c r="U346" i="1"/>
  <c r="S346" i="1"/>
  <c r="R346" i="1"/>
  <c r="Q346" i="1"/>
  <c r="O346" i="1"/>
  <c r="N346" i="1"/>
  <c r="M346" i="1"/>
  <c r="X345" i="1"/>
  <c r="X346" i="1" s="1"/>
  <c r="T345" i="1"/>
  <c r="T346" i="1" s="1"/>
  <c r="P345" i="1"/>
  <c r="P346" i="1" s="1"/>
  <c r="L346" i="1"/>
  <c r="T343" i="1"/>
  <c r="T344" i="1" s="1"/>
  <c r="AA342" i="1"/>
  <c r="Z342" i="1"/>
  <c r="Y342" i="1"/>
  <c r="W342" i="1"/>
  <c r="V342" i="1"/>
  <c r="U342" i="1"/>
  <c r="S342" i="1"/>
  <c r="R342" i="1"/>
  <c r="Q342" i="1"/>
  <c r="O342" i="1"/>
  <c r="N342" i="1"/>
  <c r="M342" i="1"/>
  <c r="X341" i="1"/>
  <c r="T341" i="1"/>
  <c r="P341" i="1"/>
  <c r="C4" i="2" s="1"/>
  <c r="L341" i="1"/>
  <c r="B4" i="2" s="1"/>
  <c r="X340" i="1"/>
  <c r="T340" i="1"/>
  <c r="P340" i="1"/>
  <c r="AA332" i="1"/>
  <c r="Z332" i="1"/>
  <c r="Y332" i="1"/>
  <c r="W332" i="1"/>
  <c r="V332" i="1"/>
  <c r="U332" i="1"/>
  <c r="S332" i="1"/>
  <c r="R332" i="1"/>
  <c r="Q332" i="1"/>
  <c r="O332" i="1"/>
  <c r="N332" i="1"/>
  <c r="M332" i="1"/>
  <c r="X331" i="1"/>
  <c r="T331" i="1"/>
  <c r="P331" i="1"/>
  <c r="L331" i="1"/>
  <c r="X330" i="1"/>
  <c r="T330" i="1"/>
  <c r="P330" i="1"/>
  <c r="L330" i="1"/>
  <c r="AA329" i="1"/>
  <c r="Z329" i="1"/>
  <c r="Y329" i="1"/>
  <c r="W329" i="1"/>
  <c r="V329" i="1"/>
  <c r="U329" i="1"/>
  <c r="S329" i="1"/>
  <c r="R329" i="1"/>
  <c r="Q329" i="1"/>
  <c r="O329" i="1"/>
  <c r="N329" i="1"/>
  <c r="M329" i="1"/>
  <c r="X328" i="1"/>
  <c r="T328" i="1"/>
  <c r="P328" i="1"/>
  <c r="L328" i="1"/>
  <c r="B8" i="2" s="1"/>
  <c r="X327" i="1"/>
  <c r="T327" i="1"/>
  <c r="P327" i="1"/>
  <c r="L327" i="1"/>
  <c r="X326" i="1"/>
  <c r="T326" i="1"/>
  <c r="P326" i="1"/>
  <c r="L326" i="1"/>
  <c r="B15" i="2" s="1"/>
  <c r="AA323" i="1"/>
  <c r="Z323" i="1"/>
  <c r="Y323" i="1"/>
  <c r="W323" i="1"/>
  <c r="V323" i="1"/>
  <c r="U323" i="1"/>
  <c r="S323" i="1"/>
  <c r="R323" i="1"/>
  <c r="Q323" i="1"/>
  <c r="X322" i="1"/>
  <c r="T322" i="1"/>
  <c r="P322" i="1"/>
  <c r="AA304" i="1"/>
  <c r="Z304" i="1"/>
  <c r="Y304" i="1"/>
  <c r="W304" i="1"/>
  <c r="V304" i="1"/>
  <c r="U304" i="1"/>
  <c r="S304" i="1"/>
  <c r="R304" i="1"/>
  <c r="Q304" i="1"/>
  <c r="X303" i="1"/>
  <c r="T303" i="1"/>
  <c r="P303" i="1"/>
  <c r="X301" i="1"/>
  <c r="T301" i="1"/>
  <c r="P301" i="1"/>
  <c r="AA300" i="1"/>
  <c r="Z300" i="1"/>
  <c r="Y300" i="1"/>
  <c r="W300" i="1"/>
  <c r="V300" i="1"/>
  <c r="U300" i="1"/>
  <c r="S300" i="1"/>
  <c r="R300" i="1"/>
  <c r="Q300" i="1"/>
  <c r="X299" i="1"/>
  <c r="T299" i="1"/>
  <c r="P299" i="1"/>
  <c r="X297" i="1"/>
  <c r="T297" i="1"/>
  <c r="P297" i="1"/>
  <c r="AA293" i="1"/>
  <c r="Z293" i="1"/>
  <c r="Y293" i="1"/>
  <c r="W293" i="1"/>
  <c r="V293" i="1"/>
  <c r="U293" i="1"/>
  <c r="S293" i="1"/>
  <c r="R293" i="1"/>
  <c r="Q293" i="1"/>
  <c r="X292" i="1"/>
  <c r="T292" i="1"/>
  <c r="P292" i="1"/>
  <c r="X291" i="1"/>
  <c r="T291" i="1"/>
  <c r="P291" i="1"/>
  <c r="X290" i="1"/>
  <c r="T290" i="1"/>
  <c r="P290" i="1"/>
  <c r="AA289" i="1"/>
  <c r="Z289" i="1"/>
  <c r="Y289" i="1"/>
  <c r="W289" i="1"/>
  <c r="V289" i="1"/>
  <c r="U289" i="1"/>
  <c r="S289" i="1"/>
  <c r="R289" i="1"/>
  <c r="Q289" i="1"/>
  <c r="X288" i="1"/>
  <c r="T288" i="1"/>
  <c r="P288" i="1"/>
  <c r="X287" i="1"/>
  <c r="T287" i="1"/>
  <c r="P287" i="1"/>
  <c r="X284" i="1"/>
  <c r="X286" i="1" s="1"/>
  <c r="AA283" i="1"/>
  <c r="Z283" i="1"/>
  <c r="Y283" i="1"/>
  <c r="W283" i="1"/>
  <c r="V283" i="1"/>
  <c r="U283" i="1"/>
  <c r="S283" i="1"/>
  <c r="R283" i="1"/>
  <c r="Q283" i="1"/>
  <c r="N283" i="1"/>
  <c r="N324" i="1" s="1"/>
  <c r="X281" i="1"/>
  <c r="X283" i="1" s="1"/>
  <c r="T283" i="1"/>
  <c r="P283" i="1"/>
  <c r="AA280" i="1"/>
  <c r="Z280" i="1"/>
  <c r="Y280" i="1"/>
  <c r="W280" i="1"/>
  <c r="V280" i="1"/>
  <c r="U280" i="1"/>
  <c r="S280" i="1"/>
  <c r="R280" i="1"/>
  <c r="Q280" i="1"/>
  <c r="X279" i="1"/>
  <c r="X280" i="1" s="1"/>
  <c r="T280" i="1"/>
  <c r="P280" i="1"/>
  <c r="AA278" i="1"/>
  <c r="Z278" i="1"/>
  <c r="Y278" i="1"/>
  <c r="W278" i="1"/>
  <c r="V278" i="1"/>
  <c r="U278" i="1"/>
  <c r="S278" i="1"/>
  <c r="R278" i="1"/>
  <c r="Q278" i="1"/>
  <c r="T277" i="1"/>
  <c r="P277" i="1"/>
  <c r="X276" i="1"/>
  <c r="X278" i="1" s="1"/>
  <c r="T276" i="1"/>
  <c r="P276" i="1"/>
  <c r="AA275" i="1"/>
  <c r="Z275" i="1"/>
  <c r="Y275" i="1"/>
  <c r="W275" i="1"/>
  <c r="V275" i="1"/>
  <c r="U275" i="1"/>
  <c r="S275" i="1"/>
  <c r="R275" i="1"/>
  <c r="Q275" i="1"/>
  <c r="T274" i="1"/>
  <c r="P274" i="1"/>
  <c r="X273" i="1"/>
  <c r="X275" i="1" s="1"/>
  <c r="T273" i="1"/>
  <c r="P273" i="1"/>
  <c r="AA272" i="1"/>
  <c r="Z272" i="1"/>
  <c r="Y272" i="1"/>
  <c r="W272" i="1"/>
  <c r="V272" i="1"/>
  <c r="U272" i="1"/>
  <c r="S272" i="1"/>
  <c r="R272" i="1"/>
  <c r="Q272" i="1"/>
  <c r="X271" i="1"/>
  <c r="T271" i="1"/>
  <c r="P271" i="1"/>
  <c r="X270" i="1"/>
  <c r="T270" i="1"/>
  <c r="P270" i="1"/>
  <c r="X269" i="1"/>
  <c r="T269" i="1"/>
  <c r="P269" i="1"/>
  <c r="AA265" i="1"/>
  <c r="Z265" i="1"/>
  <c r="Y265" i="1"/>
  <c r="W265" i="1"/>
  <c r="V265" i="1"/>
  <c r="U265" i="1"/>
  <c r="S265" i="1"/>
  <c r="Q265" i="1"/>
  <c r="X264" i="1"/>
  <c r="X265" i="1" s="1"/>
  <c r="T264" i="1"/>
  <c r="T265" i="1" s="1"/>
  <c r="P264" i="1"/>
  <c r="P265" i="1" s="1"/>
  <c r="X261" i="1"/>
  <c r="T261" i="1"/>
  <c r="P261" i="1"/>
  <c r="X260" i="1"/>
  <c r="P260" i="1"/>
  <c r="AA259" i="1"/>
  <c r="Z259" i="1"/>
  <c r="Y259" i="1"/>
  <c r="W259" i="1"/>
  <c r="V259" i="1"/>
  <c r="U259" i="1"/>
  <c r="S259" i="1"/>
  <c r="R259" i="1"/>
  <c r="Q259" i="1"/>
  <c r="X258" i="1"/>
  <c r="T258" i="1"/>
  <c r="P258" i="1"/>
  <c r="X257" i="1"/>
  <c r="P257" i="1"/>
  <c r="X256" i="1"/>
  <c r="T256" i="1"/>
  <c r="P256" i="1"/>
  <c r="X251" i="1"/>
  <c r="X253" i="1" s="1"/>
  <c r="T251" i="1"/>
  <c r="T253" i="1" s="1"/>
  <c r="P251" i="1"/>
  <c r="AA176" i="1"/>
  <c r="Z176" i="1"/>
  <c r="Y176" i="1"/>
  <c r="W176" i="1"/>
  <c r="V176" i="1"/>
  <c r="U176" i="1"/>
  <c r="S176" i="1"/>
  <c r="R176" i="1"/>
  <c r="Q176" i="1"/>
  <c r="X175" i="1"/>
  <c r="T175" i="1"/>
  <c r="P175" i="1"/>
  <c r="X174" i="1"/>
  <c r="T174" i="1"/>
  <c r="P174" i="1"/>
  <c r="X173" i="1"/>
  <c r="T173" i="1"/>
  <c r="P173" i="1"/>
  <c r="X172" i="1"/>
  <c r="T172" i="1"/>
  <c r="P172" i="1"/>
  <c r="AA171" i="1"/>
  <c r="Z171" i="1"/>
  <c r="Y171" i="1"/>
  <c r="W171" i="1"/>
  <c r="V171" i="1"/>
  <c r="U171" i="1"/>
  <c r="S171" i="1"/>
  <c r="R171" i="1"/>
  <c r="Q171" i="1"/>
  <c r="X170" i="1"/>
  <c r="T170" i="1"/>
  <c r="P170" i="1"/>
  <c r="X169" i="1"/>
  <c r="T169" i="1"/>
  <c r="P169" i="1"/>
  <c r="X168" i="1"/>
  <c r="T168" i="1"/>
  <c r="P168" i="1"/>
  <c r="X167" i="1"/>
  <c r="T167" i="1"/>
  <c r="P167" i="1"/>
  <c r="AA166" i="1"/>
  <c r="Z166" i="1"/>
  <c r="Y166" i="1"/>
  <c r="W166" i="1"/>
  <c r="V166" i="1"/>
  <c r="U166" i="1"/>
  <c r="S166" i="1"/>
  <c r="R166" i="1"/>
  <c r="Q166" i="1"/>
  <c r="X165" i="1"/>
  <c r="T165" i="1"/>
  <c r="P165" i="1"/>
  <c r="X164" i="1"/>
  <c r="T164" i="1"/>
  <c r="P164" i="1"/>
  <c r="X163" i="1"/>
  <c r="T163" i="1"/>
  <c r="P163" i="1"/>
  <c r="X162" i="1"/>
  <c r="T162" i="1"/>
  <c r="P162" i="1"/>
  <c r="AA161" i="1"/>
  <c r="Z161" i="1"/>
  <c r="Y161" i="1"/>
  <c r="W161" i="1"/>
  <c r="V161" i="1"/>
  <c r="U161" i="1"/>
  <c r="S161" i="1"/>
  <c r="R161" i="1"/>
  <c r="Q161" i="1"/>
  <c r="X160" i="1"/>
  <c r="T160" i="1"/>
  <c r="P160" i="1"/>
  <c r="X159" i="1"/>
  <c r="T159" i="1"/>
  <c r="P159" i="1"/>
  <c r="X158" i="1"/>
  <c r="T158" i="1"/>
  <c r="P158" i="1"/>
  <c r="X157" i="1"/>
  <c r="T157" i="1"/>
  <c r="P157" i="1"/>
  <c r="AA156" i="1"/>
  <c r="Z156" i="1"/>
  <c r="Y156" i="1"/>
  <c r="W156" i="1"/>
  <c r="V156" i="1"/>
  <c r="U156" i="1"/>
  <c r="S156" i="1"/>
  <c r="R156" i="1"/>
  <c r="Q156" i="1"/>
  <c r="X155" i="1"/>
  <c r="T155" i="1"/>
  <c r="P155" i="1"/>
  <c r="X154" i="1"/>
  <c r="T154" i="1"/>
  <c r="P154" i="1"/>
  <c r="X153" i="1"/>
  <c r="T153" i="1"/>
  <c r="P153" i="1"/>
  <c r="X152" i="1"/>
  <c r="T152" i="1"/>
  <c r="P152" i="1"/>
  <c r="AA143" i="1"/>
  <c r="Z143" i="1"/>
  <c r="Y143" i="1"/>
  <c r="W143" i="1"/>
  <c r="V143" i="1"/>
  <c r="U143" i="1"/>
  <c r="S143" i="1"/>
  <c r="R143" i="1"/>
  <c r="Q143" i="1"/>
  <c r="X142" i="1"/>
  <c r="T142" i="1"/>
  <c r="P142" i="1"/>
  <c r="X141" i="1"/>
  <c r="T141" i="1"/>
  <c r="X140" i="1"/>
  <c r="T140" i="1"/>
  <c r="P140" i="1"/>
  <c r="X139" i="1"/>
  <c r="T139" i="1"/>
  <c r="AA133" i="1"/>
  <c r="Z133" i="1"/>
  <c r="Y133" i="1"/>
  <c r="W133" i="1"/>
  <c r="V133" i="1"/>
  <c r="U133" i="1"/>
  <c r="S133" i="1"/>
  <c r="R133" i="1"/>
  <c r="Q133" i="1"/>
  <c r="X132" i="1"/>
  <c r="T132" i="1"/>
  <c r="P132" i="1"/>
  <c r="X131" i="1"/>
  <c r="T131" i="1"/>
  <c r="P131" i="1"/>
  <c r="X130" i="1"/>
  <c r="T130" i="1"/>
  <c r="P130" i="1"/>
  <c r="X129" i="1"/>
  <c r="T129" i="1"/>
  <c r="P129" i="1"/>
  <c r="AA118" i="1"/>
  <c r="Z118" i="1"/>
  <c r="Y118" i="1"/>
  <c r="W118" i="1"/>
  <c r="V118" i="1"/>
  <c r="U118" i="1"/>
  <c r="S118" i="1"/>
  <c r="R118" i="1"/>
  <c r="Q118" i="1"/>
  <c r="X117" i="1"/>
  <c r="T117" i="1"/>
  <c r="P117" i="1"/>
  <c r="X116" i="1"/>
  <c r="T116" i="1"/>
  <c r="P116" i="1"/>
  <c r="X115" i="1"/>
  <c r="T115" i="1"/>
  <c r="P115" i="1"/>
  <c r="X114" i="1"/>
  <c r="T114" i="1"/>
  <c r="P114" i="1"/>
  <c r="AA113" i="1"/>
  <c r="Z113" i="1"/>
  <c r="Y113" i="1"/>
  <c r="W113" i="1"/>
  <c r="V113" i="1"/>
  <c r="U113" i="1"/>
  <c r="S113" i="1"/>
  <c r="R113" i="1"/>
  <c r="Q113" i="1"/>
  <c r="X112" i="1"/>
  <c r="T112" i="1"/>
  <c r="P112" i="1"/>
  <c r="X111" i="1"/>
  <c r="T111" i="1"/>
  <c r="P111" i="1"/>
  <c r="X110" i="1"/>
  <c r="T110" i="1"/>
  <c r="P110" i="1"/>
  <c r="X109" i="1"/>
  <c r="T109" i="1"/>
  <c r="P109" i="1"/>
  <c r="AA108" i="1"/>
  <c r="Z108" i="1"/>
  <c r="Y108" i="1"/>
  <c r="W108" i="1"/>
  <c r="V108" i="1"/>
  <c r="U108" i="1"/>
  <c r="R108" i="1"/>
  <c r="Q108" i="1"/>
  <c r="X107" i="1"/>
  <c r="T107" i="1"/>
  <c r="P107" i="1"/>
  <c r="X106" i="1"/>
  <c r="T106" i="1"/>
  <c r="P106" i="1"/>
  <c r="X105" i="1"/>
  <c r="T105" i="1"/>
  <c r="P105" i="1"/>
  <c r="X104" i="1"/>
  <c r="T104" i="1"/>
  <c r="P104" i="1"/>
  <c r="AA103" i="1"/>
  <c r="Z103" i="1"/>
  <c r="Y103" i="1"/>
  <c r="W103" i="1"/>
  <c r="V103" i="1"/>
  <c r="U103" i="1"/>
  <c r="S103" i="1"/>
  <c r="R103" i="1"/>
  <c r="Q103" i="1"/>
  <c r="X102" i="1"/>
  <c r="T102" i="1"/>
  <c r="P102" i="1"/>
  <c r="X101" i="1"/>
  <c r="T101" i="1"/>
  <c r="P101" i="1"/>
  <c r="X100" i="1"/>
  <c r="T100" i="1"/>
  <c r="P100" i="1"/>
  <c r="X99" i="1"/>
  <c r="T99" i="1"/>
  <c r="P99" i="1"/>
  <c r="AA93" i="1"/>
  <c r="Z93" i="1"/>
  <c r="Y93" i="1"/>
  <c r="W93" i="1"/>
  <c r="V93" i="1"/>
  <c r="U93" i="1"/>
  <c r="S93" i="1"/>
  <c r="R93" i="1"/>
  <c r="Q93" i="1"/>
  <c r="X92" i="1"/>
  <c r="T92" i="1"/>
  <c r="P92" i="1"/>
  <c r="X91" i="1"/>
  <c r="T91" i="1"/>
  <c r="P91" i="1"/>
  <c r="X90" i="1"/>
  <c r="T90" i="1"/>
  <c r="P90" i="1"/>
  <c r="X89" i="1"/>
  <c r="T89" i="1"/>
  <c r="P89" i="1"/>
  <c r="AA82" i="1"/>
  <c r="Z82" i="1"/>
  <c r="Y82" i="1"/>
  <c r="W82" i="1"/>
  <c r="V82" i="1"/>
  <c r="U82" i="1"/>
  <c r="X81" i="1"/>
  <c r="T81" i="1"/>
  <c r="X80" i="1"/>
  <c r="T80" i="1"/>
  <c r="X79" i="1"/>
  <c r="T79" i="1"/>
  <c r="X78" i="1"/>
  <c r="T78" i="1"/>
  <c r="X65" i="1"/>
  <c r="T65" i="1"/>
  <c r="X64" i="1"/>
  <c r="T64" i="1"/>
  <c r="D13" i="2" s="1"/>
  <c r="X62" i="1"/>
  <c r="T62" i="1"/>
  <c r="X61" i="1"/>
  <c r="T61" i="1"/>
  <c r="AA49" i="1"/>
  <c r="Z49" i="1"/>
  <c r="Y49" i="1"/>
  <c r="W49" i="1"/>
  <c r="V49" i="1"/>
  <c r="U49" i="1"/>
  <c r="S49" i="1"/>
  <c r="R49" i="1"/>
  <c r="Q49" i="1"/>
  <c r="X48" i="1"/>
  <c r="T48" i="1"/>
  <c r="P48" i="1"/>
  <c r="X46" i="1"/>
  <c r="T46" i="1"/>
  <c r="P46" i="1"/>
  <c r="X45" i="1"/>
  <c r="T45" i="1"/>
  <c r="P45" i="1"/>
  <c r="X44" i="1"/>
  <c r="T44" i="1"/>
  <c r="P44" i="1"/>
  <c r="AA43" i="1"/>
  <c r="Z43" i="1"/>
  <c r="Y43" i="1"/>
  <c r="W43" i="1"/>
  <c r="V43" i="1"/>
  <c r="U43" i="1"/>
  <c r="S43" i="1"/>
  <c r="R43" i="1"/>
  <c r="Q43" i="1"/>
  <c r="X42" i="1"/>
  <c r="T42" i="1"/>
  <c r="P42" i="1"/>
  <c r="X41" i="1"/>
  <c r="T41" i="1"/>
  <c r="P41" i="1"/>
  <c r="AA40" i="1"/>
  <c r="Z40" i="1"/>
  <c r="Y40" i="1"/>
  <c r="W40" i="1"/>
  <c r="V40" i="1"/>
  <c r="U40" i="1"/>
  <c r="S40" i="1"/>
  <c r="R40" i="1"/>
  <c r="Q40" i="1"/>
  <c r="X39" i="1"/>
  <c r="T39" i="1"/>
  <c r="P39" i="1"/>
  <c r="X38" i="1"/>
  <c r="T38" i="1"/>
  <c r="P38" i="1"/>
  <c r="AA37" i="1"/>
  <c r="Z37" i="1"/>
  <c r="Y37" i="1"/>
  <c r="W37" i="1"/>
  <c r="V37" i="1"/>
  <c r="U37" i="1"/>
  <c r="R37" i="1"/>
  <c r="Q37" i="1"/>
  <c r="X36" i="1"/>
  <c r="T36" i="1"/>
  <c r="X35" i="1"/>
  <c r="T35" i="1"/>
  <c r="X34" i="1"/>
  <c r="T34" i="1"/>
  <c r="D21" i="2" l="1"/>
  <c r="B3" i="2"/>
  <c r="B21" i="2" s="1"/>
  <c r="Y324" i="1"/>
  <c r="W324" i="1"/>
  <c r="Z324" i="1"/>
  <c r="Q324" i="1"/>
  <c r="AA324" i="1"/>
  <c r="C8" i="2"/>
  <c r="R324" i="1"/>
  <c r="S324" i="1"/>
  <c r="U324" i="1"/>
  <c r="B22" i="2"/>
  <c r="B14" i="4"/>
  <c r="C14" i="4" s="1"/>
  <c r="V324" i="1"/>
  <c r="E14" i="4"/>
  <c r="T342" i="1"/>
  <c r="X342" i="1"/>
  <c r="X350" i="1" s="1"/>
  <c r="B20" i="4"/>
  <c r="B25" i="2"/>
  <c r="X66" i="1"/>
  <c r="T66" i="1"/>
  <c r="T323" i="1"/>
  <c r="D15" i="2"/>
  <c r="C15" i="2"/>
  <c r="P253" i="1"/>
  <c r="P342" i="1"/>
  <c r="P350" i="1" s="1"/>
  <c r="M338" i="1"/>
  <c r="R338" i="1"/>
  <c r="N338" i="1"/>
  <c r="Y338" i="1"/>
  <c r="W338" i="1"/>
  <c r="S338" i="1"/>
  <c r="L329" i="1"/>
  <c r="T300" i="1"/>
  <c r="X40" i="1"/>
  <c r="X300" i="1"/>
  <c r="T304" i="1"/>
  <c r="P323" i="1"/>
  <c r="O338" i="1"/>
  <c r="U338" i="1"/>
  <c r="Z338" i="1"/>
  <c r="P289" i="1"/>
  <c r="Q338" i="1"/>
  <c r="V338" i="1"/>
  <c r="AA338" i="1"/>
  <c r="T40" i="1"/>
  <c r="T43" i="1"/>
  <c r="X272" i="1"/>
  <c r="T93" i="1"/>
  <c r="T113" i="1"/>
  <c r="X118" i="1"/>
  <c r="T156" i="1"/>
  <c r="X166" i="1"/>
  <c r="T171" i="1"/>
  <c r="X176" i="1"/>
  <c r="T289" i="1"/>
  <c r="X304" i="1"/>
  <c r="X43" i="1"/>
  <c r="T49" i="1"/>
  <c r="X113" i="1"/>
  <c r="X156" i="1"/>
  <c r="T161" i="1"/>
  <c r="X171" i="1"/>
  <c r="T263" i="1"/>
  <c r="P272" i="1"/>
  <c r="P275" i="1"/>
  <c r="P278" i="1"/>
  <c r="X289" i="1"/>
  <c r="X49" i="1"/>
  <c r="T103" i="1"/>
  <c r="X161" i="1"/>
  <c r="T275" i="1"/>
  <c r="T278" i="1"/>
  <c r="X293" i="1"/>
  <c r="P304" i="1"/>
  <c r="X103" i="1"/>
  <c r="T118" i="1"/>
  <c r="T133" i="1"/>
  <c r="T166" i="1"/>
  <c r="T176" i="1"/>
  <c r="P293" i="1"/>
  <c r="P176" i="1"/>
  <c r="P166" i="1"/>
  <c r="P161" i="1"/>
  <c r="P156" i="1"/>
  <c r="P133" i="1"/>
  <c r="P118" i="1"/>
  <c r="P113" i="1"/>
  <c r="P108" i="1"/>
  <c r="P93" i="1"/>
  <c r="P49" i="1"/>
  <c r="P40" i="1"/>
  <c r="X329" i="1"/>
  <c r="X323" i="1"/>
  <c r="P329" i="1"/>
  <c r="X93" i="1"/>
  <c r="P171" i="1"/>
  <c r="T272" i="1"/>
  <c r="P103" i="1"/>
  <c r="T108" i="1"/>
  <c r="P300" i="1"/>
  <c r="T293" i="1"/>
  <c r="L342" i="1"/>
  <c r="P43" i="1"/>
  <c r="X332" i="1"/>
  <c r="P332" i="1"/>
  <c r="X133" i="1"/>
  <c r="T329" i="1"/>
  <c r="X108" i="1"/>
  <c r="L332" i="1"/>
  <c r="P143" i="1"/>
  <c r="M350" i="1"/>
  <c r="L349" i="1"/>
  <c r="AA350" i="1"/>
  <c r="R350" i="1"/>
  <c r="W350" i="1"/>
  <c r="T332" i="1"/>
  <c r="Q350" i="1"/>
  <c r="V350" i="1"/>
  <c r="X370" i="1"/>
  <c r="X371" i="1" s="1"/>
  <c r="X37" i="1"/>
  <c r="X143" i="1"/>
  <c r="X259" i="1"/>
  <c r="P263" i="1"/>
  <c r="N350" i="1"/>
  <c r="N372" i="1" s="1"/>
  <c r="S350" i="1"/>
  <c r="Y350" i="1"/>
  <c r="T349" i="1"/>
  <c r="P370" i="1"/>
  <c r="P371" i="1" s="1"/>
  <c r="X263" i="1"/>
  <c r="X82" i="1"/>
  <c r="O350" i="1"/>
  <c r="U350" i="1"/>
  <c r="Z350" i="1"/>
  <c r="T370" i="1"/>
  <c r="T371" i="1" s="1"/>
  <c r="T37" i="1"/>
  <c r="T259" i="1"/>
  <c r="T82" i="1"/>
  <c r="T143" i="1"/>
  <c r="P259" i="1"/>
  <c r="R372" i="1" l="1"/>
  <c r="C21" i="2"/>
  <c r="T324" i="1"/>
  <c r="T350" i="1"/>
  <c r="M372" i="1"/>
  <c r="M373" i="1" s="1"/>
  <c r="V372" i="1"/>
  <c r="V373" i="1" s="1"/>
  <c r="AA372" i="1"/>
  <c r="AA373" i="1" s="1"/>
  <c r="Z372" i="1"/>
  <c r="Z373" i="1" s="1"/>
  <c r="E20" i="4"/>
  <c r="C25" i="2"/>
  <c r="S372" i="1"/>
  <c r="S373" i="1" s="1"/>
  <c r="E11" i="4" s="1"/>
  <c r="P324" i="1"/>
  <c r="W372" i="1"/>
  <c r="W373" i="1" s="1"/>
  <c r="D14" i="4"/>
  <c r="Q372" i="1"/>
  <c r="Q373" i="1" s="1"/>
  <c r="E9" i="4" s="1"/>
  <c r="U372" i="1"/>
  <c r="U373" i="1" s="1"/>
  <c r="O372" i="1"/>
  <c r="O373" i="1" s="1"/>
  <c r="X324" i="1"/>
  <c r="Y372" i="1"/>
  <c r="Y373" i="1" s="1"/>
  <c r="B20" i="2"/>
  <c r="B29" i="2" s="1"/>
  <c r="B31" i="2" s="1"/>
  <c r="N373" i="1"/>
  <c r="R373" i="1"/>
  <c r="E10" i="4" s="1"/>
  <c r="D24" i="2"/>
  <c r="F22" i="4"/>
  <c r="E16" i="2"/>
  <c r="E21" i="2"/>
  <c r="G24" i="4"/>
  <c r="E22" i="2"/>
  <c r="D22" i="2"/>
  <c r="F24" i="4"/>
  <c r="E24" i="2"/>
  <c r="G22" i="4"/>
  <c r="E24" i="4"/>
  <c r="D24" i="4" s="1"/>
  <c r="C24" i="2"/>
  <c r="E22" i="4"/>
  <c r="C20" i="4"/>
  <c r="B18" i="4"/>
  <c r="L338" i="1"/>
  <c r="B16" i="2"/>
  <c r="X338" i="1"/>
  <c r="P338" i="1"/>
  <c r="T338" i="1"/>
  <c r="C16" i="2"/>
  <c r="L350" i="1"/>
  <c r="D16" i="2"/>
  <c r="X372" i="1" l="1"/>
  <c r="P372" i="1"/>
  <c r="T372" i="1"/>
  <c r="T373" i="1" s="1"/>
  <c r="N6" i="3" s="1"/>
  <c r="L372" i="1"/>
  <c r="L373" i="1" s="1"/>
  <c r="F6" i="3" s="1"/>
  <c r="F7" i="3" s="1"/>
  <c r="C20" i="2"/>
  <c r="C29" i="2" s="1"/>
  <c r="C32" i="2" s="1"/>
  <c r="B32" i="2"/>
  <c r="D20" i="2"/>
  <c r="D29" i="2" s="1"/>
  <c r="D32" i="2" s="1"/>
  <c r="P373" i="1"/>
  <c r="Q6" i="3"/>
  <c r="Q7" i="3" s="1"/>
  <c r="F11" i="4"/>
  <c r="I6" i="3"/>
  <c r="I7" i="3" s="1"/>
  <c r="B11" i="4"/>
  <c r="C11" i="4" s="1"/>
  <c r="D11" i="4" s="1"/>
  <c r="C18" i="4"/>
  <c r="D20" i="4"/>
  <c r="T6" i="3"/>
  <c r="T7" i="3" s="1"/>
  <c r="G10" i="4"/>
  <c r="D22" i="4"/>
  <c r="E18" i="4"/>
  <c r="F18" i="4"/>
  <c r="P6" i="3"/>
  <c r="P7" i="3" s="1"/>
  <c r="F10" i="4"/>
  <c r="G6" i="3"/>
  <c r="G7" i="3" s="1"/>
  <c r="B9" i="4"/>
  <c r="E20" i="2"/>
  <c r="E29" i="2" s="1"/>
  <c r="G18" i="4"/>
  <c r="G11" i="4"/>
  <c r="U6" i="3"/>
  <c r="U7" i="3" s="1"/>
  <c r="S6" i="3"/>
  <c r="S7" i="3" s="1"/>
  <c r="G9" i="4"/>
  <c r="H6" i="3"/>
  <c r="H7" i="3" s="1"/>
  <c r="B10" i="4"/>
  <c r="C10" i="4" s="1"/>
  <c r="D10" i="4" s="1"/>
  <c r="O6" i="3"/>
  <c r="O7" i="3" s="1"/>
  <c r="F9" i="4"/>
  <c r="E8" i="4"/>
  <c r="X373" i="1"/>
  <c r="R6" i="3" s="1"/>
  <c r="R7" i="3" s="1"/>
  <c r="L6" i="3"/>
  <c r="L7" i="3" s="1"/>
  <c r="K6" i="3"/>
  <c r="K7" i="3" s="1"/>
  <c r="M6" i="3"/>
  <c r="M7" i="3" s="1"/>
  <c r="C31" i="2" l="1"/>
  <c r="D31" i="2"/>
  <c r="D18" i="4"/>
  <c r="F8" i="4"/>
  <c r="F13" i="4" s="1"/>
  <c r="F12" i="4" s="1"/>
  <c r="G8" i="4"/>
  <c r="G13" i="4" s="1"/>
  <c r="G12" i="4" s="1"/>
  <c r="E32" i="2"/>
  <c r="E31" i="2"/>
  <c r="C9" i="4"/>
  <c r="D9" i="4" s="1"/>
  <c r="B8" i="4"/>
  <c r="E13" i="4"/>
  <c r="E12" i="4" s="1"/>
  <c r="J6" i="3"/>
  <c r="J7" i="3" s="1"/>
  <c r="N7" i="3"/>
  <c r="B12" i="4" l="1"/>
  <c r="B13" i="4"/>
  <c r="C13" i="4" s="1"/>
  <c r="C12" i="4" s="1"/>
  <c r="D12" i="4" s="1"/>
  <c r="C8" i="4"/>
  <c r="D8" i="4" s="1"/>
  <c r="D13" i="4" s="1"/>
</calcChain>
</file>

<file path=xl/sharedStrings.xml><?xml version="1.0" encoding="utf-8"?>
<sst xmlns="http://schemas.openxmlformats.org/spreadsheetml/2006/main" count="1837" uniqueCount="650">
  <si>
    <t>INVESTICIJŲ PRITRAUKIMO IR VERSLO VYSTYMO PROGRAMOS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</si>
  <si>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</si>
  <si>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</si>
  <si>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</si>
  <si>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</si>
  <si>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</si>
  <si>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</si>
  <si>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</si>
  <si>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</si>
  <si>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</si>
  <si>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</si>
  <si>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</si>
  <si>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</si>
  <si>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03. Infrastruktūros gerinimas/plėtojimas ir žemės ūkio verslo plėtra</t>
  </si>
  <si>
    <t>08 Investicijų pritraukimo ir verslo vystymo programa</t>
  </si>
  <si>
    <t>08</t>
  </si>
  <si>
    <t>01</t>
  </si>
  <si>
    <t xml:space="preserve"> Gerinti infrastruktūrą darnoje su gamtine aplinka</t>
  </si>
  <si>
    <t>Užtikrinti kuo didesnį parengtų ir įgyvendinamų projektų skaičių</t>
  </si>
  <si>
    <t>188723322</t>
  </si>
  <si>
    <t>12</t>
  </si>
  <si>
    <t>VL</t>
  </si>
  <si>
    <t>SL</t>
  </si>
  <si>
    <t>ES</t>
  </si>
  <si>
    <t>Iš viso:</t>
  </si>
  <si>
    <t>02</t>
  </si>
  <si>
    <t>SB</t>
  </si>
  <si>
    <t>04</t>
  </si>
  <si>
    <t>03</t>
  </si>
  <si>
    <t>05</t>
  </si>
  <si>
    <t>09</t>
  </si>
  <si>
    <t>16</t>
  </si>
  <si>
    <t>KTL</t>
  </si>
  <si>
    <t>31</t>
  </si>
  <si>
    <t>14</t>
  </si>
  <si>
    <t>33</t>
  </si>
  <si>
    <t>18</t>
  </si>
  <si>
    <t>Šilutės r. savivaldybės gatvių apšvietimo sistemos modernizavimas</t>
  </si>
  <si>
    <t>34</t>
  </si>
  <si>
    <t>19</t>
  </si>
  <si>
    <t>21</t>
  </si>
  <si>
    <t>Projekto įgyvendinimo metu sukurto turto draudimas</t>
  </si>
  <si>
    <t>36</t>
  </si>
  <si>
    <t>37</t>
  </si>
  <si>
    <t>39</t>
  </si>
  <si>
    <t>40</t>
  </si>
  <si>
    <t>26</t>
  </si>
  <si>
    <t>Rezervas įgyvendinamiems projektams</t>
  </si>
  <si>
    <t>29</t>
  </si>
  <si>
    <t>32</t>
  </si>
  <si>
    <t>35</t>
  </si>
  <si>
    <t>41</t>
  </si>
  <si>
    <t>42</t>
  </si>
  <si>
    <t>43</t>
  </si>
  <si>
    <t>Vaizdo stebėjimo sistemos ir bevielio internetinio ryšio įrengimas ir priežiūra Šilutės mieste</t>
  </si>
  <si>
    <t>44</t>
  </si>
  <si>
    <t>45</t>
  </si>
  <si>
    <t>46</t>
  </si>
  <si>
    <t>47</t>
  </si>
  <si>
    <t>48</t>
  </si>
  <si>
    <t>49</t>
  </si>
  <si>
    <t>50</t>
  </si>
  <si>
    <t>57</t>
  </si>
  <si>
    <t>65</t>
  </si>
  <si>
    <t>68</t>
  </si>
  <si>
    <t>73</t>
  </si>
  <si>
    <t>75</t>
  </si>
  <si>
    <t>76</t>
  </si>
  <si>
    <t>Tinkamai naudoti, saugoti, prižiūrėti ir eksploatuoti Savivaldybės turtą</t>
  </si>
  <si>
    <t>Vydūno gimnazijos pastato Šilutėje Atgimimo al., 3, rekonstravimas ir sporto salės statyba</t>
  </si>
  <si>
    <t>188723323</t>
  </si>
  <si>
    <t xml:space="preserve">SB </t>
  </si>
  <si>
    <t>VIP</t>
  </si>
  <si>
    <t>Ūkio skyriaus nenumatytos išlaidos</t>
  </si>
  <si>
    <t>Šilutės rajono savivaldybės nuosavybės teise priklausančio turto remonto darbai</t>
  </si>
  <si>
    <t>Būstų ir pagalbinių ūkio paskirties pastatų dokumentų parengimas pardavimui</t>
  </si>
  <si>
    <t>Išlaidos įgyvendinamiems projektams</t>
  </si>
  <si>
    <t>01.03.02.09</t>
  </si>
  <si>
    <t>Švėkšnos sinagogos sutvarkymas</t>
  </si>
  <si>
    <t>Šilutės r. Usėnų pagrindinės mokyklos atnaujinimas</t>
  </si>
  <si>
    <t>Šilutės pirmosios gimnazijos pastato K. Kalinausko g. 2, atnaujinimas</t>
  </si>
  <si>
    <t>Lopšelių darželių sutvarkymas</t>
  </si>
  <si>
    <t>Šilutės dvaro sodybos, vadinamos H. Šojaus darbininkų namo pritaikymas jaunimo nakvynės namams</t>
  </si>
  <si>
    <t>Modernizuoti sporto infrastruktūrą</t>
  </si>
  <si>
    <t>Gerinti Šilutės rajono savivaldybės socialinio būsto kokybę, vykdyti jo priežiūrą</t>
  </si>
  <si>
    <t>Būsto pritaikymas specifiniams neįgaliųjų poreikiams</t>
  </si>
  <si>
    <t>06.01.01.01</t>
  </si>
  <si>
    <t>Daugiabučių gyvenamųjų namų esančių Šilutės rajono savivaldybėje, modernizavimo programa(soc.)</t>
  </si>
  <si>
    <t>Daugiabučių gyvenamųjų namų esančių Šilutės rajono savivaldybėje, modernizavimo programa(gyv.)</t>
  </si>
  <si>
    <t>Pritaikyti šeimų, auginančių vaikus su sunkia negalia, gyvenamąją aplinką</t>
  </si>
  <si>
    <t>10.01.02.01</t>
  </si>
  <si>
    <t>Modernizuoti gyvenviečių gatves, privažiavimus, stovėjimo aikšteles, pagerinti eismą</t>
  </si>
  <si>
    <t>Šilutės miesto ir rajono gatvių apšvietimo įrengimas</t>
  </si>
  <si>
    <t>04.05.01.02</t>
  </si>
  <si>
    <t>KPPP</t>
  </si>
  <si>
    <t xml:space="preserve">Seniūnijų vietinės reikšmės kelių priežiūra </t>
  </si>
  <si>
    <t>Potvynių sugadintų vietinės reikšmės kelių remontas</t>
  </si>
  <si>
    <t>Finansavimo šaltiniai</t>
  </si>
  <si>
    <t>Šilutės kultūros ir pramogų centro modernizavimas, siekiant didinti kultūrinių paslaugų prieinamumą</t>
  </si>
  <si>
    <t>Šilutės kultūros ir pramogų centro ir bibliotekos pastato, esančio Tilžės g. 12, pritaikymas bendruomenės poreikiams</t>
  </si>
  <si>
    <t>04.07.04.01</t>
  </si>
  <si>
    <t>Vandens transporto priemonių nuleidimo vietų įrengimas</t>
  </si>
  <si>
    <t>Šilutės miesto stadiono sutvarkymas</t>
  </si>
  <si>
    <t>Strateginio tikslo kodas</t>
  </si>
  <si>
    <t>Programos pavadinimas</t>
  </si>
  <si>
    <t>Iš jų darbo užmokesčiui</t>
  </si>
  <si>
    <t>IŠ VISO: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</si>
  <si>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</si>
  <si>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</si>
  <si>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</si>
  <si>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</si>
  <si>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</si>
  <si>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</si>
  <si>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</si>
  <si>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</si>
  <si>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</si>
  <si>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</si>
  <si>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</si>
  <si>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</si>
  <si>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Investicijų pritraukimo ir verslo vystymosi programa</t>
  </si>
  <si>
    <t>60</t>
  </si>
  <si>
    <t>87</t>
  </si>
  <si>
    <t>09.01.01.01</t>
  </si>
  <si>
    <t>88</t>
  </si>
  <si>
    <t>Bevielio interneto diegimas viešosiose Šilutės rajono savivaldybės erdvėse</t>
  </si>
  <si>
    <t>04.06.01.01</t>
  </si>
  <si>
    <t>Naujų sporto aikštynų įrengimas</t>
  </si>
  <si>
    <t>Šilutės rajono savivaldybės seniūnijų administracinių pastatų sutvarkymas</t>
  </si>
  <si>
    <t>04.03.07.01</t>
  </si>
  <si>
    <t>89</t>
  </si>
  <si>
    <t>08.06.01.01</t>
  </si>
  <si>
    <t>91</t>
  </si>
  <si>
    <t>01.03.02.01</t>
  </si>
  <si>
    <t>05.06.01.01</t>
  </si>
  <si>
    <t>Šilutės Šv.Kryžiaus bažnyčios pastato, Katalikų bažnyčios g. 3, Šilutėje, sutvarkymas</t>
  </si>
  <si>
    <t>Šilutės miesto Šilokarčemos kvartalo kompleksinis sutvarkymas</t>
  </si>
  <si>
    <t>Šilutės miesto istorinio parko infrastruktūros sutvarkymas, sukuriant sąlygas aktyviam poilsiui, sveikatingumo renginiams</t>
  </si>
  <si>
    <t xml:space="preserve">Šilutės miesto Lietuvininkų, Tilžės gatvių eismo saugos gerinimas ir P. Jakšto, H. Zudermano, Knygnešių, M. Jankaus, Lauko, Miško gatvių rekonstravimas </t>
  </si>
  <si>
    <t xml:space="preserve">Rusnės miestelio infrastruktūros atnaujinimas  </t>
  </si>
  <si>
    <t xml:space="preserve">Žemaičių Naumiesčio miestelio infrastruktūros atnaujinimas  </t>
  </si>
  <si>
    <t xml:space="preserve">Socialinių būstų įsigijimas Šilutės rajono savivaldybėje </t>
  </si>
  <si>
    <t xml:space="preserve">Komunalinių atliekų rūšiuojamojo surinkimo infrastruktūros plėtra Šilutės rajono savivaldybėje </t>
  </si>
  <si>
    <t xml:space="preserve">Ramučių gatvės Šilutės mieste pėsčiųjų ir dviračių tako rekonstravimas  </t>
  </si>
  <si>
    <t xml:space="preserve">Paslaugų teikimo ir asmenų aptarnavimo kokybės gerinimas Šilutės rajono savivaldybėje  </t>
  </si>
  <si>
    <t>Šilutės meno mokyklos pastato rekonstrukcija, pritaikant patalpas ugdymui</t>
  </si>
  <si>
    <t>Buvusios katilinės teritorijos Šilutės m., Tulpių g. 14, sutvarkymas</t>
  </si>
  <si>
    <t>Edukacinių erdvių sukūrimas Šilutės r. Vainuto gimnazijoje</t>
  </si>
  <si>
    <t>Šilutės r. Saugų Jurgio Mikšo pagrindinės mokyklos patalpų pritaikymas ikimokyklinio ir priešmokyklinio ugdymo grupėms</t>
  </si>
  <si>
    <t>Žuvininkystės produktų iškrovimo vietos infrastruktūros gerinimas Kintų prieplaukoje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</si>
  <si>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</si>
  <si>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</si>
  <si>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</si>
  <si>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</si>
  <si>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Turtui įsigyti ir finansiniams įsipareigojimams vykdyti</t>
  </si>
  <si>
    <t>tūkst. Eur</t>
  </si>
  <si>
    <t>Macikų lagerio objektų komplekso teritorijos sutvarkymas</t>
  </si>
  <si>
    <t>Sporto aikštelių įrengimas</t>
  </si>
  <si>
    <t>Seniūnijų vietinės reikšmės kelių remontas ir rekonstravimas</t>
  </si>
  <si>
    <t>08.02.01.07</t>
  </si>
  <si>
    <t>56</t>
  </si>
  <si>
    <t>Juknaičių savarankiško gyvenimo namų pastato dalies sutvarkymas</t>
  </si>
  <si>
    <t xml:space="preserve">Šilutės H.Šojaus dvaro pastatų komplekso įveiklinimas, pritaikant viešiems kultūros poreikiams </t>
  </si>
  <si>
    <t>98</t>
  </si>
  <si>
    <t>2014-2020 metų INTERREG  Lietuvos ir Latvijos bendradarbiavimo per sieną programos projektas "Regioninis bendradarbiavimas darniam, integruotam ir sumaniam planavimui"</t>
  </si>
  <si>
    <t>09.08.01.02</t>
  </si>
  <si>
    <t>Šilutės ir Slavsko miestų kultūros paveldo objektų pritaikymas turistiniams bei kultūriniams poreikiams"</t>
  </si>
  <si>
    <t>104</t>
  </si>
  <si>
    <t>06.04.01.01</t>
  </si>
  <si>
    <t>Šilutės rajono savivaldybės seniūnijų apšvietimo modernizavimas</t>
  </si>
  <si>
    <t>30</t>
  </si>
  <si>
    <t xml:space="preserve">Šilutės H. Šojaus dvaro parko teritorijos sutvarkymas ir pritaikymas rekreacijai   </t>
  </si>
  <si>
    <t xml:space="preserve">Daugiabučių gyvenamųjų namų kvartalo, esančio Šilutės mieste, tarp Parko g., Lietuvininkų g. ir Liepų g., kompleksinis sutvarkymas </t>
  </si>
  <si>
    <t>Šilutės miesto istorinės dalies kraštovaizdžio tvarkymas</t>
  </si>
  <si>
    <t>09.02.01.01</t>
  </si>
  <si>
    <t>106</t>
  </si>
  <si>
    <t>EEE</t>
  </si>
  <si>
    <t>Projektas "Kultūros skūnė"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</si>
  <si>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</si>
  <si>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Žuvininkystės produktų iškrovimo vietos infrastruktūros gerinimas Uostadvario kaimo krantinėje</t>
  </si>
  <si>
    <t>52</t>
  </si>
  <si>
    <t>Pastato, esančio Tulpių g. 10, Šilutės m., sutvarkymas</t>
  </si>
  <si>
    <t>SB(ŠIMP)</t>
  </si>
  <si>
    <t xml:space="preserve"> VIP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</si>
  <si>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</si>
  <si>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</si>
  <si>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Švietimo įstaigų modernizavimo programa </t>
    </r>
    <r>
      <rPr>
        <b/>
        <sz val="10"/>
        <rFont val="Times New Roman"/>
        <family val="1"/>
        <charset val="186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</si>
  <si>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</si>
  <si>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  <charset val="186"/>
      </rPr>
      <t>VIP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</si>
  <si>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</si>
  <si>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2.1.4. iš jo: pajamos už suteiktas paslaugas</t>
  </si>
  <si>
    <t>2.2.5. Valstybės lėšos</t>
  </si>
  <si>
    <t>2.2.6. Kelių priežiūros ir plėtros programos lėšos</t>
  </si>
  <si>
    <t>77</t>
  </si>
  <si>
    <t>Šilutės lopšelio-darželio "Gintarėlis" infrastruktūros modernizavimas</t>
  </si>
  <si>
    <t>PATVIRTINTA</t>
  </si>
  <si>
    <t>VIPA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</si>
  <si>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</si>
  <si>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61</t>
  </si>
  <si>
    <t>Ikimokyklinio ir mokyklinio ugdymo įstaigų sveikatos kabinetų aprūpinimas metodinėmis priemonėmis</t>
  </si>
  <si>
    <t>301791595</t>
  </si>
  <si>
    <t>19.1</t>
  </si>
  <si>
    <t>Vandens tiekimo ir nuotekų tvarkymo sistemų renovavimas ir plėtra Šilutės rajono savivaldybėje</t>
  </si>
  <si>
    <t>Pamario progimnazijos  pastato ir stadiono atnaujinimo darbai</t>
  </si>
  <si>
    <t>Smulkiojo ir vidutinio verslo rėmimas</t>
  </si>
  <si>
    <t>17</t>
  </si>
  <si>
    <t>Šilutės miesto stadiono infrastruktūros gerinimas</t>
  </si>
  <si>
    <t>15</t>
  </si>
  <si>
    <t>Bekontakčiai atsiskaitymai Šilutės rajono savivaldybės mokyklose</t>
  </si>
  <si>
    <t>Geresnis gyvenimas mažuose ir vidutinio dydžio miestuose: veiksmai, gerinantys strategijas („A better life in small and mid-sized cities: from Interregional actions to improved Revitalisation strategies“)</t>
  </si>
  <si>
    <t>Atvirų duomenų prieinamumo didinimas, siekiant pagerinti teikiamas viešąsias paslaugas („Strengthening the availability and processing of Open Data to support local growth and urban transformation“)</t>
  </si>
  <si>
    <t xml:space="preserve">04.07.03.01     06.04.01.01   01.03.02.09  04.07.04.01   08.02.01.02      08.06.01.01  08.02.01.08  08.02.01.01  04.05.01.02  10.06.01.01  05.06.01.01   10.02.01.03                09.05.01.01    05.02.01.01 09.02.02.01   09.01.01.01   07.06.01.06   04.06.01.01   01.03.02.01   01.06.01.02   09.08.01.02   09.02.01.01   09.01.02.01  08.01.01.02   06.01.01.01    10.01.02.01  06.02.01.01    01.03.02.01   </t>
  </si>
  <si>
    <t>08.02.01.02</t>
  </si>
  <si>
    <t>08.02.01.08; 08.02.01.01</t>
  </si>
  <si>
    <t>08.02.01.08</t>
  </si>
  <si>
    <t>10.06.01.01</t>
  </si>
  <si>
    <t>05.02.01.01</t>
  </si>
  <si>
    <t>10.02.01.03</t>
  </si>
  <si>
    <t>Atsinaujinančių energijos išteklių (saulės, vėjo, geoterminės energijos ar kitų, išskyrus biokuro) panaudojimas visuomeninės ir gyvenamosios (įvairių socialinių grupių asmenims) paskirties pastatuose</t>
  </si>
  <si>
    <t>07.06.01.06</t>
  </si>
  <si>
    <t>09.05.01.01</t>
  </si>
  <si>
    <t>09.02.02.01</t>
  </si>
  <si>
    <t>08.01.01.02</t>
  </si>
  <si>
    <t>Apsauginių, gaisro signalizacijų, vaizdo stebėjimo sistemų  įrengimas ir priežiūra</t>
  </si>
  <si>
    <t>107</t>
  </si>
  <si>
    <t>Tarptautinių projektų paraiškų koncepcija</t>
  </si>
  <si>
    <t>Šilutės Martyno Jankaus pagrindinės mokyklos pastato ir stadiono atnaujinimo darbai</t>
  </si>
  <si>
    <t>108</t>
  </si>
  <si>
    <t>Socialinio būsto plėtra Šilutės rajono savivaldybėje</t>
  </si>
  <si>
    <t>109</t>
  </si>
  <si>
    <t>Šilutės rajono savivaldybės bendrojo ugdymo mokyklų aplinkos pritaikymas įtraukiajam ugdymui (neįgaliesiems)</t>
  </si>
  <si>
    <t>110</t>
  </si>
  <si>
    <t>Visos dienos mokyklos paslaugų sukūrimas ir užtikrinimas (12 ugdymo įstaigų)</t>
  </si>
  <si>
    <t>111</t>
  </si>
  <si>
    <t>10.09.01.01</t>
  </si>
  <si>
    <t>Nestacionarių socialinių paslaugų, grupinio gyvenimo namų asmenims, turintiems intelekto ir (ar) psichikos negalią, modernizavimas ir plėtra Šilutės rajono savivaldybėje</t>
  </si>
  <si>
    <t>112</t>
  </si>
  <si>
    <t>Šilutės socialinės globos namų plėtra ir modernizavimas, atitinkantys socialinės globos namų gyventojų poreikius</t>
  </si>
  <si>
    <t>10.01.02.02</t>
  </si>
  <si>
    <t>113</t>
  </si>
  <si>
    <t>Laikino apnakvindinimo paslaugų plėtra Šilutės rajono savivaldybėje</t>
  </si>
  <si>
    <t>10.07.01.02</t>
  </si>
  <si>
    <t>114</t>
  </si>
  <si>
    <t>Šilutės atviro jaunimo centro atnaujinimas ir įveiklinimas</t>
  </si>
  <si>
    <t>115</t>
  </si>
  <si>
    <t>Krantinės / prieplaukos įrengimas Šilutės rajono savivaldybėje</t>
  </si>
  <si>
    <t>53</t>
  </si>
  <si>
    <t>Šilutės rajono savivaldybės teritorijoje esančių kapinių tvarkymo darbai</t>
  </si>
  <si>
    <t>04.09.01.01</t>
  </si>
  <si>
    <t>116</t>
  </si>
  <si>
    <t>117</t>
  </si>
  <si>
    <t>Elektromobilių įkrovimo stotelės įrengimas adresu Dariaus ir Girėno g. 1, Šilutėje</t>
  </si>
  <si>
    <t>Vandens telkinių atkūrimas pasitelkiant tarpsienį bendradarbiavimą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</si>
  <si>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2024–2026 ŠILUTĖS RAJONO SAVIVALDYBĖS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</si>
  <si>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Šilutės rajono savivaldybės tarybos 2024 m. sausio 25 d.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</si>
  <si>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</si>
  <si>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</si>
  <si>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</si>
  <si>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</si>
  <si>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</si>
  <si>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</si>
  <si>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Šilutės socialinės globos namų pastato ir teritorijos sutvarkymas</t>
  </si>
  <si>
    <t>Sporto paskirties pastato statyba  Rusnės 10A, Šilutė</t>
  </si>
  <si>
    <t>Iš viso tikslui</t>
  </si>
  <si>
    <t>PP</t>
  </si>
  <si>
    <t>TP</t>
  </si>
  <si>
    <t>-</t>
  </si>
  <si>
    <t>4.1.1.2.</t>
  </si>
  <si>
    <t>RP</t>
  </si>
  <si>
    <t>2.1.1.2</t>
  </si>
  <si>
    <t>1.1.1.11</t>
  </si>
  <si>
    <t>1.1.1.11 2.1.1.2  2.1.1.3</t>
  </si>
  <si>
    <t>4.1.1.3  4.1.1.6</t>
  </si>
  <si>
    <t>3.1.4.3</t>
  </si>
  <si>
    <t>1.2.1.1</t>
  </si>
  <si>
    <t>1.2.1.1 1.2.7.6</t>
  </si>
  <si>
    <t>1.2.1.1  1.2.6.1</t>
  </si>
  <si>
    <t>3.1.1.14</t>
  </si>
  <si>
    <t>4.4.2.1  4.4.2.4  4.4.2.3</t>
  </si>
  <si>
    <t>1.2.1.1  1.2.7.6</t>
  </si>
  <si>
    <t>3.1.1.10  3.1.1.11  3.1.1.12</t>
  </si>
  <si>
    <t>3.1.1.15  3.1.3.1  3.1.5.1</t>
  </si>
  <si>
    <t>4.3.2.2</t>
  </si>
  <si>
    <t>3.1.5.4</t>
  </si>
  <si>
    <t>3.1.4.1</t>
  </si>
  <si>
    <t>3.1.1.17</t>
  </si>
  <si>
    <t>3.1.3.1</t>
  </si>
  <si>
    <t>4.3.1.2  4.3.1.3</t>
  </si>
  <si>
    <t>2.1.1.3  2.1.1.2</t>
  </si>
  <si>
    <t>3.1.4.5</t>
  </si>
  <si>
    <t>4.2.2.3</t>
  </si>
  <si>
    <t>4.1.1.2</t>
  </si>
  <si>
    <t>1.1.3.1</t>
  </si>
  <si>
    <t>3.1.2.1</t>
  </si>
  <si>
    <t>1.2.1.7  1.2.7.10</t>
  </si>
  <si>
    <t>1.2.8.6  1.2.1.7</t>
  </si>
  <si>
    <t>4.3.2.1  4.3.2.2</t>
  </si>
  <si>
    <t>4.1.2.1  4.1.1.2</t>
  </si>
  <si>
    <t>4.3.1.2</t>
  </si>
  <si>
    <t>4.3.1.3</t>
  </si>
  <si>
    <t>4.1.2.3  4.3.1.3</t>
  </si>
  <si>
    <t>1.2.1.5  3.1.2.1</t>
  </si>
  <si>
    <t>1.2.4.2</t>
  </si>
  <si>
    <t>4.1.1.2  4.1.1.3</t>
  </si>
  <si>
    <t>4.1.1.2  4.1.1.4</t>
  </si>
  <si>
    <t>1.2.7.10  1.2.7.14</t>
  </si>
  <si>
    <t>4.4.2.1</t>
  </si>
  <si>
    <t>1.2.7.6</t>
  </si>
  <si>
    <t>1.2.7.13</t>
  </si>
  <si>
    <t>4.1.1.2  4.1.1.5</t>
  </si>
  <si>
    <t>4.1.1.6</t>
  </si>
  <si>
    <t>4.1.1.3  4.1.1.5  4.1.1.6</t>
  </si>
  <si>
    <t>4.3.1.4</t>
  </si>
  <si>
    <t>3.1.1.15</t>
  </si>
  <si>
    <t>3.1.5.5</t>
  </si>
  <si>
    <t>4.1.1.4</t>
  </si>
  <si>
    <t>Šilutės rajono savivaldybės administracijos 2024–2026 m. Investicijų pritraukimo ir verslo vystymosi programos išlaidų suvestinė</t>
  </si>
  <si>
    <t>08. Investicijų pritraukimo ir verslo vystymo programos lėšų poreikis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</si>
  <si>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</si>
  <si>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</si>
  <si>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</si>
  <si>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</si>
  <si>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</si>
  <si>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</si>
  <si>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</si>
  <si>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</si>
  <si>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</si>
  <si>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</si>
  <si>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</si>
  <si>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</si>
  <si>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</si>
  <si>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</si>
  <si>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</si>
  <si>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2023 m. asignavimai</t>
  </si>
  <si>
    <t xml:space="preserve">2.2.1. švietimo įstaigų modernizavimo programa </t>
  </si>
  <si>
    <t>2.2.2. skolintos lėšos</t>
  </si>
  <si>
    <t xml:space="preserve">2.2.4.Užsienio valstybių, tarptautinių organizacijų ir Europos Sąjungos lėšos </t>
  </si>
  <si>
    <t>2.2.7. kitos lėšos</t>
  </si>
  <si>
    <t>2.2.3. Valstybės investicijų plėtros agentūros lėšos</t>
  </si>
  <si>
    <t>08. Investicijų pritraukimo ir verslo vystymosi programos bendras lėšų poreikis ir numatomi finansavimo šaltiniai</t>
  </si>
  <si>
    <t>TIKSLŲ, PROGRAMŲ, UŽDAVINIŲ, PRIEMONIŲ IR PRIEMONIŲ IŠLAIDŲ SUVESTINĖ</t>
  </si>
  <si>
    <t>RP - regiono pažangos priemonė (projektas), PP - pažangos priemonė (projektas), TP - tęstinės veiklos priemonė, NF - nefinansinė priemonė</t>
  </si>
  <si>
    <t>Šilutės kultūros ir pramogų pastato Lietuvininkų g. 6, Šilutėje, rekonstravimas</t>
  </si>
  <si>
    <t>sprendimu Nr. T1-205</t>
  </si>
  <si>
    <t>(Šilutės rajono savivaldybės tarybos 2024 m. kovo 28 d.</t>
  </si>
  <si>
    <t>Šilutės miesto Lietuvininkų g. ir Tilžės g. gretutinių teritorijų viešųjų erdvių sutvarkymas, suformuojant rekreacijai ir aktyviai miestiečių veiklai patrauklias erdves</t>
  </si>
  <si>
    <t>SB(VB)</t>
  </si>
  <si>
    <t>83</t>
  </si>
  <si>
    <t>2014-2020 metų INTERREG V-A Pietų Baltijos bendradarbiavimo abipus sienos programos projektas "Baltic for all" ("Baltija visiems")</t>
  </si>
  <si>
    <t>04.07.03.01</t>
  </si>
  <si>
    <t>85</t>
  </si>
  <si>
    <t>Pažink Pamario kraštą keliaudamas paukščių keliu</t>
  </si>
  <si>
    <t>Ž. Naumiesčio gimnazijos sutvarkymas</t>
  </si>
  <si>
    <t>51</t>
  </si>
  <si>
    <t>Šilutės meno mokyklos atnaujinimas</t>
  </si>
  <si>
    <t>06</t>
  </si>
  <si>
    <t>Modernizuoti inžinerinio aprūpinimo sistemų infrastruktūrą</t>
  </si>
  <si>
    <t>Inžineriniai magistraliniai tinklai</t>
  </si>
  <si>
    <t>06.02.01.01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</si>
  <si>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</si>
  <si>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</si>
  <si>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</si>
  <si>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</si>
  <si>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</si>
  <si>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</si>
  <si>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</si>
  <si>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08. Programos uždaviniai, priemonės ir jų stebėsenos rodikliai</t>
  </si>
  <si>
    <t>08.01.01 uždavinys „Užtikrinti kuo didesnį parengtų ir įgyvendinamų projektų skaičių“</t>
  </si>
  <si>
    <t>P-08-01-01-14</t>
  </si>
  <si>
    <t>Mokyklų, įsidiegusių bekontaktį atsiskaitymą, skaičius, vnt.</t>
  </si>
  <si>
    <t>2.1.1.2.</t>
  </si>
  <si>
    <t>P-08-01-01-15</t>
  </si>
  <si>
    <t>Įgyvendintas projektas (Geresnis gyvenimas mažuose ir vidutinio dydžio miestuose: veiksmai, gerinantys strategijas), proc.</t>
  </si>
  <si>
    <t>1.1.1.11.</t>
  </si>
  <si>
    <t>P-08-01-01-16</t>
  </si>
  <si>
    <t>Įgyvendintas projektas (Atvirų duomenų prieinamumo didinimas, siekiant pagerinti teikiamas viešąsias paslaugas), proc.</t>
  </si>
  <si>
    <t>1.1.1.11.
2.1.1.2.
2.1.1.3.</t>
  </si>
  <si>
    <t>P-08-01-01-17</t>
  </si>
  <si>
    <t>Įgyvendintas projektas (Šilutės miesto stadiono infrastruktūros gerinimas), vnt.</t>
  </si>
  <si>
    <t>4.1.1.3.
4.1.1.6.</t>
  </si>
  <si>
    <t>P-08-01-01-18</t>
  </si>
  <si>
    <t>Modernizavimo metu pakeistų miesto gatvių šviestuvų kiekis, vnt.</t>
  </si>
  <si>
    <t>3.1.4.3.</t>
  </si>
  <si>
    <t>P-08-01-01-21</t>
  </si>
  <si>
    <t>Apdraustas projekto įgyvendinimo metu įsigytas turtas, vnt.</t>
  </si>
  <si>
    <t>P-08-01-01-26</t>
  </si>
  <si>
    <t>Įgyvendinti projektai (Rezervas įgyvendinamiems projektams), proc.</t>
  </si>
  <si>
    <t>P-08-01-01-29</t>
  </si>
  <si>
    <t>1.2.1.1.</t>
  </si>
  <si>
    <t>P-08-01-01-30</t>
  </si>
  <si>
    <t>1.2.1.1.
1.2.7.6.</t>
  </si>
  <si>
    <t>P-08-01-01-31</t>
  </si>
  <si>
    <t xml:space="preserve">1.2.1.1  1.2.3.4  </t>
  </si>
  <si>
    <t>1.2.1.1.
1.2.3.4.</t>
  </si>
  <si>
    <t>P-08-01-01-32</t>
  </si>
  <si>
    <t>P-08-01-01-33</t>
  </si>
  <si>
    <t>3.1.1.14.</t>
  </si>
  <si>
    <t>1.2.1.1.
1.2.6.1.</t>
  </si>
  <si>
    <t>P-08-01-01-34</t>
  </si>
  <si>
    <t>P-08-01-01-35</t>
  </si>
  <si>
    <t>P-08-01-01-36</t>
  </si>
  <si>
    <t>Modernizuoti kultūros infrastruktūros objektai, vnt.</t>
  </si>
  <si>
    <t>4.4.2.1.
4.4.2.3.
4.4.2.4.</t>
  </si>
  <si>
    <t>4.4.2.1.
4.4.2.4.
4.4.2.3.</t>
  </si>
  <si>
    <t>P-08-01-01-37</t>
  </si>
  <si>
    <t>Bendras rekonstruotų arba atnaujintų kelių ilgis, km</t>
  </si>
  <si>
    <t>3.1.1.10.
3.1.1.11.
3.1.1.12.</t>
  </si>
  <si>
    <t>P-08-01-01-39</t>
  </si>
  <si>
    <t>3.1.1.15.
3.1.3.1.
3.1.5.1.</t>
  </si>
  <si>
    <t>P-08-01-01-40</t>
  </si>
  <si>
    <t>P-08-01-01-41</t>
  </si>
  <si>
    <t>Įsigyti socialiniai būstai, vnt.</t>
  </si>
  <si>
    <t>4.3.2.2.</t>
  </si>
  <si>
    <t>P-08-01-01-42</t>
  </si>
  <si>
    <t>Pagerinti atskiro komunalinio atliekų surinkimo pajėgumai, proc.</t>
  </si>
  <si>
    <t>3.1.5.4.</t>
  </si>
  <si>
    <t>P-08-01-01-44</t>
  </si>
  <si>
    <t>Rekonstruotų vandens tiekimo ir nuotekų tinklų ilgis, km</t>
  </si>
  <si>
    <t>3.1.4.1.</t>
  </si>
  <si>
    <t>P-08-01-01-48</t>
  </si>
  <si>
    <t>Įgyvendintas projektas (Šilutės miesto istorinės dalies kraštovaizdžio tvarkymas), vnt.</t>
  </si>
  <si>
    <t>3.1.1.17.</t>
  </si>
  <si>
    <t>P-08-01-01-49</t>
  </si>
  <si>
    <t>Rekonstruotų dviračių ir/ar pėsčiųjų takų ir/ar trasų ilgis, km</t>
  </si>
  <si>
    <t>3.1.3.1.</t>
  </si>
  <si>
    <t>P-08-01-01-56</t>
  </si>
  <si>
    <t>Įgyvendintas projektas (Juknaičių savarankiško gyvenimo namų pastato dalies sutvarkymas), vnt.</t>
  </si>
  <si>
    <t>4.3.1.2.
4.3.1.3.</t>
  </si>
  <si>
    <t>P-08-01-01-57</t>
  </si>
  <si>
    <t>Įdiegtos aptarnavimo kokybei gerinti skirtos priemonės, vnt.</t>
  </si>
  <si>
    <t>2.1.1.2.
2.1.1.3.</t>
  </si>
  <si>
    <t>P-08-01-01-60</t>
  </si>
  <si>
    <t>Atsinaujinančių energijos išteklių panaudojimas pastatuose, proc.</t>
  </si>
  <si>
    <t>3.1.4.5.</t>
  </si>
  <si>
    <t>P-08-01-01-61</t>
  </si>
  <si>
    <t>Įgyvendintas projektas (Ikimokyklinio ir mokyklinio ugdymo įstaigų sveikatos kabinetų aprūpinimas metodinėmis priemonėmis), proc.</t>
  </si>
  <si>
    <t>4.2.2.3.</t>
  </si>
  <si>
    <t>P-08-01-01-65</t>
  </si>
  <si>
    <t>Įgyvendintas projektas (Šilutės meno mokyklos pastato rekonstrukcija, pritaikant patalpas ugdymui), vnt.</t>
  </si>
  <si>
    <t>P-08-01-01-68</t>
  </si>
  <si>
    <t>Paramos gavėjai (Smulkiojo ir vidutinio verslo rėmimas), vnt.</t>
  </si>
  <si>
    <t>1.1.3.1.</t>
  </si>
  <si>
    <t>P-08-01-01-73</t>
  </si>
  <si>
    <t>Įgyvendintas projektas (Buvusios katilinės teritorijos Šilutės m., Tulpių g. 14, sutvarkymas), proc.</t>
  </si>
  <si>
    <t>P-08-01-01-75</t>
  </si>
  <si>
    <t>Įgyvendintas projektas (Edukacinių erdvių sukūrimas Šilutės r. Vainuto gimnazijoje), vnt.</t>
  </si>
  <si>
    <t>P-08-01-01-76</t>
  </si>
  <si>
    <t>Įgyvendintas projektas (Šilutės r. Saugų Jurgio Mikšo pagrindinės mokyklos patalpų pritaikymas ikimokyklinio ir priešmokyklinio ugdymo grupėms), vnt.</t>
  </si>
  <si>
    <t>P-08-01-01-77</t>
  </si>
  <si>
    <t>P-08-01-01-83</t>
  </si>
  <si>
    <t>P-08-01-01-85</t>
  </si>
  <si>
    <t>1.2.1.12 1.2.8.5</t>
  </si>
  <si>
    <t>1.2.8.4 1.2.8.6</t>
  </si>
  <si>
    <t>1.2.1.12.
1.2.8.5.</t>
  </si>
  <si>
    <t>Sutvarkytų grupių skaičius (Šilutės lopšelio-darželio "Gintarėlis" infrastruktūros modernizavimas), vnt.</t>
  </si>
  <si>
    <t>Įgyvendintas projektas (2014-2020 metų INTERREG V-A Pietų Baltijos bendradarbiavimo abipus sienos programos projektas "Baltic for all" ("Baltija visiems"), vnt.</t>
  </si>
  <si>
    <t>Įgyvendintas projektas (Pažink Pamario kraštą keliaudamas paukščių keliu), vnt.</t>
  </si>
  <si>
    <t>1.2.8.4.
1.2.8.6.</t>
  </si>
  <si>
    <t>P-08-01-01-87</t>
  </si>
  <si>
    <t>Įgyvendintas projektas (Žuvininkystės produktų iškrovimo vietos infrastruktūros gerinimas Kintų prieplaukoje), vnt.</t>
  </si>
  <si>
    <t>P-08-01-01-88</t>
  </si>
  <si>
    <t>Interneto ryšio stotelių palaikymas, vnt.</t>
  </si>
  <si>
    <t>P-08-01-01-89</t>
  </si>
  <si>
    <t>Sutvarkytas pastatas (Šilutės ir Slavsko miestų kultūros paveldo objektų pritaikymas turistiniams bei kultūriniams poreikiams), vnt.</t>
  </si>
  <si>
    <t>1.2.1.7.
1.2.7.10.</t>
  </si>
  <si>
    <t>P-08-01-01-91</t>
  </si>
  <si>
    <t>P-08-01-01-98</t>
  </si>
  <si>
    <t>Įgyvendintas projektas („Regioninis bendradarbiavimas darniam, integruotam ir sumaniam planavimui“), vnt.</t>
  </si>
  <si>
    <t>Rekonstruota krantinė (Žuvininkystės produktų iškrovimo vietos infrastruktūros gerinimas Uostadvario kaimo krantinėje), vnt.</t>
  </si>
  <si>
    <t>3.1.2.1.</t>
  </si>
  <si>
    <t>P-08-01-01-104</t>
  </si>
  <si>
    <t>P-08-01-01-106</t>
  </si>
  <si>
    <t>P-08-01-01-107</t>
  </si>
  <si>
    <t>P-08-01-01-108</t>
  </si>
  <si>
    <t>P-08-01-01-109</t>
  </si>
  <si>
    <t>P-08-01-01-110</t>
  </si>
  <si>
    <t>Modernizuotų šviestuvų skaičius (Šilutės rajono savivaldybės seniūnijų apšvietimo modernizavimas), vnt.</t>
  </si>
  <si>
    <t>Įgyvendintas projektas (Projektas „Kultūros skūnė“), vnt.</t>
  </si>
  <si>
    <t>1.2.8.6.
1.2.1.7.</t>
  </si>
  <si>
    <t>Parengtos paraiškos, vnt.</t>
  </si>
  <si>
    <t>Įsigyti socialiniai būstai (Socialinio būsto plėtra Šilutės rajono savivaldybėje), vnt.</t>
  </si>
  <si>
    <t>4.3.2.1.
4.3.2.2.</t>
  </si>
  <si>
    <t>Mokyklos, kuriose buvo įdiegtos universalaus dizaino ir kitos inžinerinės priemonės pritaikant aplinką asmenims, turintiems negalią, skaičius, vnt.</t>
  </si>
  <si>
    <t>4.1.1.2.
4.1.2.1.</t>
  </si>
  <si>
    <t>Tikslinės transporto priemonės, skaičius vnt.</t>
  </si>
  <si>
    <t>Mokinių, kurie naudojasi sukurta visos dienos mokyklos infrastruktūra, skaičius, asmenys per metus</t>
  </si>
  <si>
    <t>P-08-01-01-111</t>
  </si>
  <si>
    <t>P-08-01-01-112</t>
  </si>
  <si>
    <t>P-08-01-01-113</t>
  </si>
  <si>
    <t>P-08-01-01-114</t>
  </si>
  <si>
    <t>P-08-01-01-115</t>
  </si>
  <si>
    <t>P-08-01-01-116</t>
  </si>
  <si>
    <t>P-08-01-01-117</t>
  </si>
  <si>
    <t>Paslaugų intelekto ir (ar) psichikos negalią turintiems asmenims vietų skaičius socialinėse dirbtuvėse, vietos</t>
  </si>
  <si>
    <t>4.3.1.2.</t>
  </si>
  <si>
    <t>Paslaugų intelekto ir (ar) psichikos negalią turintiems asmenims vietų skaičius Dienos užimtumo centre, vietos</t>
  </si>
  <si>
    <t>Įsigyta apsaugotų būstų, vnt.</t>
  </si>
  <si>
    <t>Įsigyta grupinių gyvenimo namų, vnt.</t>
  </si>
  <si>
    <t>Naujos arba modernizuotos socialinės rūpybos infrastruktūros (ne būsto) talpumas, asmenys</t>
  </si>
  <si>
    <t>Teritorijos sutvarkymas, vnt.</t>
  </si>
  <si>
    <t>4.3.1.3.</t>
  </si>
  <si>
    <t>Paslaugų socialiai pažeidžiamiems, socialinę riziką (atskirtį) patiriantiems asmenims vietų skaičius naujoje ar modernizuotoje infrastruktūroje, skaičius</t>
  </si>
  <si>
    <t>4.1.2.3.
4.3.1.3.</t>
  </si>
  <si>
    <t>Sutvarkyta prieplauka / krantinė, vnt.</t>
  </si>
  <si>
    <t>1.2.1.5.</t>
  </si>
  <si>
    <t>Įrengta elektromobilių įkrovimo stotelė, vnt.</t>
  </si>
  <si>
    <t>Sukurta tarpvalstybinė monitoringo sistema, vnt.</t>
  </si>
  <si>
    <t>Išvalyti vandens telkiniai, vnt.</t>
  </si>
  <si>
    <t>Bandomųjų augalų ir žuvų rūšių veisimas ir priežiūra, vnt.</t>
  </si>
  <si>
    <t>1.2.4.2.</t>
  </si>
  <si>
    <t>08.01.02 uždavinys „Tinkamai naudoti, saugoti, prižiūrėti ir eksploatuoti Savivaldybės turtą“</t>
  </si>
  <si>
    <t>P-08-01-02-03</t>
  </si>
  <si>
    <t>P-08-01-02-04</t>
  </si>
  <si>
    <t>P-08-01-02-08</t>
  </si>
  <si>
    <t>Pastato remontas (Vydūno gimnazija), vnt.</t>
  </si>
  <si>
    <t>Atlikti sutvarkymo darbai (Martyno Jankus pagrindinė mokykla), vnt.</t>
  </si>
  <si>
    <t>Įrengtos apsauginės signalizacijos sistemos, vnt.</t>
  </si>
  <si>
    <t>Įrengtos gaisro signalizacijos sistemos, vnt.</t>
  </si>
  <si>
    <t>Įrengtos vaizdo stebėjimo sistemos, vnt.</t>
  </si>
  <si>
    <t>Sistemos priežiūra (aptarnavimas), vnt.</t>
  </si>
  <si>
    <t>4.1.1.2.
4.1.1.3.</t>
  </si>
  <si>
    <t>4.1.1.2.
4.1.1.4.</t>
  </si>
  <si>
    <t>P-08-01-02-19</t>
  </si>
  <si>
    <t>P-08-01-02-16</t>
  </si>
  <si>
    <t>Atlikti sutvarkymo darbai (Pamario progimnazija), vnt.</t>
  </si>
  <si>
    <t>Sutvarkytas pastatas (Ž. Naumiesčio mokykla-darželis), vnt.</t>
  </si>
  <si>
    <t xml:space="preserve">4.1.1.2 </t>
  </si>
  <si>
    <t>P-08-01-02-31</t>
  </si>
  <si>
    <t>Atsiskaityta su rangovais už įvairius mažos apimties darbus (Ūkio skyriaus nenumatytos išlaidos), proc.</t>
  </si>
  <si>
    <t>P-08-01-02-32</t>
  </si>
  <si>
    <t>Atsiskaityta su rangovais (Šilutės rajono savivaldybės nuosavybės teise priklausančio turto remonto darbai), proc.</t>
  </si>
  <si>
    <t>P-08-01-02-33</t>
  </si>
  <si>
    <t>Parengti dokumentai (Būstų ir pagalbinių ūkio paskirties pastatų dokumentų parengimas pardavimui), vnt.</t>
  </si>
  <si>
    <t>6 but., 10 pag.</t>
  </si>
  <si>
    <t>P-08-01-02-34</t>
  </si>
  <si>
    <t>P-08-01-02-36</t>
  </si>
  <si>
    <t>P-08-01-02-39</t>
  </si>
  <si>
    <t>Parengti projektai,  proc.</t>
  </si>
  <si>
    <t>Sutvarkyta Švėkšnos sinagoga, vnt.</t>
  </si>
  <si>
    <t>1.2.7.10.
1.2.7.14.</t>
  </si>
  <si>
    <t>Pastato remontas (Šilutės r. Usėnų pagrindinė mokyklos), vnt.</t>
  </si>
  <si>
    <t>P-08-01-02-41</t>
  </si>
  <si>
    <t>Pastato remontas (Šilutės Pirmoji gimnazija), vnt.</t>
  </si>
  <si>
    <t>P-08-01-02-43</t>
  </si>
  <si>
    <t>Pastato remontas (Lopšeliai darželiai), vnt.</t>
  </si>
  <si>
    <t>P-08-01-02-44</t>
  </si>
  <si>
    <t>Slipo įrengimas (Vandens transporto priemonių nuleidimo vietų įrengimas), vnt.</t>
  </si>
  <si>
    <t>P-08-01-02-45</t>
  </si>
  <si>
    <t>Pastato remontas (Šilutės kultūros ir pramogų centras), vnt.</t>
  </si>
  <si>
    <t>4.4.2.1.</t>
  </si>
  <si>
    <t>P-08-01-02-46</t>
  </si>
  <si>
    <t>Pastato remontas (Šilutės dvaro sodybos, vadinamos H. Šojaus darbininkų namu pritaikymas jaunimo nakvynės namams), vnt.</t>
  </si>
  <si>
    <t>1.2.7.6.</t>
  </si>
  <si>
    <t>P-08-01-02-47</t>
  </si>
  <si>
    <t>P-08-01-02-48</t>
  </si>
  <si>
    <t>P-08-01-02-49</t>
  </si>
  <si>
    <t>Sutvarkytas pastatas (Šilutės socialinės globos namai), vnt.</t>
  </si>
  <si>
    <t>Sutvarkyta teritorija (Šilutės socialinės globos namai), vnt.</t>
  </si>
  <si>
    <t>Pastato remontas (Šilutės rajono savivaldybės seniūnijų administraciniai pastatai), vnt.</t>
  </si>
  <si>
    <t>Pastato remontas (Šilutės Šv. Kryžiaus bažnyčios pastatas), vnt.</t>
  </si>
  <si>
    <t>P-08-01-02-50</t>
  </si>
  <si>
    <t>P-08-01-02-51</t>
  </si>
  <si>
    <t>P-08-01-02-52</t>
  </si>
  <si>
    <t>P-08-01-02-53</t>
  </si>
  <si>
    <t>Sutvarkyta teritorija (Macikų lagerio objektų komplekso teritorija), proc.</t>
  </si>
  <si>
    <t>Parengtas investicinis projektas (Macikų lagerio objektų komplekso teritorija), vnt.</t>
  </si>
  <si>
    <t>Sutvarkytas pastatas (Šilutės meno mokykla), vnt.</t>
  </si>
  <si>
    <t>Pastato remontas (Pastatas, esantis Tulpių g. 10, Šilutės m.), vnt.</t>
  </si>
  <si>
    <t>Sutvarkytos kapinės, vnt.</t>
  </si>
  <si>
    <t>1.2.7.13.</t>
  </si>
  <si>
    <t>08.01.03 uždavinys „Modernizuoti sporto infrastruktūrą“</t>
  </si>
  <si>
    <t>P-08-01-03-02</t>
  </si>
  <si>
    <t>P-08-01-03-04</t>
  </si>
  <si>
    <t>P-08-01-03-08</t>
  </si>
  <si>
    <t>P-08-01-03-09</t>
  </si>
  <si>
    <t>Parengtas techninis projektas (Sporto paskirties pastato statyba  Rusnės 10A, Šilutė), vnt.</t>
  </si>
  <si>
    <t>Pastato statyba (Sporto paskirties pastato statyba  Rusnės 10A, Šilutė), vnt.</t>
  </si>
  <si>
    <t>Įrengta sporto aikštė, vnt.</t>
  </si>
  <si>
    <t>Sutvarkytas Šilutės miesto stadionas, vnt.</t>
  </si>
  <si>
    <t>Naujų sporto aikštynų įrengimas, vnt.</t>
  </si>
  <si>
    <t>4.1.1.2.
4.1.1.5.</t>
  </si>
  <si>
    <t>4.1.1.6.</t>
  </si>
  <si>
    <t>4.1.1.3.
4.1.1.5.
4.1.1.6.</t>
  </si>
  <si>
    <t>08.01.04 uždavinys „Gerinti Šilutės rajono savivaldybės socialinio būsto kokybę, vykdyti jo priežiūrą“</t>
  </si>
  <si>
    <t>P-08-01-04-01</t>
  </si>
  <si>
    <t>P-08-01-04-02</t>
  </si>
  <si>
    <t>P-08-01-04-03</t>
  </si>
  <si>
    <t>P-08-01-04-04</t>
  </si>
  <si>
    <t>Pritaikytas būsto neįgaliesiems skaičius, vnt.</t>
  </si>
  <si>
    <t>Administravimas (Daugiabučių gyvenamųjų namų esančių Šilutės rajono savivaldybėje, modernizavimo programa (soc.)), proc.</t>
  </si>
  <si>
    <t>Administravimas (Daugiabučių gyvenamųjų namų esančių Šilutės rajono savivaldybėje, modernizavimo programa (gyv.)), proc.</t>
  </si>
  <si>
    <t>Pritaikyti būstai šeimoms, auginančioms vaikus su negalia, vnt.</t>
  </si>
  <si>
    <t>08.01.05 uždavinys „Modernizuoti gyvenviečių gatves, privažiavimus, stovėjimo aikšteles, pagerinti eismą“</t>
  </si>
  <si>
    <t>P-08-01-05-01</t>
  </si>
  <si>
    <t>P-08-01-05-02</t>
  </si>
  <si>
    <t>P-08-01-05-03</t>
  </si>
  <si>
    <t>P-08-01-05-04</t>
  </si>
  <si>
    <t>P-08-01-05-05</t>
  </si>
  <si>
    <t>Gatvių skaičius, kuriose įrengtas apšvietimas, vnt.</t>
  </si>
  <si>
    <t>Suremontuotų kelių, gatvių, aikštelių, kiemų (Šilutės miesto Knygnešių, Melioratorių al. ir kt.) skaičius, vnt.</t>
  </si>
  <si>
    <t>Prižiūrimų kelių ilgis (Seniūnijų vietinės reikšmės kelių priežiūra), km</t>
  </si>
  <si>
    <t>Suremontuoti keliai (Potvynių sugadintų vietinės reikšmės kelių remontas), vnt.</t>
  </si>
  <si>
    <t>Stebėjimo sistemų ir bevielio interneto įrengimas ir priežiūra Šilutės mieste, vnt.</t>
  </si>
  <si>
    <t>3.1.1.15.</t>
  </si>
  <si>
    <t>3.1.5.5.</t>
  </si>
  <si>
    <t>4.11.4.</t>
  </si>
  <si>
    <t>3.1.4.1 3.1.4.3 3.1.4.4 3.1.4.5</t>
  </si>
  <si>
    <t>08.01.06 uždavinys "Modernizuoti inžinerinio aprūpinimo sistemų infrastruktūrą"</t>
  </si>
  <si>
    <t>3.1.4.1.
3.1.4.3.
3.1.4.4.
3.1.4.5.</t>
  </si>
  <si>
    <t>P-08-01-06-02</t>
  </si>
  <si>
    <t>Įrengta magistralinė trasa, vnt.</t>
  </si>
  <si>
    <t>38</t>
  </si>
  <si>
    <t xml:space="preserve">Švėkšnos miestelio infrastruktūros atnaujinimas  </t>
  </si>
  <si>
    <t>Iš viso programai</t>
  </si>
  <si>
    <t>P-08-01-01-38</t>
  </si>
  <si>
    <t>Sutvarkytos viešosios erdvės (Švėkšnos miestelio infrastruktūros atnaujinimas), kv. m</t>
  </si>
  <si>
    <t>Sukurtos arba atnaujintos atviros erdvės miestų vietovėse, (Šilutės miesto Šilokarčemos kvartalo kompleksinis sutvarkymas), kv. m</t>
  </si>
  <si>
    <t>Sukurtos arba atnaujintos atviros erdvės miestų vietovėse, (Šilutės H. Šojaus dvaro parko teritorijos sutvarkymas ir pritaikymas rekreacijai), kv. m</t>
  </si>
  <si>
    <t>Sukurtos arba atnaujintos atviros erdvės miestų vietovėse, (Šilutės miesto Lietuvininkų g. ir Tilžės g. gretutinių teritorijų viešųjų erdvių sutvarkymas, suformuojant rekreacijai ir aktyviai miestiečių veiklai patrauklias erdves), kv. m</t>
  </si>
  <si>
    <t>Sukurtos arba atnaujintos atviros erdvės miestų vietovėse , (Šilutės miesto istorinio parko infrastruktūros sutvarkymas, sukuriant sąlygas aktyviam poilsiui, sveikatingumo renginiams), kv. m</t>
  </si>
  <si>
    <t>Sukurtos arba atnaujintos atviros erdvės miestų vietovėse, (Daugiabučių gyvenamųjų namų kvartalo, esančio Šilutės mieste, tarp Parko g., Lietuvininkų g. ir Liepų g., kompleksinis sutvarkymas), kv. m</t>
  </si>
  <si>
    <t>Pastatyti arba atnaujinti viešieji arba komerciniai pastatai miestų vietovėse, (Šilutės kultūros ir pramogų centro ir bibliotekos pastato, esančio Tilžės g. 12, pritaikymas bendruomenės poreikiams), kv. m</t>
  </si>
  <si>
    <t>Sutvarkyti, įrengti ir pritaikyti lankymui kultūros paveldo objektai (Šilutės H. Šojaus dvaro pastatų komplekso įveiklinimas, pritaikant viešiems kultūros poreikiams), vnt.</t>
  </si>
  <si>
    <t>Sutvarkytos viešosios erdvės (Rusnės miestelio infrastruktūros atnaujinimas), kv. m</t>
  </si>
  <si>
    <t>Sutvarkytos viešosios erdvės, (Žemaičių Naumiesčio miestelio infrastruktūros atnaujinimas), kv. m</t>
  </si>
  <si>
    <t>118</t>
  </si>
  <si>
    <t>Tvarios sporto turizmo plėtros rėmimas Europoje („Support the development of a sustainable sports tourism in Europe“)</t>
  </si>
  <si>
    <t>P-08-01-01-118</t>
  </si>
  <si>
    <t>Strategijos parengimas, vnt.</t>
  </si>
  <si>
    <t>sprendimo Nr. T1-258 redakcija)</t>
  </si>
  <si>
    <t>(Šilutės rajono savivaldybės tarybos 2024 m. birželio 27 d.</t>
  </si>
  <si>
    <t>sprendimo Nr. T1-      redakcija)</t>
  </si>
  <si>
    <t>119</t>
  </si>
  <si>
    <t>120</t>
  </si>
  <si>
    <t>121</t>
  </si>
  <si>
    <t>Mobilios komandos teikiamų paslaugų kokybės ir prieinamumo gerinimas Šilutės rajono savivaldybėje</t>
  </si>
  <si>
    <t>07.06.01.02</t>
  </si>
  <si>
    <t>P-08-01-01-119</t>
  </si>
  <si>
    <t>Sukurtų ilgalaikės priežiūros specialistų komandų, teikiančių paslaugas gyventojų namuose, skaičius</t>
  </si>
  <si>
    <t>P-08-01-01-120</t>
  </si>
  <si>
    <t>4.2.3.2</t>
  </si>
  <si>
    <t>Modernizuotos sveikatos priežiūros įstaigos, vnt.</t>
  </si>
  <si>
    <t>4.2.2.1  4.2.3.3</t>
  </si>
  <si>
    <t>Gerinti sveikatos priežiūros paslaugų kokybę ir prieinamumą Šilutės rajono savivaldybėje</t>
  </si>
  <si>
    <t>4.2.3.2.</t>
  </si>
  <si>
    <t>4.2.2.1.
4.2.3.3.</t>
  </si>
  <si>
    <t>P-08-01-01-121</t>
  </si>
  <si>
    <t>Sistemos įdiegimas ir naudojimas, proc.</t>
  </si>
  <si>
    <t>3.1.5.1.</t>
  </si>
  <si>
    <t>Šilutės miesto teritorijų priežiūros kontrolės skaitmenizavimas</t>
  </si>
  <si>
    <t>3.1.5.1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</si>
</sst>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  <charset val="186"/>
    </font>
    <font>
      <i/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8080"/>
        <bgColor rgb="FFFF99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B2B2B2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8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2" borderId="1" applyProtection="0"/>
  </cellStyleXfs>
  <cellXfs count="1145">
    <xf numFmtId="0" fontId="0" fillId="0" borderId="0" xfId="0"/>
    <xf numFmtId="164" fontId="2" fillId="11" borderId="13" xfId="0" applyNumberFormat="1" applyFont="1" applyFill="1" applyBorder="1" applyAlignment="1">
      <alignment horizontal="center" vertical="top"/>
    </xf>
    <xf numFmtId="164" fontId="2" fillId="11" borderId="14" xfId="0" applyNumberFormat="1" applyFont="1" applyFill="1" applyBorder="1" applyAlignment="1">
      <alignment horizontal="center" vertical="top"/>
    </xf>
    <xf numFmtId="164" fontId="2" fillId="9" borderId="14" xfId="0" applyNumberFormat="1" applyFont="1" applyFill="1" applyBorder="1" applyAlignment="1">
      <alignment horizontal="center" vertical="top"/>
    </xf>
    <xf numFmtId="164" fontId="2" fillId="11" borderId="20" xfId="0" applyNumberFormat="1" applyFont="1" applyFill="1" applyBorder="1" applyAlignment="1">
      <alignment horizontal="center" vertical="top"/>
    </xf>
    <xf numFmtId="164" fontId="2" fillId="11" borderId="18" xfId="0" applyNumberFormat="1" applyFont="1" applyFill="1" applyBorder="1" applyAlignment="1">
      <alignment horizontal="center" vertical="top"/>
    </xf>
    <xf numFmtId="164" fontId="2" fillId="11" borderId="51" xfId="0" applyNumberFormat="1" applyFont="1" applyFill="1" applyBorder="1" applyAlignment="1">
      <alignment horizontal="center" vertical="top"/>
    </xf>
    <xf numFmtId="164" fontId="2" fillId="11" borderId="40" xfId="0" applyNumberFormat="1" applyFont="1" applyFill="1" applyBorder="1" applyAlignment="1">
      <alignment horizontal="center" vertical="top"/>
    </xf>
    <xf numFmtId="164" fontId="2" fillId="11" borderId="37" xfId="0" applyNumberFormat="1" applyFont="1" applyFill="1" applyBorder="1" applyAlignment="1">
      <alignment horizontal="center" vertical="top"/>
    </xf>
    <xf numFmtId="164" fontId="2" fillId="5" borderId="37" xfId="0" applyNumberFormat="1" applyFont="1" applyFill="1" applyBorder="1" applyAlignment="1">
      <alignment horizontal="center" vertical="top"/>
    </xf>
    <xf numFmtId="164" fontId="2" fillId="11" borderId="24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2" fillId="20" borderId="51" xfId="0" applyNumberFormat="1" applyFont="1" applyFill="1" applyBorder="1" applyAlignment="1">
      <alignment horizontal="center" vertical="top"/>
    </xf>
    <xf numFmtId="164" fontId="2" fillId="20" borderId="14" xfId="0" applyNumberFormat="1" applyFont="1" applyFill="1" applyBorder="1" applyAlignment="1">
      <alignment horizontal="center" vertical="top"/>
    </xf>
    <xf numFmtId="164" fontId="2" fillId="20" borderId="24" xfId="0" applyNumberFormat="1" applyFont="1" applyFill="1" applyBorder="1" applyAlignment="1">
      <alignment horizontal="center" vertical="top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top"/>
    </xf>
    <xf numFmtId="164" fontId="2" fillId="6" borderId="14" xfId="0" applyNumberFormat="1" applyFont="1" applyFill="1" applyBorder="1" applyAlignment="1">
      <alignment horizontal="center" vertical="top"/>
    </xf>
    <xf numFmtId="164" fontId="2" fillId="6" borderId="13" xfId="0" applyNumberFormat="1" applyFont="1" applyFill="1" applyBorder="1" applyAlignment="1">
      <alignment horizontal="center" vertical="top"/>
    </xf>
    <xf numFmtId="164" fontId="2" fillId="6" borderId="24" xfId="0" applyNumberFormat="1" applyFont="1" applyFill="1" applyBorder="1" applyAlignment="1">
      <alignment horizontal="center" vertical="top"/>
    </xf>
    <xf numFmtId="164" fontId="2" fillId="5" borderId="14" xfId="0" applyNumberFormat="1" applyFont="1" applyFill="1" applyBorder="1" applyAlignment="1">
      <alignment horizontal="center" vertical="top"/>
    </xf>
    <xf numFmtId="164" fontId="1" fillId="6" borderId="18" xfId="0" applyNumberFormat="1" applyFont="1" applyFill="1" applyBorder="1" applyAlignment="1">
      <alignment horizontal="center" vertical="top" wrapText="1"/>
    </xf>
    <xf numFmtId="49" fontId="2" fillId="5" borderId="13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40" xfId="0" applyNumberFormat="1" applyFont="1" applyFill="1" applyBorder="1" applyAlignment="1">
      <alignment horizontal="center" vertical="center"/>
    </xf>
    <xf numFmtId="49" fontId="2" fillId="6" borderId="18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0" fontId="2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2" fillId="3" borderId="0" xfId="0" applyFont="1" applyFill="1"/>
    <xf numFmtId="164" fontId="1" fillId="0" borderId="0" xfId="0" applyNumberFormat="1" applyFont="1"/>
    <xf numFmtId="0" fontId="1" fillId="14" borderId="0" xfId="0" applyFont="1" applyFill="1"/>
    <xf numFmtId="0" fontId="2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2" fillId="16" borderId="0" xfId="0" applyFont="1" applyFill="1"/>
    <xf numFmtId="0" fontId="2" fillId="15" borderId="0" xfId="0" applyFont="1" applyFill="1"/>
    <xf numFmtId="0" fontId="1" fillId="7" borderId="0" xfId="0" applyFont="1" applyFill="1"/>
    <xf numFmtId="0" fontId="1" fillId="4" borderId="0" xfId="0" applyFont="1" applyFill="1"/>
    <xf numFmtId="0" fontId="1" fillId="12" borderId="0" xfId="0" applyFont="1" applyFill="1"/>
    <xf numFmtId="0" fontId="2" fillId="12" borderId="0" xfId="0" applyFont="1" applyFill="1"/>
    <xf numFmtId="0" fontId="1" fillId="10" borderId="0" xfId="0" applyFont="1" applyFill="1"/>
    <xf numFmtId="0" fontId="2" fillId="10" borderId="0" xfId="0" applyFont="1" applyFill="1"/>
    <xf numFmtId="164" fontId="1" fillId="3" borderId="0" xfId="0" applyNumberFormat="1" applyFont="1" applyFill="1"/>
    <xf numFmtId="164" fontId="1" fillId="15" borderId="0" xfId="0" applyNumberFormat="1" applyFont="1" applyFill="1"/>
    <xf numFmtId="164" fontId="2" fillId="15" borderId="0" xfId="0" applyNumberFormat="1" applyFont="1" applyFill="1"/>
    <xf numFmtId="164" fontId="1" fillId="14" borderId="0" xfId="0" applyNumberFormat="1" applyFont="1" applyFill="1"/>
    <xf numFmtId="164" fontId="2" fillId="14" borderId="0" xfId="0" applyNumberFormat="1" applyFont="1" applyFill="1"/>
    <xf numFmtId="164" fontId="1" fillId="8" borderId="0" xfId="0" applyNumberFormat="1" applyFont="1" applyFill="1"/>
    <xf numFmtId="164" fontId="1" fillId="10" borderId="0" xfId="0" applyNumberFormat="1" applyFont="1" applyFill="1"/>
    <xf numFmtId="164" fontId="2" fillId="10" borderId="0" xfId="0" applyNumberFormat="1" applyFont="1" applyFill="1"/>
    <xf numFmtId="0" fontId="1" fillId="8" borderId="0" xfId="0" applyFont="1" applyFill="1"/>
    <xf numFmtId="165" fontId="1" fillId="6" borderId="0" xfId="0" applyNumberFormat="1" applyFont="1" applyFill="1"/>
    <xf numFmtId="165" fontId="1" fillId="0" borderId="0" xfId="0" applyNumberFormat="1" applyFont="1"/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14" borderId="30" xfId="0" applyNumberFormat="1" applyFont="1" applyFill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53" xfId="0" applyNumberFormat="1" applyFont="1" applyBorder="1" applyAlignment="1" applyProtection="1">
      <alignment horizontal="center" vertical="center"/>
      <protection locked="0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20" xfId="0" applyNumberFormat="1" applyFont="1" applyFill="1" applyBorder="1" applyAlignment="1">
      <alignment horizontal="center" vertical="top"/>
    </xf>
    <xf numFmtId="164" fontId="1" fillId="0" borderId="46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64" xfId="0" applyNumberFormat="1" applyFont="1" applyBorder="1" applyAlignment="1" applyProtection="1">
      <alignment horizontal="center" vertical="center"/>
      <protection locked="0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top" wrapText="1"/>
    </xf>
    <xf numFmtId="164" fontId="1" fillId="3" borderId="67" xfId="0" applyNumberFormat="1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top" wrapText="1"/>
    </xf>
    <xf numFmtId="164" fontId="2" fillId="9" borderId="44" xfId="0" applyNumberFormat="1" applyFont="1" applyFill="1" applyBorder="1" applyAlignment="1">
      <alignment horizontal="center" vertical="top"/>
    </xf>
    <xf numFmtId="164" fontId="2" fillId="9" borderId="21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83" xfId="0" applyNumberFormat="1" applyFont="1" applyBorder="1" applyAlignment="1">
      <alignment horizontal="center" vertical="center"/>
    </xf>
    <xf numFmtId="164" fontId="1" fillId="0" borderId="85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164" fontId="1" fillId="3" borderId="30" xfId="0" applyNumberFormat="1" applyFont="1" applyFill="1" applyBorder="1" applyAlignment="1">
      <alignment horizontal="center" vertical="center"/>
    </xf>
    <xf numFmtId="164" fontId="1" fillId="3" borderId="78" xfId="0" applyNumberFormat="1" applyFont="1" applyFill="1" applyBorder="1" applyAlignment="1">
      <alignment horizontal="center" vertical="center"/>
    </xf>
    <xf numFmtId="164" fontId="1" fillId="3" borderId="46" xfId="0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78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64" fontId="1" fillId="3" borderId="45" xfId="0" applyNumberFormat="1" applyFont="1" applyFill="1" applyBorder="1" applyAlignment="1">
      <alignment horizontal="center" vertical="center"/>
    </xf>
    <xf numFmtId="164" fontId="1" fillId="3" borderId="74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75" xfId="0" applyNumberFormat="1" applyFont="1" applyFill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/>
    </xf>
    <xf numFmtId="164" fontId="1" fillId="3" borderId="41" xfId="0" applyNumberFormat="1" applyFont="1" applyFill="1" applyBorder="1" applyAlignment="1">
      <alignment horizontal="center" vertical="center"/>
    </xf>
    <xf numFmtId="164" fontId="1" fillId="3" borderId="81" xfId="0" applyNumberFormat="1" applyFont="1" applyFill="1" applyBorder="1" applyAlignment="1">
      <alignment horizontal="center" vertical="center"/>
    </xf>
    <xf numFmtId="49" fontId="2" fillId="5" borderId="25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center"/>
    </xf>
    <xf numFmtId="164" fontId="2" fillId="21" borderId="14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21" borderId="13" xfId="0" applyNumberFormat="1" applyFont="1" applyFill="1" applyBorder="1" applyAlignment="1">
      <alignment horizontal="center" vertical="top"/>
    </xf>
    <xf numFmtId="164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80" xfId="0" applyNumberFormat="1" applyFont="1" applyBorder="1" applyAlignment="1">
      <alignment horizontal="center" vertical="center"/>
    </xf>
    <xf numFmtId="164" fontId="1" fillId="0" borderId="69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3" borderId="52" xfId="0" applyNumberFormat="1" applyFont="1" applyFill="1" applyBorder="1" applyAlignment="1">
      <alignment horizontal="center" vertical="center"/>
    </xf>
    <xf numFmtId="164" fontId="1" fillId="3" borderId="80" xfId="0" applyNumberFormat="1" applyFont="1" applyFill="1" applyBorder="1" applyAlignment="1">
      <alignment horizontal="center" vertical="center"/>
    </xf>
    <xf numFmtId="164" fontId="1" fillId="3" borderId="69" xfId="0" applyNumberFormat="1" applyFont="1" applyFill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 vertical="center"/>
    </xf>
    <xf numFmtId="164" fontId="1" fillId="0" borderId="83" xfId="0" applyNumberFormat="1" applyFont="1" applyBorder="1" applyAlignment="1" applyProtection="1">
      <alignment horizontal="center" vertical="center"/>
      <protection locked="0"/>
    </xf>
    <xf numFmtId="164" fontId="1" fillId="0" borderId="85" xfId="0" applyNumberFormat="1" applyFont="1" applyBorder="1" applyAlignment="1" applyProtection="1">
      <alignment horizontal="center" vertical="center"/>
      <protection locked="0"/>
    </xf>
    <xf numFmtId="164" fontId="1" fillId="0" borderId="84" xfId="0" applyNumberFormat="1" applyFont="1" applyBorder="1" applyAlignment="1" applyProtection="1">
      <alignment horizontal="center" vertical="center"/>
      <protection locked="0"/>
    </xf>
    <xf numFmtId="164" fontId="2" fillId="21" borderId="51" xfId="0" applyNumberFormat="1" applyFont="1" applyFill="1" applyBorder="1" applyAlignment="1">
      <alignment horizontal="center" vertical="top"/>
    </xf>
    <xf numFmtId="164" fontId="2" fillId="21" borderId="40" xfId="0" applyNumberFormat="1" applyFont="1" applyFill="1" applyBorder="1" applyAlignment="1">
      <alignment horizontal="center" vertical="top"/>
    </xf>
    <xf numFmtId="164" fontId="1" fillId="14" borderId="3" xfId="0" applyNumberFormat="1" applyFont="1" applyFill="1" applyBorder="1" applyAlignment="1" applyProtection="1">
      <alignment horizontal="center" vertical="center"/>
      <protection locked="0"/>
    </xf>
    <xf numFmtId="164" fontId="2" fillId="11" borderId="21" xfId="0" applyNumberFormat="1" applyFont="1" applyFill="1" applyBorder="1" applyAlignment="1">
      <alignment horizontal="center" vertical="top"/>
    </xf>
    <xf numFmtId="164" fontId="2" fillId="11" borderId="56" xfId="0" applyNumberFormat="1" applyFont="1" applyFill="1" applyBorder="1" applyAlignment="1">
      <alignment horizontal="center" vertical="top"/>
    </xf>
    <xf numFmtId="164" fontId="2" fillId="11" borderId="71" xfId="0" applyNumberFormat="1" applyFont="1" applyFill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/>
    </xf>
    <xf numFmtId="164" fontId="1" fillId="14" borderId="14" xfId="0" applyNumberFormat="1" applyFont="1" applyFill="1" applyBorder="1" applyAlignment="1">
      <alignment horizontal="center" vertical="top"/>
    </xf>
    <xf numFmtId="164" fontId="1" fillId="14" borderId="40" xfId="0" applyNumberFormat="1" applyFont="1" applyFill="1" applyBorder="1" applyAlignment="1">
      <alignment horizontal="center" vertical="top"/>
    </xf>
    <xf numFmtId="164" fontId="1" fillId="14" borderId="37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center" wrapText="1"/>
    </xf>
    <xf numFmtId="164" fontId="1" fillId="0" borderId="73" xfId="0" applyNumberFormat="1" applyFont="1" applyBorder="1" applyAlignment="1" applyProtection="1">
      <alignment horizontal="center" vertical="center"/>
      <protection locked="0"/>
    </xf>
    <xf numFmtId="164" fontId="1" fillId="0" borderId="43" xfId="0" applyNumberFormat="1" applyFont="1" applyBorder="1" applyAlignment="1" applyProtection="1">
      <alignment horizontal="center" vertical="center"/>
      <protection locked="0"/>
    </xf>
    <xf numFmtId="164" fontId="1" fillId="3" borderId="46" xfId="0" applyNumberFormat="1" applyFont="1" applyFill="1" applyBorder="1" applyAlignment="1" applyProtection="1">
      <alignment horizontal="center" vertical="center"/>
      <protection locked="0"/>
    </xf>
    <xf numFmtId="164" fontId="1" fillId="0" borderId="67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14" borderId="29" xfId="0" applyNumberFormat="1" applyFont="1" applyFill="1" applyBorder="1" applyAlignment="1" applyProtection="1">
      <alignment horizontal="center" vertical="center"/>
      <protection locked="0"/>
    </xf>
    <xf numFmtId="164" fontId="1" fillId="0" borderId="58" xfId="0" applyNumberFormat="1" applyFont="1" applyBorder="1" applyAlignment="1">
      <alignment horizontal="center" vertical="center"/>
    </xf>
    <xf numFmtId="164" fontId="1" fillId="14" borderId="45" xfId="0" applyNumberFormat="1" applyFont="1" applyFill="1" applyBorder="1" applyAlignment="1">
      <alignment horizontal="center" vertical="center"/>
    </xf>
    <xf numFmtId="164" fontId="1" fillId="14" borderId="74" xfId="0" applyNumberFormat="1" applyFont="1" applyFill="1" applyBorder="1" applyAlignment="1" applyProtection="1">
      <alignment horizontal="center" vertic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 wrapText="1"/>
    </xf>
    <xf numFmtId="0" fontId="1" fillId="12" borderId="34" xfId="0" applyFont="1" applyFill="1" applyBorder="1" applyAlignment="1" applyProtection="1">
      <alignment horizontal="center" vertical="center" textRotation="90" wrapText="1"/>
      <protection locked="0"/>
    </xf>
    <xf numFmtId="0" fontId="1" fillId="3" borderId="34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Border="1" applyAlignment="1" applyProtection="1">
      <alignment horizontal="center" vertical="center" textRotation="90" wrapText="1"/>
      <protection locked="0"/>
    </xf>
    <xf numFmtId="49" fontId="2" fillId="5" borderId="20" xfId="0" applyNumberFormat="1" applyFont="1" applyFill="1" applyBorder="1" applyAlignment="1" applyProtection="1">
      <alignment horizontal="center" vertical="top"/>
      <protection locked="0"/>
    </xf>
    <xf numFmtId="164" fontId="1" fillId="0" borderId="88" xfId="0" applyNumberFormat="1" applyFont="1" applyBorder="1" applyAlignment="1" applyProtection="1">
      <alignment horizontal="center" vertical="center"/>
      <protection locked="0"/>
    </xf>
    <xf numFmtId="49" fontId="2" fillId="5" borderId="13" xfId="0" applyNumberFormat="1" applyFont="1" applyFill="1" applyBorder="1" applyAlignment="1" applyProtection="1">
      <alignment horizontal="center" vertical="top"/>
      <protection locked="0"/>
    </xf>
    <xf numFmtId="49" fontId="2" fillId="6" borderId="14" xfId="0" applyNumberFormat="1" applyFont="1" applyFill="1" applyBorder="1" applyAlignment="1" applyProtection="1">
      <alignment horizontal="center" vertical="top"/>
      <protection locked="0"/>
    </xf>
    <xf numFmtId="0" fontId="1" fillId="0" borderId="8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164" fontId="1" fillId="0" borderId="50" xfId="0" applyNumberFormat="1" applyFont="1" applyBorder="1" applyAlignment="1" applyProtection="1">
      <alignment horizontal="center" vertical="center"/>
      <protection locked="0"/>
    </xf>
    <xf numFmtId="164" fontId="1" fillId="3" borderId="50" xfId="0" applyNumberFormat="1" applyFont="1" applyFill="1" applyBorder="1" applyAlignment="1" applyProtection="1">
      <alignment horizontal="center" vertical="center"/>
      <protection locked="0"/>
    </xf>
    <xf numFmtId="164" fontId="1" fillId="3" borderId="84" xfId="0" applyNumberFormat="1" applyFont="1" applyFill="1" applyBorder="1" applyAlignment="1" applyProtection="1">
      <alignment horizontal="center" vertical="center"/>
      <protection locked="0"/>
    </xf>
    <xf numFmtId="164" fontId="1" fillId="3" borderId="67" xfId="0" applyNumberFormat="1" applyFont="1" applyFill="1" applyBorder="1" applyAlignment="1" applyProtection="1">
      <alignment horizontal="center" vertical="center"/>
      <protection locked="0"/>
    </xf>
    <xf numFmtId="164" fontId="1" fillId="3" borderId="43" xfId="0" applyNumberFormat="1" applyFont="1" applyFill="1" applyBorder="1" applyAlignment="1" applyProtection="1">
      <alignment horizontal="center" vertical="center"/>
      <protection locked="0"/>
    </xf>
    <xf numFmtId="164" fontId="1" fillId="0" borderId="74" xfId="0" applyNumberFormat="1" applyFont="1" applyBorder="1" applyAlignment="1" applyProtection="1">
      <alignment horizontal="center" vertical="center"/>
      <protection locked="0"/>
    </xf>
    <xf numFmtId="164" fontId="1" fillId="3" borderId="48" xfId="0" applyNumberFormat="1" applyFont="1" applyFill="1" applyBorder="1" applyAlignment="1">
      <alignment horizontal="center" vertical="center"/>
    </xf>
    <xf numFmtId="164" fontId="1" fillId="3" borderId="64" xfId="0" applyNumberFormat="1" applyFont="1" applyFill="1" applyBorder="1" applyAlignment="1" applyProtection="1">
      <alignment horizontal="center" vertical="center"/>
      <protection locked="0"/>
    </xf>
    <xf numFmtId="0" fontId="1" fillId="0" borderId="70" xfId="0" applyFont="1" applyBorder="1" applyAlignment="1">
      <alignment horizontal="center" vertical="center" wrapText="1"/>
    </xf>
    <xf numFmtId="164" fontId="1" fillId="0" borderId="102" xfId="0" applyNumberFormat="1" applyFont="1" applyBorder="1" applyAlignment="1" applyProtection="1">
      <alignment horizontal="center" vertical="center"/>
      <protection locked="0"/>
    </xf>
    <xf numFmtId="164" fontId="1" fillId="0" borderId="75" xfId="0" applyNumberFormat="1" applyFont="1" applyBorder="1" applyAlignment="1" applyProtection="1">
      <alignment horizontal="center" vertical="center"/>
      <protection locked="0"/>
    </xf>
    <xf numFmtId="164" fontId="1" fillId="0" borderId="39" xfId="0" applyNumberFormat="1" applyFont="1" applyBorder="1" applyAlignment="1" applyProtection="1">
      <alignment horizontal="center" vertical="center"/>
      <protection locked="0"/>
    </xf>
    <xf numFmtId="0" fontId="1" fillId="14" borderId="86" xfId="0" applyFont="1" applyFill="1" applyBorder="1" applyAlignment="1">
      <alignment horizontal="center" vertical="center" wrapText="1"/>
    </xf>
    <xf numFmtId="164" fontId="1" fillId="0" borderId="77" xfId="0" applyNumberFormat="1" applyFont="1" applyBorder="1" applyAlignment="1" applyProtection="1">
      <alignment horizontal="center" vertical="center"/>
      <protection locked="0"/>
    </xf>
    <xf numFmtId="164" fontId="1" fillId="0" borderId="36" xfId="0" applyNumberFormat="1" applyFont="1" applyBorder="1" applyAlignment="1" applyProtection="1">
      <alignment horizontal="center" vertical="center"/>
      <protection locked="0"/>
    </xf>
    <xf numFmtId="164" fontId="1" fillId="14" borderId="80" xfId="0" applyNumberFormat="1" applyFont="1" applyFill="1" applyBorder="1" applyAlignment="1">
      <alignment horizontal="center" vertical="center"/>
    </xf>
    <xf numFmtId="0" fontId="1" fillId="14" borderId="31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86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 applyProtection="1">
      <alignment horizontal="center" vertical="center"/>
      <protection locked="0"/>
    </xf>
    <xf numFmtId="164" fontId="1" fillId="3" borderId="74" xfId="0" applyNumberFormat="1" applyFont="1" applyFill="1" applyBorder="1" applyAlignment="1" applyProtection="1">
      <alignment horizontal="center" vertical="center"/>
      <protection locked="0"/>
    </xf>
    <xf numFmtId="164" fontId="1" fillId="3" borderId="77" xfId="0" applyNumberFormat="1" applyFont="1" applyFill="1" applyBorder="1" applyAlignment="1" applyProtection="1">
      <alignment horizontal="center" vertical="center"/>
      <protection locked="0"/>
    </xf>
    <xf numFmtId="164" fontId="1" fillId="3" borderId="85" xfId="0" applyNumberFormat="1" applyFont="1" applyFill="1" applyBorder="1" applyAlignment="1" applyProtection="1">
      <alignment horizontal="center" vertical="center"/>
      <protection locked="0"/>
    </xf>
    <xf numFmtId="0" fontId="2" fillId="20" borderId="12" xfId="0" applyFont="1" applyFill="1" applyBorder="1" applyAlignment="1">
      <alignment horizontal="center" vertical="top" wrapText="1"/>
    </xf>
    <xf numFmtId="0" fontId="2" fillId="11" borderId="61" xfId="0" applyFont="1" applyFill="1" applyBorder="1" applyAlignment="1">
      <alignment horizontal="center" vertical="top" wrapText="1"/>
    </xf>
    <xf numFmtId="164" fontId="2" fillId="9" borderId="71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1" fillId="15" borderId="80" xfId="0" applyNumberFormat="1" applyFont="1" applyFill="1" applyBorder="1" applyAlignment="1">
      <alignment horizontal="center" vertical="center"/>
    </xf>
    <xf numFmtId="164" fontId="1" fillId="14" borderId="83" xfId="0" applyNumberFormat="1" applyFont="1" applyFill="1" applyBorder="1" applyAlignment="1">
      <alignment horizontal="center" vertical="center"/>
    </xf>
    <xf numFmtId="164" fontId="1" fillId="14" borderId="85" xfId="0" applyNumberFormat="1" applyFont="1" applyFill="1" applyBorder="1" applyAlignment="1">
      <alignment horizontal="center" vertical="center"/>
    </xf>
    <xf numFmtId="0" fontId="1" fillId="14" borderId="49" xfId="0" applyFont="1" applyFill="1" applyBorder="1" applyAlignment="1">
      <alignment horizontal="center" vertical="center" wrapText="1"/>
    </xf>
    <xf numFmtId="0" fontId="1" fillId="14" borderId="57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40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3" borderId="34" xfId="0" applyNumberFormat="1" applyFont="1" applyFill="1" applyBorder="1" applyAlignment="1" applyProtection="1">
      <alignment horizontal="center" vertical="center"/>
      <protection locked="0"/>
    </xf>
    <xf numFmtId="164" fontId="1" fillId="3" borderId="73" xfId="0" applyNumberFormat="1" applyFont="1" applyFill="1" applyBorder="1" applyAlignment="1" applyProtection="1">
      <alignment horizontal="center" vertical="center"/>
      <protection locked="0"/>
    </xf>
    <xf numFmtId="164" fontId="2" fillId="9" borderId="54" xfId="0" applyNumberFormat="1" applyFont="1" applyFill="1" applyBorder="1" applyAlignment="1">
      <alignment horizontal="center" vertical="top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1" fillId="3" borderId="40" xfId="0" applyNumberFormat="1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40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49" fontId="2" fillId="6" borderId="26" xfId="0" applyNumberFormat="1" applyFont="1" applyFill="1" applyBorder="1" applyAlignment="1">
      <alignment horizontal="center" vertical="top"/>
    </xf>
    <xf numFmtId="0" fontId="1" fillId="17" borderId="31" xfId="0" applyFont="1" applyFill="1" applyBorder="1" applyAlignment="1">
      <alignment horizontal="center" vertical="center" wrapText="1"/>
    </xf>
    <xf numFmtId="0" fontId="1" fillId="17" borderId="70" xfId="0" applyFont="1" applyFill="1" applyBorder="1" applyAlignment="1">
      <alignment horizontal="center" vertical="center" wrapText="1"/>
    </xf>
    <xf numFmtId="164" fontId="2" fillId="5" borderId="44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 applyProtection="1">
      <alignment horizontal="center" vertical="center" textRotation="90"/>
      <protection locked="0"/>
    </xf>
    <xf numFmtId="0" fontId="1" fillId="0" borderId="26" xfId="0" applyFont="1" applyBorder="1" applyAlignment="1" applyProtection="1">
      <alignment horizontal="center" vertical="center" textRotation="90" wrapText="1"/>
      <protection locked="0"/>
    </xf>
    <xf numFmtId="0" fontId="1" fillId="0" borderId="37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 indent="1"/>
    </xf>
    <xf numFmtId="0" fontId="1" fillId="0" borderId="18" xfId="0" applyFont="1" applyBorder="1" applyAlignment="1">
      <alignment horizontal="center" vertical="center" textRotation="90" wrapText="1"/>
    </xf>
    <xf numFmtId="164" fontId="1" fillId="0" borderId="14" xfId="0" applyNumberFormat="1" applyFont="1" applyBorder="1" applyAlignment="1">
      <alignment horizontal="center" vertical="top"/>
    </xf>
    <xf numFmtId="164" fontId="1" fillId="0" borderId="40" xfId="0" applyNumberFormat="1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11" borderId="14" xfId="0" applyFont="1" applyFill="1" applyBorder="1" applyAlignment="1">
      <alignment horizontal="center" vertical="center" wrapText="1"/>
    </xf>
    <xf numFmtId="0" fontId="2" fillId="11" borderId="51" xfId="0" applyFont="1" applyFill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/>
    </xf>
    <xf numFmtId="164" fontId="1" fillId="3" borderId="55" xfId="0" applyNumberFormat="1" applyFont="1" applyFill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49" fontId="2" fillId="22" borderId="37" xfId="0" applyNumberFormat="1" applyFont="1" applyFill="1" applyBorder="1" applyAlignment="1" applyProtection="1">
      <alignment horizontal="center" vertical="top"/>
      <protection locked="0"/>
    </xf>
    <xf numFmtId="0" fontId="1" fillId="0" borderId="109" xfId="0" applyFont="1" applyBorder="1" applyAlignment="1">
      <alignment horizontal="center" vertical="center" wrapText="1"/>
    </xf>
    <xf numFmtId="49" fontId="2" fillId="22" borderId="17" xfId="0" applyNumberFormat="1" applyFont="1" applyFill="1" applyBorder="1" applyAlignment="1">
      <alignment horizontal="center" vertical="top"/>
    </xf>
    <xf numFmtId="49" fontId="2" fillId="22" borderId="87" xfId="0" applyNumberFormat="1" applyFont="1" applyFill="1" applyBorder="1" applyAlignment="1">
      <alignment horizontal="center" vertical="top"/>
    </xf>
    <xf numFmtId="49" fontId="2" fillId="24" borderId="51" xfId="0" applyNumberFormat="1" applyFont="1" applyFill="1" applyBorder="1" applyAlignment="1">
      <alignment horizontal="center" vertical="top" wrapText="1"/>
    </xf>
    <xf numFmtId="164" fontId="2" fillId="24" borderId="26" xfId="0" applyNumberFormat="1" applyFont="1" applyFill="1" applyBorder="1" applyAlignment="1">
      <alignment horizontal="center" vertical="top"/>
    </xf>
    <xf numFmtId="164" fontId="2" fillId="24" borderId="22" xfId="0" applyNumberFormat="1" applyFont="1" applyFill="1" applyBorder="1" applyAlignment="1">
      <alignment horizontal="center" vertical="top"/>
    </xf>
    <xf numFmtId="164" fontId="2" fillId="24" borderId="75" xfId="0" applyNumberFormat="1" applyFont="1" applyFill="1" applyBorder="1" applyAlignment="1">
      <alignment horizontal="center" vertical="top"/>
    </xf>
    <xf numFmtId="164" fontId="2" fillId="24" borderId="41" xfId="0" applyNumberFormat="1" applyFont="1" applyFill="1" applyBorder="1" applyAlignment="1">
      <alignment horizontal="center" vertical="top"/>
    </xf>
    <xf numFmtId="49" fontId="2" fillId="22" borderId="71" xfId="0" applyNumberFormat="1" applyFont="1" applyFill="1" applyBorder="1" applyAlignment="1">
      <alignment horizontal="center" vertical="top"/>
    </xf>
    <xf numFmtId="49" fontId="2" fillId="22" borderId="37" xfId="0" applyNumberFormat="1" applyFont="1" applyFill="1" applyBorder="1" applyAlignment="1">
      <alignment horizontal="center" vertical="top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0" fontId="1" fillId="0" borderId="104" xfId="0" applyFont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center" vertical="top" wrapText="1"/>
    </xf>
    <xf numFmtId="0" fontId="5" fillId="14" borderId="32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 wrapText="1"/>
    </xf>
    <xf numFmtId="164" fontId="2" fillId="6" borderId="71" xfId="0" applyNumberFormat="1" applyFont="1" applyFill="1" applyBorder="1" applyAlignment="1">
      <alignment horizontal="center" vertical="top"/>
    </xf>
    <xf numFmtId="164" fontId="2" fillId="6" borderId="21" xfId="0" applyNumberFormat="1" applyFont="1" applyFill="1" applyBorder="1" applyAlignment="1">
      <alignment horizontal="center" vertical="top"/>
    </xf>
    <xf numFmtId="164" fontId="2" fillId="6" borderId="56" xfId="0" applyNumberFormat="1" applyFont="1" applyFill="1" applyBorder="1" applyAlignment="1">
      <alignment horizontal="center" vertical="top"/>
    </xf>
    <xf numFmtId="0" fontId="4" fillId="0" borderId="0" xfId="0" applyFont="1"/>
    <xf numFmtId="164" fontId="1" fillId="0" borderId="108" xfId="0" applyNumberFormat="1" applyFont="1" applyBorder="1" applyAlignment="1">
      <alignment wrapText="1"/>
    </xf>
    <xf numFmtId="0" fontId="2" fillId="11" borderId="37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164" fontId="1" fillId="0" borderId="110" xfId="0" applyNumberFormat="1" applyFont="1" applyBorder="1" applyAlignment="1">
      <alignment horizontal="center"/>
    </xf>
    <xf numFmtId="164" fontId="1" fillId="0" borderId="111" xfId="0" applyNumberFormat="1" applyFont="1" applyBorder="1"/>
    <xf numFmtId="164" fontId="1" fillId="3" borderId="112" xfId="0" applyNumberFormat="1" applyFont="1" applyFill="1" applyBorder="1" applyAlignment="1">
      <alignment horizontal="center"/>
    </xf>
    <xf numFmtId="164" fontId="1" fillId="0" borderId="112" xfId="0" applyNumberFormat="1" applyFont="1" applyBorder="1" applyAlignment="1">
      <alignment horizontal="center"/>
    </xf>
    <xf numFmtId="164" fontId="1" fillId="0" borderId="113" xfId="0" applyNumberFormat="1" applyFont="1" applyBorder="1" applyAlignment="1">
      <alignment horizontal="center"/>
    </xf>
    <xf numFmtId="164" fontId="1" fillId="0" borderId="106" xfId="0" applyNumberFormat="1" applyFont="1" applyBorder="1"/>
    <xf numFmtId="164" fontId="1" fillId="3" borderId="110" xfId="0" applyNumberFormat="1" applyFont="1" applyFill="1" applyBorder="1" applyAlignment="1">
      <alignment horizontal="center"/>
    </xf>
    <xf numFmtId="164" fontId="1" fillId="0" borderId="107" xfId="0" applyNumberFormat="1" applyFont="1" applyBorder="1" applyAlignment="1">
      <alignment horizontal="center"/>
    </xf>
    <xf numFmtId="164" fontId="1" fillId="0" borderId="105" xfId="0" applyNumberFormat="1" applyFont="1" applyBorder="1" applyAlignment="1">
      <alignment horizontal="center"/>
    </xf>
    <xf numFmtId="164" fontId="1" fillId="0" borderId="106" xfId="0" applyNumberFormat="1" applyFont="1" applyBorder="1" applyAlignment="1">
      <alignment wrapText="1"/>
    </xf>
    <xf numFmtId="164" fontId="1" fillId="3" borderId="110" xfId="0" applyNumberFormat="1" applyFont="1" applyFill="1" applyBorder="1" applyAlignment="1">
      <alignment horizontal="center" vertical="top"/>
    </xf>
    <xf numFmtId="164" fontId="1" fillId="0" borderId="110" xfId="0" applyNumberFormat="1" applyFont="1" applyBorder="1" applyAlignment="1">
      <alignment horizontal="center" vertical="top"/>
    </xf>
    <xf numFmtId="0" fontId="1" fillId="0" borderId="114" xfId="0" applyFont="1" applyBorder="1"/>
    <xf numFmtId="164" fontId="1" fillId="0" borderId="115" xfId="0" applyNumberFormat="1" applyFont="1" applyBorder="1" applyAlignment="1">
      <alignment horizontal="center"/>
    </xf>
    <xf numFmtId="164" fontId="1" fillId="0" borderId="116" xfId="0" applyNumberFormat="1" applyFont="1" applyBorder="1"/>
    <xf numFmtId="164" fontId="1" fillId="0" borderId="117" xfId="0" applyNumberFormat="1" applyFont="1" applyBorder="1" applyAlignment="1">
      <alignment horizontal="center"/>
    </xf>
    <xf numFmtId="164" fontId="1" fillId="0" borderId="118" xfId="0" applyNumberFormat="1" applyFont="1" applyBorder="1"/>
    <xf numFmtId="164" fontId="2" fillId="11" borderId="119" xfId="0" applyNumberFormat="1" applyFont="1" applyFill="1" applyBorder="1" applyAlignment="1">
      <alignment horizontal="right"/>
    </xf>
    <xf numFmtId="164" fontId="2" fillId="11" borderId="120" xfId="0" applyNumberFormat="1" applyFont="1" applyFill="1" applyBorder="1" applyAlignment="1">
      <alignment horizontal="center"/>
    </xf>
    <xf numFmtId="164" fontId="2" fillId="11" borderId="121" xfId="0" applyNumberFormat="1" applyFont="1" applyFill="1" applyBorder="1" applyAlignment="1">
      <alignment horizontal="center"/>
    </xf>
    <xf numFmtId="164" fontId="2" fillId="11" borderId="122" xfId="0" applyNumberFormat="1" applyFont="1" applyFill="1" applyBorder="1" applyAlignment="1">
      <alignment horizontal="center"/>
    </xf>
    <xf numFmtId="0" fontId="2" fillId="9" borderId="51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25" borderId="58" xfId="0" applyFont="1" applyFill="1" applyBorder="1" applyAlignment="1">
      <alignment horizontal="left" vertical="top" wrapText="1"/>
    </xf>
    <xf numFmtId="164" fontId="2" fillId="25" borderId="31" xfId="0" applyNumberFormat="1" applyFont="1" applyFill="1" applyBorder="1" applyAlignment="1">
      <alignment horizontal="center" vertical="top" wrapText="1"/>
    </xf>
    <xf numFmtId="0" fontId="1" fillId="0" borderId="123" xfId="0" applyFont="1" applyBorder="1" applyAlignment="1">
      <alignment vertical="top" wrapText="1"/>
    </xf>
    <xf numFmtId="164" fontId="1" fillId="0" borderId="103" xfId="0" applyNumberFormat="1" applyFont="1" applyBorder="1" applyAlignment="1">
      <alignment horizontal="center" vertical="top" wrapText="1"/>
    </xf>
    <xf numFmtId="0" fontId="1" fillId="0" borderId="124" xfId="0" applyFont="1" applyBorder="1" applyAlignment="1">
      <alignment vertical="top" wrapText="1"/>
    </xf>
    <xf numFmtId="164" fontId="1" fillId="0" borderId="125" xfId="0" applyNumberFormat="1" applyFont="1" applyBorder="1" applyAlignment="1">
      <alignment horizontal="center" vertical="top" wrapText="1"/>
    </xf>
    <xf numFmtId="0" fontId="2" fillId="26" borderId="51" xfId="0" applyFont="1" applyFill="1" applyBorder="1" applyAlignment="1">
      <alignment horizontal="left" vertical="top" wrapText="1"/>
    </xf>
    <xf numFmtId="164" fontId="2" fillId="26" borderId="12" xfId="0" applyNumberFormat="1" applyFont="1" applyFill="1" applyBorder="1" applyAlignment="1">
      <alignment horizontal="center" vertical="top" wrapText="1"/>
    </xf>
    <xf numFmtId="0" fontId="1" fillId="0" borderId="126" xfId="0" applyFont="1" applyBorder="1" applyAlignment="1">
      <alignment horizontal="left" vertical="top" wrapText="1"/>
    </xf>
    <xf numFmtId="164" fontId="1" fillId="0" borderId="127" xfId="0" applyNumberFormat="1" applyFont="1" applyBorder="1" applyAlignment="1">
      <alignment horizontal="center" vertical="top" wrapText="1"/>
    </xf>
    <xf numFmtId="0" fontId="2" fillId="27" borderId="128" xfId="0" applyFont="1" applyFill="1" applyBorder="1" applyAlignment="1">
      <alignment horizontal="right" vertical="top" wrapText="1"/>
    </xf>
    <xf numFmtId="164" fontId="2" fillId="27" borderId="129" xfId="0" applyNumberFormat="1" applyFont="1" applyFill="1" applyBorder="1" applyAlignment="1">
      <alignment horizontal="center" vertical="top" wrapText="1"/>
    </xf>
    <xf numFmtId="0" fontId="2" fillId="9" borderId="144" xfId="0" applyFont="1" applyFill="1" applyBorder="1" applyAlignment="1">
      <alignment vertical="top" wrapText="1"/>
    </xf>
    <xf numFmtId="164" fontId="2" fillId="9" borderId="145" xfId="0" applyNumberFormat="1" applyFont="1" applyFill="1" applyBorder="1" applyAlignment="1">
      <alignment horizontal="center" vertical="top" wrapText="1"/>
    </xf>
    <xf numFmtId="164" fontId="2" fillId="9" borderId="88" xfId="0" applyNumberFormat="1" applyFont="1" applyFill="1" applyBorder="1" applyAlignment="1">
      <alignment horizontal="center" vertical="top" wrapText="1"/>
    </xf>
    <xf numFmtId="164" fontId="2" fillId="9" borderId="146" xfId="0" applyNumberFormat="1" applyFont="1" applyFill="1" applyBorder="1" applyAlignment="1">
      <alignment horizontal="center" vertical="top" wrapText="1"/>
    </xf>
    <xf numFmtId="164" fontId="2" fillId="9" borderId="104" xfId="0" applyNumberFormat="1" applyFont="1" applyFill="1" applyBorder="1" applyAlignment="1">
      <alignment horizontal="center" vertical="top" wrapText="1"/>
    </xf>
    <xf numFmtId="0" fontId="2" fillId="9" borderId="134" xfId="0" applyFont="1" applyFill="1" applyBorder="1" applyAlignment="1">
      <alignment vertical="top" wrapText="1"/>
    </xf>
    <xf numFmtId="164" fontId="2" fillId="9" borderId="152" xfId="0" applyNumberFormat="1" applyFont="1" applyFill="1" applyBorder="1" applyAlignment="1">
      <alignment horizontal="center" vertical="top" wrapText="1"/>
    </xf>
    <xf numFmtId="164" fontId="2" fillId="9" borderId="153" xfId="0" applyNumberFormat="1" applyFont="1" applyFill="1" applyBorder="1" applyAlignment="1">
      <alignment horizontal="center" vertical="top" wrapText="1"/>
    </xf>
    <xf numFmtId="164" fontId="2" fillId="9" borderId="154" xfId="0" applyNumberFormat="1" applyFont="1" applyFill="1" applyBorder="1" applyAlignment="1">
      <alignment horizontal="center" vertical="top" wrapText="1"/>
    </xf>
    <xf numFmtId="164" fontId="2" fillId="9" borderId="155" xfId="0" applyNumberFormat="1" applyFont="1" applyFill="1" applyBorder="1" applyAlignment="1">
      <alignment horizontal="center" vertical="top" wrapText="1"/>
    </xf>
    <xf numFmtId="164" fontId="2" fillId="9" borderId="156" xfId="0" applyNumberFormat="1" applyFont="1" applyFill="1" applyBorder="1" applyAlignment="1">
      <alignment horizontal="center" vertical="top" wrapText="1"/>
    </xf>
    <xf numFmtId="164" fontId="2" fillId="0" borderId="88" xfId="0" applyNumberFormat="1" applyFont="1" applyBorder="1" applyAlignment="1">
      <alignment horizontal="center" vertical="top" wrapText="1"/>
    </xf>
    <xf numFmtId="0" fontId="2" fillId="0" borderId="144" xfId="0" applyFont="1" applyBorder="1" applyAlignment="1">
      <alignment horizontal="left" vertical="top" wrapText="1" indent="1"/>
    </xf>
    <xf numFmtId="164" fontId="1" fillId="0" borderId="145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88" xfId="0" applyNumberFormat="1" applyFont="1" applyBorder="1" applyAlignment="1">
      <alignment horizontal="center" vertical="top" wrapText="1"/>
    </xf>
    <xf numFmtId="164" fontId="1" fillId="0" borderId="104" xfId="0" applyNumberFormat="1" applyFont="1" applyBorder="1" applyAlignment="1">
      <alignment horizontal="center" vertical="top" wrapText="1"/>
    </xf>
    <xf numFmtId="0" fontId="1" fillId="0" borderId="144" xfId="0" applyFont="1" applyBorder="1" applyAlignment="1">
      <alignment horizontal="left" vertical="top" wrapText="1" indent="2"/>
    </xf>
    <xf numFmtId="164" fontId="1" fillId="0" borderId="148" xfId="0" applyNumberFormat="1" applyFont="1" applyBorder="1" applyAlignment="1">
      <alignment horizontal="center" vertical="top" wrapText="1"/>
    </xf>
    <xf numFmtId="164" fontId="1" fillId="0" borderId="149" xfId="0" applyNumberFormat="1" applyFont="1" applyBorder="1" applyAlignment="1">
      <alignment horizontal="center" vertical="top" wrapText="1"/>
    </xf>
    <xf numFmtId="164" fontId="1" fillId="0" borderId="109" xfId="0" applyNumberFormat="1" applyFont="1" applyBorder="1" applyAlignment="1">
      <alignment horizontal="center" vertical="top" wrapText="1"/>
    </xf>
    <xf numFmtId="0" fontId="2" fillId="0" borderId="139" xfId="0" applyFont="1" applyBorder="1" applyAlignment="1">
      <alignment horizontal="left" vertical="top" wrapText="1" indent="1"/>
    </xf>
    <xf numFmtId="164" fontId="1" fillId="0" borderId="150" xfId="0" applyNumberFormat="1" applyFont="1" applyBorder="1" applyAlignment="1">
      <alignment horizontal="center" vertical="top" wrapText="1"/>
    </xf>
    <xf numFmtId="164" fontId="1" fillId="0" borderId="138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51" xfId="0" applyNumberFormat="1" applyFont="1" applyBorder="1" applyAlignment="1">
      <alignment horizontal="center" vertical="top" wrapText="1"/>
    </xf>
    <xf numFmtId="0" fontId="2" fillId="0" borderId="134" xfId="0" applyFont="1" applyBorder="1" applyAlignment="1">
      <alignment vertical="top" wrapText="1"/>
    </xf>
    <xf numFmtId="0" fontId="2" fillId="0" borderId="157" xfId="0" applyFont="1" applyBorder="1" applyAlignment="1">
      <alignment horizontal="left" vertical="top" wrapText="1" indent="1"/>
    </xf>
    <xf numFmtId="164" fontId="2" fillId="0" borderId="108" xfId="0" applyNumberFormat="1" applyFont="1" applyBorder="1" applyAlignment="1">
      <alignment horizontal="center" vertical="top" wrapText="1"/>
    </xf>
    <xf numFmtId="164" fontId="2" fillId="0" borderId="105" xfId="0" applyNumberFormat="1" applyFont="1" applyBorder="1" applyAlignment="1">
      <alignment horizontal="center" vertical="top" wrapText="1"/>
    </xf>
    <xf numFmtId="164" fontId="2" fillId="0" borderId="158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0" fontId="1" fillId="0" borderId="157" xfId="0" applyFont="1" applyBorder="1" applyAlignment="1">
      <alignment horizontal="left" vertical="top" wrapText="1" indent="2"/>
    </xf>
    <xf numFmtId="164" fontId="1" fillId="0" borderId="108" xfId="0" applyNumberFormat="1" applyFont="1" applyBorder="1" applyAlignment="1">
      <alignment horizontal="center" vertical="top" wrapText="1"/>
    </xf>
    <xf numFmtId="164" fontId="1" fillId="0" borderId="106" xfId="0" applyNumberFormat="1" applyFont="1" applyBorder="1" applyAlignment="1">
      <alignment horizontal="center" vertical="top" wrapText="1"/>
    </xf>
    <xf numFmtId="164" fontId="1" fillId="0" borderId="105" xfId="0" applyNumberFormat="1" applyFont="1" applyBorder="1" applyAlignment="1">
      <alignment horizontal="center" vertical="top" wrapText="1"/>
    </xf>
    <xf numFmtId="164" fontId="1" fillId="0" borderId="158" xfId="0" applyNumberFormat="1" applyFont="1" applyBorder="1" applyAlignment="1">
      <alignment horizontal="center" vertical="top" wrapText="1"/>
    </xf>
    <xf numFmtId="0" fontId="1" fillId="0" borderId="134" xfId="0" applyFont="1" applyBorder="1" applyAlignment="1">
      <alignment horizontal="left" vertical="top" wrapText="1" indent="2"/>
    </xf>
    <xf numFmtId="164" fontId="1" fillId="0" borderId="79" xfId="0" applyNumberFormat="1" applyFont="1" applyBorder="1" applyAlignment="1">
      <alignment horizontal="center" vertical="top" wrapText="1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86" xfId="0" applyNumberFormat="1" applyFont="1" applyBorder="1" applyAlignment="1">
      <alignment horizontal="center" vertical="top" wrapText="1"/>
    </xf>
    <xf numFmtId="164" fontId="1" fillId="0" borderId="79" xfId="0" applyNumberFormat="1" applyFont="1" applyBorder="1" applyAlignment="1">
      <alignment horizontal="center" vertical="top"/>
    </xf>
    <xf numFmtId="164" fontId="1" fillId="0" borderId="80" xfId="0" applyNumberFormat="1" applyFont="1" applyBorder="1" applyAlignment="1">
      <alignment horizontal="center" vertical="top"/>
    </xf>
    <xf numFmtId="164" fontId="1" fillId="0" borderId="88" xfId="0" applyNumberFormat="1" applyFont="1" applyBorder="1" applyAlignment="1">
      <alignment horizontal="center" vertical="top"/>
    </xf>
    <xf numFmtId="164" fontId="1" fillId="0" borderId="86" xfId="0" applyNumberFormat="1" applyFont="1" applyBorder="1" applyAlignment="1">
      <alignment horizontal="center" vertical="top"/>
    </xf>
    <xf numFmtId="164" fontId="2" fillId="0" borderId="79" xfId="0" applyNumberFormat="1" applyFont="1" applyBorder="1" applyAlignment="1">
      <alignment horizontal="center" vertical="top" wrapText="1"/>
    </xf>
    <xf numFmtId="164" fontId="2" fillId="0" borderId="106" xfId="0" applyNumberFormat="1" applyFont="1" applyBorder="1" applyAlignment="1">
      <alignment horizontal="center" vertical="top" wrapText="1"/>
    </xf>
    <xf numFmtId="164" fontId="2" fillId="0" borderId="159" xfId="0" applyNumberFormat="1" applyFont="1" applyBorder="1" applyAlignment="1">
      <alignment horizontal="center" vertical="top" wrapText="1"/>
    </xf>
    <xf numFmtId="164" fontId="2" fillId="0" borderId="86" xfId="0" applyNumberFormat="1" applyFont="1" applyBorder="1" applyAlignment="1">
      <alignment horizontal="center" vertical="top" wrapText="1"/>
    </xf>
    <xf numFmtId="0" fontId="1" fillId="0" borderId="79" xfId="0" applyFont="1" applyBorder="1" applyAlignment="1">
      <alignment horizontal="left" vertical="top" wrapText="1" indent="2"/>
    </xf>
    <xf numFmtId="164" fontId="1" fillId="0" borderId="79" xfId="0" applyNumberFormat="1" applyFont="1" applyBorder="1" applyAlignment="1">
      <alignment horizontal="center" wrapText="1"/>
    </xf>
    <xf numFmtId="164" fontId="1" fillId="0" borderId="80" xfId="0" applyNumberFormat="1" applyFont="1" applyBorder="1" applyAlignment="1">
      <alignment horizontal="center" wrapText="1"/>
    </xf>
    <xf numFmtId="164" fontId="1" fillId="0" borderId="76" xfId="0" applyNumberFormat="1" applyFont="1" applyBorder="1" applyAlignment="1">
      <alignment horizontal="center" wrapText="1"/>
    </xf>
    <xf numFmtId="164" fontId="1" fillId="0" borderId="88" xfId="0" applyNumberFormat="1" applyFont="1" applyBorder="1" applyAlignment="1">
      <alignment horizontal="center" wrapText="1"/>
    </xf>
    <xf numFmtId="164" fontId="1" fillId="0" borderId="86" xfId="0" applyNumberFormat="1" applyFont="1" applyBorder="1" applyAlignment="1">
      <alignment horizontal="center" wrapText="1"/>
    </xf>
    <xf numFmtId="0" fontId="1" fillId="0" borderId="108" xfId="0" applyFont="1" applyBorder="1" applyAlignment="1">
      <alignment horizontal="left" vertical="top" wrapText="1" indent="2"/>
    </xf>
    <xf numFmtId="164" fontId="1" fillId="0" borderId="160" xfId="0" applyNumberFormat="1" applyFont="1" applyBorder="1" applyAlignment="1">
      <alignment horizontal="center" vertical="top" wrapText="1"/>
    </xf>
    <xf numFmtId="164" fontId="1" fillId="0" borderId="161" xfId="0" applyNumberFormat="1" applyFont="1" applyBorder="1" applyAlignment="1">
      <alignment horizontal="center" vertical="top" wrapText="1"/>
    </xf>
    <xf numFmtId="0" fontId="1" fillId="0" borderId="65" xfId="0" applyFont="1" applyBorder="1" applyAlignment="1">
      <alignment horizontal="left" vertical="top" wrapText="1" indent="2"/>
    </xf>
    <xf numFmtId="164" fontId="1" fillId="0" borderId="65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162" xfId="0" applyNumberFormat="1" applyFont="1" applyBorder="1" applyAlignment="1">
      <alignment horizontal="center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1" fillId="14" borderId="70" xfId="0" applyFont="1" applyFill="1" applyBorder="1" applyAlignment="1">
      <alignment horizontal="center" vertical="center" wrapText="1"/>
    </xf>
    <xf numFmtId="0" fontId="1" fillId="14" borderId="109" xfId="0" applyFont="1" applyFill="1" applyBorder="1" applyAlignment="1">
      <alignment horizontal="center" vertical="center" wrapText="1"/>
    </xf>
    <xf numFmtId="0" fontId="4" fillId="28" borderId="106" xfId="0" applyFont="1" applyFill="1" applyBorder="1" applyAlignment="1">
      <alignment horizontal="center"/>
    </xf>
    <xf numFmtId="0" fontId="4" fillId="28" borderId="105" xfId="0" applyFont="1" applyFill="1" applyBorder="1" applyAlignment="1">
      <alignment horizontal="center"/>
    </xf>
    <xf numFmtId="0" fontId="4" fillId="28" borderId="107" xfId="0" applyFont="1" applyFill="1" applyBorder="1" applyAlignment="1">
      <alignment horizontal="center"/>
    </xf>
    <xf numFmtId="0" fontId="4" fillId="28" borderId="32" xfId="0" applyFont="1" applyFill="1" applyBorder="1" applyAlignment="1">
      <alignment horizontal="center"/>
    </xf>
    <xf numFmtId="0" fontId="4" fillId="28" borderId="48" xfId="0" applyFont="1" applyFill="1" applyBorder="1" applyAlignment="1">
      <alignment horizontal="center"/>
    </xf>
    <xf numFmtId="0" fontId="4" fillId="28" borderId="34" xfId="0" applyFont="1" applyFill="1" applyBorder="1" applyAlignment="1">
      <alignment horizontal="center"/>
    </xf>
    <xf numFmtId="0" fontId="4" fillId="28" borderId="64" xfId="0" applyFont="1" applyFill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0" borderId="61" xfId="0" applyFont="1" applyBorder="1"/>
    <xf numFmtId="0" fontId="7" fillId="0" borderId="106" xfId="0" applyFont="1" applyBorder="1" applyAlignment="1">
      <alignment horizontal="center"/>
    </xf>
    <xf numFmtId="0" fontId="7" fillId="0" borderId="105" xfId="0" applyFont="1" applyBorder="1" applyAlignment="1">
      <alignment horizontal="center"/>
    </xf>
    <xf numFmtId="0" fontId="7" fillId="0" borderId="107" xfId="0" applyFont="1" applyBorder="1" applyAlignment="1">
      <alignment horizontal="center"/>
    </xf>
    <xf numFmtId="0" fontId="7" fillId="0" borderId="109" xfId="0" applyFont="1" applyBorder="1" applyAlignment="1">
      <alignment horizontal="center" vertical="top"/>
    </xf>
    <xf numFmtId="0" fontId="7" fillId="0" borderId="106" xfId="0" applyFont="1" applyBorder="1" applyAlignment="1">
      <alignment horizontal="center" vertical="top"/>
    </xf>
    <xf numFmtId="0" fontId="7" fillId="0" borderId="105" xfId="0" applyFont="1" applyBorder="1" applyAlignment="1">
      <alignment horizontal="center" vertical="top"/>
    </xf>
    <xf numFmtId="0" fontId="7" fillId="0" borderId="107" xfId="0" applyFont="1" applyBorder="1" applyAlignment="1">
      <alignment horizontal="center" vertical="top"/>
    </xf>
    <xf numFmtId="0" fontId="7" fillId="0" borderId="109" xfId="0" applyFont="1" applyBorder="1" applyAlignment="1">
      <alignment vertical="top"/>
    </xf>
    <xf numFmtId="0" fontId="7" fillId="0" borderId="109" xfId="0" applyFont="1" applyBorder="1" applyAlignment="1">
      <alignment horizontal="center" vertical="top" wrapText="1"/>
    </xf>
    <xf numFmtId="0" fontId="7" fillId="0" borderId="109" xfId="0" applyFont="1" applyBorder="1" applyAlignment="1">
      <alignment vertical="top" wrapText="1"/>
    </xf>
    <xf numFmtId="0" fontId="7" fillId="0" borderId="109" xfId="0" applyFont="1" applyBorder="1" applyAlignment="1">
      <alignment horizontal="left" vertical="top" wrapText="1"/>
    </xf>
    <xf numFmtId="0" fontId="7" fillId="0" borderId="70" xfId="0" applyFont="1" applyBorder="1" applyAlignment="1">
      <alignment horizontal="center" vertical="top"/>
    </xf>
    <xf numFmtId="0" fontId="7" fillId="0" borderId="70" xfId="0" applyFont="1" applyBorder="1" applyAlignment="1">
      <alignment vertical="top"/>
    </xf>
    <xf numFmtId="0" fontId="7" fillId="0" borderId="151" xfId="0" applyFont="1" applyBorder="1" applyAlignment="1">
      <alignment horizontal="center" vertical="top"/>
    </xf>
    <xf numFmtId="0" fontId="7" fillId="0" borderId="151" xfId="0" applyFont="1" applyBorder="1" applyAlignment="1">
      <alignment vertical="top"/>
    </xf>
    <xf numFmtId="0" fontId="7" fillId="0" borderId="171" xfId="0" applyFont="1" applyBorder="1" applyAlignment="1">
      <alignment horizontal="center" vertical="top"/>
    </xf>
    <xf numFmtId="0" fontId="7" fillId="0" borderId="136" xfId="0" applyFont="1" applyBorder="1" applyAlignment="1">
      <alignment horizontal="center" vertical="top"/>
    </xf>
    <xf numFmtId="0" fontId="7" fillId="0" borderId="172" xfId="0" applyFont="1" applyBorder="1" applyAlignment="1">
      <alignment horizontal="center" vertical="top"/>
    </xf>
    <xf numFmtId="0" fontId="7" fillId="0" borderId="151" xfId="0" applyFont="1" applyBorder="1" applyAlignment="1">
      <alignment horizontal="center" vertical="top" wrapText="1"/>
    </xf>
    <xf numFmtId="0" fontId="7" fillId="0" borderId="104" xfId="0" applyFont="1" applyBorder="1" applyAlignment="1">
      <alignment horizontal="center" vertical="top"/>
    </xf>
    <xf numFmtId="0" fontId="7" fillId="0" borderId="104" xfId="0" applyFont="1" applyBorder="1" applyAlignment="1">
      <alignment vertical="top"/>
    </xf>
    <xf numFmtId="0" fontId="7" fillId="0" borderId="164" xfId="0" applyFont="1" applyBorder="1" applyAlignment="1">
      <alignment horizontal="center" vertical="top"/>
    </xf>
    <xf numFmtId="0" fontId="7" fillId="0" borderId="165" xfId="0" applyFont="1" applyBorder="1" applyAlignment="1">
      <alignment horizontal="center" vertical="top"/>
    </xf>
    <xf numFmtId="0" fontId="7" fillId="0" borderId="173" xfId="0" applyFont="1" applyBorder="1" applyAlignment="1">
      <alignment horizontal="center" vertical="top"/>
    </xf>
    <xf numFmtId="0" fontId="7" fillId="0" borderId="104" xfId="0" applyFont="1" applyBorder="1" applyAlignment="1">
      <alignment horizontal="center" vertical="top" wrapText="1"/>
    </xf>
    <xf numFmtId="0" fontId="7" fillId="0" borderId="104" xfId="0" applyFont="1" applyBorder="1" applyAlignment="1">
      <alignment vertical="top" wrapText="1"/>
    </xf>
    <xf numFmtId="0" fontId="7" fillId="0" borderId="151" xfId="0" applyFont="1" applyBorder="1" applyAlignment="1">
      <alignment horizontal="left" vertical="top" wrapText="1"/>
    </xf>
    <xf numFmtId="0" fontId="7" fillId="0" borderId="70" xfId="0" applyFont="1" applyBorder="1" applyAlignment="1">
      <alignment horizontal="center" vertical="top" wrapText="1"/>
    </xf>
    <xf numFmtId="1" fontId="7" fillId="0" borderId="41" xfId="0" applyNumberFormat="1" applyFont="1" applyBorder="1" applyAlignment="1">
      <alignment horizontal="center" vertical="top"/>
    </xf>
    <xf numFmtId="1" fontId="7" fillId="0" borderId="22" xfId="0" applyNumberFormat="1" applyFont="1" applyBorder="1" applyAlignment="1">
      <alignment horizontal="center" vertical="top"/>
    </xf>
    <xf numFmtId="1" fontId="7" fillId="0" borderId="75" xfId="0" applyNumberFormat="1" applyFont="1" applyBorder="1" applyAlignment="1">
      <alignment horizontal="center" vertical="top"/>
    </xf>
    <xf numFmtId="164" fontId="2" fillId="6" borderId="105" xfId="0" applyNumberFormat="1" applyFont="1" applyFill="1" applyBorder="1" applyAlignment="1">
      <alignment horizontal="center" vertical="center"/>
    </xf>
    <xf numFmtId="164" fontId="2" fillId="6" borderId="159" xfId="0" applyNumberFormat="1" applyFont="1" applyFill="1" applyBorder="1" applyAlignment="1">
      <alignment horizontal="center" vertical="center"/>
    </xf>
    <xf numFmtId="164" fontId="2" fillId="11" borderId="174" xfId="0" applyNumberFormat="1" applyFont="1" applyFill="1" applyBorder="1" applyAlignment="1">
      <alignment horizontal="center" vertical="top"/>
    </xf>
    <xf numFmtId="164" fontId="2" fillId="11" borderId="25" xfId="0" applyNumberFormat="1" applyFont="1" applyFill="1" applyBorder="1" applyAlignment="1">
      <alignment horizontal="center" vertical="top"/>
    </xf>
    <xf numFmtId="164" fontId="2" fillId="11" borderId="175" xfId="0" applyNumberFormat="1" applyFont="1" applyFill="1" applyBorder="1" applyAlignment="1">
      <alignment horizontal="center" vertical="top"/>
    </xf>
    <xf numFmtId="164" fontId="2" fillId="6" borderId="174" xfId="0" applyNumberFormat="1" applyFont="1" applyFill="1" applyBorder="1" applyAlignment="1">
      <alignment horizontal="center" vertical="top"/>
    </xf>
    <xf numFmtId="164" fontId="2" fillId="6" borderId="176" xfId="0" applyNumberFormat="1" applyFont="1" applyFill="1" applyBorder="1" applyAlignment="1">
      <alignment horizontal="center" vertical="top"/>
    </xf>
    <xf numFmtId="164" fontId="2" fillId="6" borderId="177" xfId="0" applyNumberFormat="1" applyFont="1" applyFill="1" applyBorder="1" applyAlignment="1">
      <alignment horizontal="center" vertical="top"/>
    </xf>
    <xf numFmtId="164" fontId="8" fillId="0" borderId="45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64" fontId="8" fillId="0" borderId="46" xfId="0" applyNumberFormat="1" applyFont="1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64" fontId="8" fillId="0" borderId="43" xfId="0" applyNumberFormat="1" applyFont="1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>
      <alignment horizontal="center" vertical="center"/>
    </xf>
    <xf numFmtId="164" fontId="8" fillId="0" borderId="34" xfId="0" applyNumberFormat="1" applyFont="1" applyBorder="1" applyAlignment="1" applyProtection="1">
      <alignment horizontal="center" vertical="center"/>
      <protection locked="0"/>
    </xf>
    <xf numFmtId="164" fontId="8" fillId="0" borderId="64" xfId="0" applyNumberFormat="1" applyFont="1" applyBorder="1" applyAlignment="1" applyProtection="1">
      <alignment horizontal="center" vertical="center"/>
      <protection locked="0"/>
    </xf>
    <xf numFmtId="164" fontId="8" fillId="0" borderId="41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64" fontId="8" fillId="0" borderId="106" xfId="0" applyNumberFormat="1" applyFont="1" applyBorder="1" applyAlignment="1">
      <alignment horizontal="center" vertical="center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64" fontId="8" fillId="0" borderId="107" xfId="0" applyNumberFormat="1" applyFont="1" applyBorder="1" applyAlignment="1" applyProtection="1">
      <alignment horizontal="center" vertical="center"/>
      <protection locked="0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0" borderId="50" xfId="0" applyNumberFormat="1" applyFont="1" applyBorder="1" applyAlignment="1" applyProtection="1">
      <alignment horizontal="center" vertical="center"/>
      <protection locked="0"/>
    </xf>
    <xf numFmtId="164" fontId="8" fillId="0" borderId="47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22" xfId="0" applyNumberFormat="1" applyFont="1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64" fontId="8" fillId="0" borderId="159" xfId="0" applyNumberFormat="1" applyFont="1" applyBorder="1" applyAlignment="1" applyProtection="1">
      <alignment horizontal="center" vertical="center"/>
      <protection locked="0"/>
    </xf>
    <xf numFmtId="164" fontId="8" fillId="0" borderId="168" xfId="0" applyNumberFormat="1" applyFont="1" applyBorder="1" applyAlignment="1" applyProtection="1">
      <alignment horizontal="center" vertical="center"/>
      <protection locked="0"/>
    </xf>
    <xf numFmtId="164" fontId="8" fillId="3" borderId="45" xfId="0" applyNumberFormat="1" applyFont="1" applyFill="1" applyBorder="1" applyAlignment="1">
      <alignment horizontal="center" vertical="center"/>
    </xf>
    <xf numFmtId="164" fontId="8" fillId="3" borderId="47" xfId="0" applyNumberFormat="1" applyFont="1" applyFill="1" applyBorder="1" applyAlignment="1">
      <alignment horizontal="center" vertical="center"/>
    </xf>
    <xf numFmtId="164" fontId="8" fillId="0" borderId="80" xfId="0" applyNumberFormat="1" applyFont="1" applyBorder="1" applyAlignment="1">
      <alignment horizontal="center" vertical="center"/>
    </xf>
    <xf numFmtId="164" fontId="8" fillId="3" borderId="48" xfId="0" applyNumberFormat="1" applyFont="1" applyFill="1" applyBorder="1" applyAlignment="1">
      <alignment horizontal="center" vertical="center"/>
    </xf>
    <xf numFmtId="164" fontId="8" fillId="0" borderId="73" xfId="0" applyNumberFormat="1" applyFont="1" applyBorder="1" applyAlignment="1" applyProtection="1">
      <alignment horizontal="center" vertical="center"/>
      <protection locked="0"/>
    </xf>
    <xf numFmtId="164" fontId="8" fillId="3" borderId="102" xfId="0" applyNumberFormat="1" applyFont="1" applyFill="1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64" fontId="8" fillId="0" borderId="5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8" fillId="0" borderId="53" xfId="0" applyNumberFormat="1" applyFont="1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64" fontId="8" fillId="0" borderId="67" xfId="0" applyNumberFormat="1" applyFont="1" applyBorder="1" applyAlignment="1" applyProtection="1">
      <alignment horizontal="center" vertical="center"/>
      <protection locked="0"/>
    </xf>
    <xf numFmtId="164" fontId="8" fillId="3" borderId="52" xfId="0" applyNumberFormat="1" applyFont="1" applyFill="1" applyBorder="1" applyAlignment="1">
      <alignment horizontal="center"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88" xfId="0" applyNumberFormat="1" applyFont="1" applyBorder="1" applyAlignment="1" applyProtection="1">
      <alignment horizontal="center" vertical="center"/>
      <protection locked="0"/>
    </xf>
    <xf numFmtId="164" fontId="8" fillId="0" borderId="85" xfId="0" applyNumberFormat="1" applyFont="1" applyBorder="1" applyAlignment="1" applyProtection="1">
      <alignment horizontal="center" vertical="center"/>
      <protection locked="0"/>
    </xf>
    <xf numFmtId="164" fontId="8" fillId="0" borderId="83" xfId="0" applyNumberFormat="1" applyFont="1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64" fontId="8" fillId="3" borderId="41" xfId="0" applyNumberFormat="1" applyFont="1" applyFill="1" applyBorder="1" applyAlignment="1">
      <alignment horizontal="center" vertical="center"/>
    </xf>
    <xf numFmtId="164" fontId="8" fillId="0" borderId="19" xfId="0" applyNumberFormat="1" applyFont="1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164" fontId="8" fillId="0" borderId="79" xfId="0" applyNumberFormat="1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164" fontId="8" fillId="0" borderId="72" xfId="0" applyNumberFormat="1" applyFont="1" applyBorder="1" applyAlignment="1">
      <alignment horizontal="center" vertical="center"/>
    </xf>
    <xf numFmtId="164" fontId="8" fillId="0" borderId="64" xfId="0" applyNumberFormat="1" applyFont="1" applyBorder="1" applyAlignment="1">
      <alignment horizontal="center" vertical="center"/>
    </xf>
    <xf numFmtId="164" fontId="8" fillId="15" borderId="47" xfId="0" applyNumberFormat="1" applyFont="1" applyFill="1" applyBorder="1" applyAlignment="1">
      <alignment horizontal="center" vertical="center"/>
    </xf>
    <xf numFmtId="164" fontId="8" fillId="14" borderId="83" xfId="0" applyNumberFormat="1" applyFont="1" applyFill="1" applyBorder="1" applyAlignment="1" applyProtection="1">
      <alignment horizontal="center" vertical="center"/>
      <protection locked="0"/>
    </xf>
    <xf numFmtId="164" fontId="8" fillId="14" borderId="88" xfId="0" applyNumberFormat="1" applyFont="1" applyFill="1" applyBorder="1" applyAlignment="1" applyProtection="1">
      <alignment horizontal="center" vertical="center"/>
      <protection locked="0"/>
    </xf>
    <xf numFmtId="164" fontId="8" fillId="14" borderId="85" xfId="0" applyNumberFormat="1" applyFont="1" applyFill="1" applyBorder="1" applyAlignment="1" applyProtection="1">
      <alignment horizontal="center" vertical="center"/>
      <protection locked="0"/>
    </xf>
    <xf numFmtId="164" fontId="8" fillId="14" borderId="47" xfId="0" applyNumberFormat="1" applyFont="1" applyFill="1" applyBorder="1" applyAlignment="1">
      <alignment horizontal="center" vertical="center"/>
    </xf>
    <xf numFmtId="164" fontId="8" fillId="14" borderId="84" xfId="0" applyNumberFormat="1" applyFont="1" applyFill="1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64" fontId="8" fillId="0" borderId="77" xfId="0" applyNumberFormat="1" applyFont="1" applyBorder="1" applyAlignment="1" applyProtection="1">
      <alignment horizontal="center" vertical="center"/>
      <protection locked="0"/>
    </xf>
    <xf numFmtId="164" fontId="8" fillId="14" borderId="45" xfId="0" applyNumberFormat="1" applyFont="1" applyFill="1" applyBorder="1" applyAlignment="1">
      <alignment horizontal="center" vertical="center"/>
    </xf>
    <xf numFmtId="164" fontId="8" fillId="14" borderId="43" xfId="0" applyNumberFormat="1" applyFont="1" applyFill="1" applyBorder="1" applyAlignment="1" applyProtection="1">
      <alignment horizontal="center" vertical="center"/>
      <protection locked="0"/>
    </xf>
    <xf numFmtId="164" fontId="8" fillId="14" borderId="30" xfId="0" applyNumberFormat="1" applyFont="1" applyFill="1" applyBorder="1" applyAlignment="1" applyProtection="1">
      <alignment horizontal="center" vertical="center"/>
      <protection locked="0"/>
    </xf>
    <xf numFmtId="164" fontId="8" fillId="14" borderId="74" xfId="0" applyNumberFormat="1" applyFont="1" applyFill="1" applyBorder="1" applyAlignment="1" applyProtection="1">
      <alignment horizontal="center" vertical="center"/>
      <protection locked="0"/>
    </xf>
    <xf numFmtId="164" fontId="8" fillId="14" borderId="46" xfId="0" applyNumberFormat="1" applyFont="1" applyFill="1" applyBorder="1" applyAlignment="1" applyProtection="1">
      <alignment horizontal="center" vertical="center"/>
      <protection locked="0"/>
    </xf>
    <xf numFmtId="164" fontId="8" fillId="14" borderId="3" xfId="0" applyNumberFormat="1" applyFont="1" applyFill="1" applyBorder="1" applyAlignment="1" applyProtection="1">
      <alignment horizontal="center" vertical="center"/>
      <protection locked="0"/>
    </xf>
    <xf numFmtId="164" fontId="8" fillId="14" borderId="77" xfId="0" applyNumberFormat="1" applyFont="1" applyFill="1" applyBorder="1" applyAlignment="1" applyProtection="1">
      <alignment horizontal="center" vertical="center"/>
      <protection locked="0"/>
    </xf>
    <xf numFmtId="164" fontId="8" fillId="14" borderId="48" xfId="0" applyNumberFormat="1" applyFont="1" applyFill="1" applyBorder="1" applyAlignment="1">
      <alignment horizontal="center" vertical="center"/>
    </xf>
    <xf numFmtId="164" fontId="8" fillId="14" borderId="102" xfId="0" applyNumberFormat="1" applyFont="1" applyFill="1" applyBorder="1" applyAlignment="1" applyProtection="1">
      <alignment horizontal="center" vertical="center"/>
      <protection locked="0"/>
    </xf>
    <xf numFmtId="164" fontId="8" fillId="14" borderId="34" xfId="0" applyNumberFormat="1" applyFont="1" applyFill="1" applyBorder="1" applyAlignment="1" applyProtection="1">
      <alignment horizontal="center" vertical="center"/>
      <protection locked="0"/>
    </xf>
    <xf numFmtId="164" fontId="8" fillId="14" borderId="81" xfId="0" applyNumberFormat="1" applyFont="1" applyFill="1" applyBorder="1" applyAlignment="1" applyProtection="1">
      <alignment horizontal="center" vertical="center"/>
      <protection locked="0"/>
    </xf>
    <xf numFmtId="164" fontId="8" fillId="14" borderId="75" xfId="0" applyNumberFormat="1" applyFont="1" applyFill="1" applyBorder="1" applyAlignment="1" applyProtection="1">
      <alignment horizontal="center" vertical="center"/>
      <protection locked="0"/>
    </xf>
    <xf numFmtId="164" fontId="8" fillId="0" borderId="74" xfId="0" applyNumberFormat="1" applyFont="1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64" fontId="8" fillId="3" borderId="6" xfId="0" applyNumberFormat="1" applyFont="1" applyFill="1" applyBorder="1" applyAlignment="1" applyProtection="1">
      <alignment horizontal="center" vertical="center"/>
      <protection locked="0"/>
    </xf>
    <xf numFmtId="164" fontId="8" fillId="3" borderId="4" xfId="0" applyNumberFormat="1" applyFont="1" applyFill="1" applyBorder="1" applyAlignment="1" applyProtection="1">
      <alignment horizontal="center" vertical="center"/>
      <protection locked="0"/>
    </xf>
    <xf numFmtId="164" fontId="8" fillId="3" borderId="55" xfId="0" applyNumberFormat="1" applyFont="1" applyFill="1" applyBorder="1" applyAlignment="1" applyProtection="1">
      <alignment horizontal="center" vertical="center"/>
      <protection locked="0"/>
    </xf>
    <xf numFmtId="164" fontId="8" fillId="0" borderId="55" xfId="0" applyNumberFormat="1" applyFont="1" applyBorder="1" applyAlignment="1" applyProtection="1">
      <alignment horizontal="center" vertical="center"/>
      <protection locked="0"/>
    </xf>
    <xf numFmtId="164" fontId="8" fillId="3" borderId="53" xfId="0" applyNumberFormat="1" applyFont="1" applyFill="1" applyBorder="1" applyAlignment="1" applyProtection="1">
      <alignment horizontal="center" vertical="center"/>
      <protection locked="0"/>
    </xf>
    <xf numFmtId="164" fontId="8" fillId="0" borderId="76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8" fillId="14" borderId="41" xfId="0" applyNumberFormat="1" applyFont="1" applyFill="1" applyBorder="1" applyAlignment="1">
      <alignment horizontal="center" vertical="center"/>
    </xf>
    <xf numFmtId="164" fontId="8" fillId="14" borderId="22" xfId="0" applyNumberFormat="1" applyFont="1" applyFill="1" applyBorder="1" applyAlignment="1" applyProtection="1">
      <alignment horizontal="center" vertical="center"/>
      <protection locked="0"/>
    </xf>
    <xf numFmtId="164" fontId="8" fillId="15" borderId="45" xfId="0" applyNumberFormat="1" applyFont="1" applyFill="1" applyBorder="1" applyAlignment="1">
      <alignment horizontal="center" vertical="center"/>
    </xf>
    <xf numFmtId="164" fontId="8" fillId="14" borderId="30" xfId="0" applyNumberFormat="1" applyFont="1" applyFill="1" applyBorder="1" applyAlignment="1">
      <alignment horizontal="center" vertical="center"/>
    </xf>
    <xf numFmtId="164" fontId="8" fillId="14" borderId="46" xfId="0" applyNumberFormat="1" applyFont="1" applyFill="1" applyBorder="1" applyAlignment="1">
      <alignment horizontal="center" vertical="center"/>
    </xf>
    <xf numFmtId="164" fontId="8" fillId="14" borderId="34" xfId="0" applyNumberFormat="1" applyFont="1" applyFill="1" applyBorder="1" applyAlignment="1">
      <alignment horizontal="center" vertical="center"/>
    </xf>
    <xf numFmtId="164" fontId="8" fillId="14" borderId="64" xfId="0" applyNumberFormat="1" applyFont="1" applyFill="1" applyBorder="1" applyAlignment="1">
      <alignment horizontal="center" vertical="center"/>
    </xf>
    <xf numFmtId="164" fontId="9" fillId="20" borderId="51" xfId="0" applyNumberFormat="1" applyFont="1" applyFill="1" applyBorder="1" applyAlignment="1">
      <alignment horizontal="center" vertical="top"/>
    </xf>
    <xf numFmtId="164" fontId="9" fillId="20" borderId="14" xfId="0" applyNumberFormat="1" applyFont="1" applyFill="1" applyBorder="1" applyAlignment="1">
      <alignment horizontal="center" vertical="top"/>
    </xf>
    <xf numFmtId="164" fontId="9" fillId="20" borderId="24" xfId="0" applyNumberFormat="1" applyFont="1" applyFill="1" applyBorder="1" applyAlignment="1">
      <alignment horizontal="center" vertical="top"/>
    </xf>
    <xf numFmtId="164" fontId="8" fillId="0" borderId="71" xfId="0" applyNumberFormat="1" applyFont="1" applyBorder="1" applyAlignment="1">
      <alignment horizontal="center" vertical="center"/>
    </xf>
    <xf numFmtId="164" fontId="8" fillId="3" borderId="21" xfId="0" applyNumberFormat="1" applyFont="1" applyFill="1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64" fontId="8" fillId="3" borderId="56" xfId="0" applyNumberFormat="1" applyFont="1" applyFill="1" applyBorder="1" applyAlignment="1" applyProtection="1">
      <alignment horizontal="center" vertical="center"/>
      <protection locked="0"/>
    </xf>
    <xf numFmtId="164" fontId="8" fillId="0" borderId="56" xfId="0" applyNumberFormat="1" applyFont="1" applyBorder="1" applyAlignment="1" applyProtection="1">
      <alignment horizontal="center" vertical="center"/>
      <protection locked="0"/>
    </xf>
    <xf numFmtId="164" fontId="8" fillId="3" borderId="71" xfId="0" applyNumberFormat="1" applyFont="1" applyFill="1" applyBorder="1" applyAlignment="1">
      <alignment horizontal="center" vertical="center"/>
    </xf>
    <xf numFmtId="164" fontId="9" fillId="11" borderId="37" xfId="0" applyNumberFormat="1" applyFont="1" applyFill="1" applyBorder="1" applyAlignment="1">
      <alignment horizontal="center" vertical="top"/>
    </xf>
    <xf numFmtId="164" fontId="9" fillId="11" borderId="14" xfId="0" applyNumberFormat="1" applyFont="1" applyFill="1" applyBorder="1" applyAlignment="1">
      <alignment horizontal="center" vertical="top"/>
    </xf>
    <xf numFmtId="164" fontId="9" fillId="11" borderId="24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/>
    </xf>
    <xf numFmtId="164" fontId="9" fillId="9" borderId="14" xfId="0" applyNumberFormat="1" applyFont="1" applyFill="1" applyBorder="1" applyAlignment="1">
      <alignment horizontal="center" vertical="top"/>
    </xf>
    <xf numFmtId="164" fontId="9" fillId="9" borderId="40" xfId="0" applyNumberFormat="1" applyFont="1" applyFill="1" applyBorder="1" applyAlignment="1">
      <alignment horizontal="center" vertical="top"/>
    </xf>
    <xf numFmtId="164" fontId="9" fillId="11" borderId="40" xfId="0" applyNumberFormat="1" applyFont="1" applyFill="1" applyBorder="1" applyAlignment="1">
      <alignment horizontal="center" vertical="top"/>
    </xf>
    <xf numFmtId="164" fontId="8" fillId="14" borderId="80" xfId="0" applyNumberFormat="1" applyFont="1" applyFill="1" applyBorder="1" applyAlignment="1">
      <alignment horizontal="center" vertical="center"/>
    </xf>
    <xf numFmtId="164" fontId="8" fillId="14" borderId="52" xfId="0" applyNumberFormat="1" applyFont="1" applyFill="1" applyBorder="1" applyAlignment="1">
      <alignment horizontal="center" vertical="center"/>
    </xf>
    <xf numFmtId="164" fontId="8" fillId="14" borderId="19" xfId="0" applyNumberFormat="1" applyFont="1" applyFill="1" applyBorder="1" applyAlignment="1" applyProtection="1">
      <alignment horizontal="center" vertical="center"/>
      <protection locked="0"/>
    </xf>
    <xf numFmtId="164" fontId="8" fillId="14" borderId="4" xfId="0" applyNumberFormat="1" applyFont="1" applyFill="1" applyBorder="1" applyAlignment="1" applyProtection="1">
      <alignment horizontal="center" vertical="center"/>
      <protection locked="0"/>
    </xf>
    <xf numFmtId="164" fontId="8" fillId="14" borderId="55" xfId="0" applyNumberFormat="1" applyFont="1" applyFill="1" applyBorder="1" applyAlignment="1" applyProtection="1">
      <alignment horizontal="center" vertical="center"/>
      <protection locked="0"/>
    </xf>
    <xf numFmtId="164" fontId="8" fillId="14" borderId="106" xfId="0" applyNumberFormat="1" applyFont="1" applyFill="1" applyBorder="1" applyAlignment="1">
      <alignment horizontal="center" vertical="center"/>
    </xf>
    <xf numFmtId="164" fontId="8" fillId="14" borderId="105" xfId="0" applyNumberFormat="1" applyFont="1" applyFill="1" applyBorder="1" applyAlignment="1" applyProtection="1">
      <alignment horizontal="center" vertical="center"/>
      <protection locked="0"/>
    </xf>
    <xf numFmtId="164" fontId="8" fillId="14" borderId="163" xfId="0" applyNumberFormat="1" applyFont="1" applyFill="1" applyBorder="1" applyAlignment="1" applyProtection="1">
      <alignment horizontal="center" vertical="center"/>
      <protection locked="0"/>
    </xf>
    <xf numFmtId="164" fontId="8" fillId="14" borderId="69" xfId="0" applyNumberFormat="1" applyFont="1" applyFill="1" applyBorder="1" applyAlignment="1">
      <alignment horizontal="center" vertical="center"/>
    </xf>
    <xf numFmtId="164" fontId="8" fillId="3" borderId="30" xfId="0" applyNumberFormat="1" applyFont="1" applyFill="1" applyBorder="1" applyAlignment="1" applyProtection="1">
      <alignment horizontal="center" vertical="center"/>
      <protection locked="0"/>
    </xf>
    <xf numFmtId="164" fontId="8" fillId="3" borderId="46" xfId="0" applyNumberFormat="1" applyFont="1" applyFill="1" applyBorder="1" applyAlignment="1" applyProtection="1">
      <alignment horizontal="center" vertical="center"/>
      <protection locked="0"/>
    </xf>
    <xf numFmtId="164" fontId="8" fillId="3" borderId="3" xfId="0" applyNumberFormat="1" applyFont="1" applyFill="1" applyBorder="1" applyAlignment="1" applyProtection="1">
      <alignment horizontal="center" vertical="center"/>
      <protection locked="0"/>
    </xf>
    <xf numFmtId="164" fontId="8" fillId="3" borderId="50" xfId="0" applyNumberFormat="1" applyFont="1" applyFill="1" applyBorder="1" applyAlignment="1" applyProtection="1">
      <alignment horizontal="center" vertical="center"/>
      <protection locked="0"/>
    </xf>
    <xf numFmtId="164" fontId="8" fillId="15" borderId="80" xfId="0" applyNumberFormat="1" applyFont="1" applyFill="1" applyBorder="1" applyAlignment="1">
      <alignment horizontal="center" vertical="center"/>
    </xf>
    <xf numFmtId="164" fontId="8" fillId="15" borderId="83" xfId="0" applyNumberFormat="1" applyFont="1" applyFill="1" applyBorder="1" applyAlignment="1" applyProtection="1">
      <alignment horizontal="center" vertical="center"/>
      <protection locked="0"/>
    </xf>
    <xf numFmtId="164" fontId="8" fillId="15" borderId="85" xfId="0" applyNumberFormat="1" applyFont="1" applyFill="1" applyBorder="1" applyAlignment="1" applyProtection="1">
      <alignment horizontal="center" vertical="center"/>
      <protection locked="0"/>
    </xf>
    <xf numFmtId="164" fontId="8" fillId="14" borderId="67" xfId="0" applyNumberFormat="1" applyFont="1" applyFill="1" applyBorder="1" applyAlignment="1" applyProtection="1">
      <alignment horizontal="center" vertical="center"/>
      <protection locked="0"/>
    </xf>
    <xf numFmtId="164" fontId="8" fillId="15" borderId="52" xfId="0" applyNumberFormat="1" applyFont="1" applyFill="1" applyBorder="1" applyAlignment="1">
      <alignment horizontal="center" vertical="center"/>
    </xf>
    <xf numFmtId="164" fontId="8" fillId="14" borderId="66" xfId="0" applyNumberFormat="1" applyFont="1" applyFill="1" applyBorder="1" applyAlignment="1" applyProtection="1">
      <alignment horizontal="center" vertical="center"/>
      <protection locked="0"/>
    </xf>
    <xf numFmtId="164" fontId="8" fillId="14" borderId="33" xfId="0" applyNumberFormat="1" applyFont="1" applyFill="1" applyBorder="1" applyAlignment="1" applyProtection="1">
      <alignment horizontal="center" vertical="center"/>
      <protection locked="0"/>
    </xf>
    <xf numFmtId="164" fontId="8" fillId="14" borderId="64" xfId="0" applyNumberFormat="1" applyFont="1" applyFill="1" applyBorder="1" applyAlignment="1" applyProtection="1">
      <alignment horizontal="center" vertical="center"/>
      <protection locked="0"/>
    </xf>
    <xf numFmtId="164" fontId="8" fillId="15" borderId="48" xfId="0" applyNumberFormat="1" applyFont="1" applyFill="1" applyBorder="1" applyAlignment="1">
      <alignment horizontal="center" vertical="center"/>
    </xf>
    <xf numFmtId="164" fontId="8" fillId="14" borderId="62" xfId="0" applyNumberFormat="1" applyFont="1" applyFill="1" applyBorder="1" applyAlignment="1" applyProtection="1">
      <alignment horizontal="center" vertical="center"/>
      <protection locked="0"/>
    </xf>
    <xf numFmtId="164" fontId="9" fillId="11" borderId="13" xfId="0" applyNumberFormat="1" applyFont="1" applyFill="1" applyBorder="1" applyAlignment="1">
      <alignment horizontal="center" vertical="top"/>
    </xf>
    <xf numFmtId="164" fontId="9" fillId="9" borderId="13" xfId="0" applyNumberFormat="1" applyFont="1" applyFill="1" applyBorder="1" applyAlignment="1">
      <alignment horizontal="center" vertical="top"/>
    </xf>
    <xf numFmtId="164" fontId="8" fillId="3" borderId="75" xfId="0" applyNumberFormat="1" applyFont="1" applyFill="1" applyBorder="1" applyAlignment="1" applyProtection="1">
      <alignment horizontal="center" vertical="center"/>
      <protection locked="0"/>
    </xf>
    <xf numFmtId="164" fontId="8" fillId="3" borderId="80" xfId="0" applyNumberFormat="1" applyFont="1" applyFill="1" applyBorder="1" applyAlignment="1">
      <alignment horizontal="center" vertical="center"/>
    </xf>
    <xf numFmtId="164" fontId="8" fillId="3" borderId="84" xfId="0" applyNumberFormat="1" applyFont="1" applyFill="1" applyBorder="1" applyAlignment="1" applyProtection="1">
      <alignment horizontal="center" vertical="center"/>
      <protection locked="0"/>
    </xf>
    <xf numFmtId="164" fontId="8" fillId="3" borderId="85" xfId="0" applyNumberFormat="1" applyFont="1" applyFill="1" applyBorder="1" applyAlignment="1" applyProtection="1">
      <alignment horizontal="center" vertical="center"/>
      <protection locked="0"/>
    </xf>
    <xf numFmtId="164" fontId="8" fillId="3" borderId="37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164" fontId="8" fillId="3" borderId="40" xfId="0" applyNumberFormat="1" applyFont="1" applyFill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40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3" borderId="21" xfId="0" applyNumberFormat="1" applyFont="1" applyFill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82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164" fontId="8" fillId="3" borderId="34" xfId="0" applyNumberFormat="1" applyFont="1" applyFill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164" fontId="8" fillId="3" borderId="73" xfId="0" applyNumberFormat="1" applyFont="1" applyFill="1" applyBorder="1" applyAlignment="1" applyProtection="1">
      <alignment horizontal="center" vertical="center"/>
      <protection locked="0"/>
    </xf>
    <xf numFmtId="164" fontId="8" fillId="3" borderId="10" xfId="0" applyNumberFormat="1" applyFont="1" applyFill="1" applyBorder="1" applyAlignment="1" applyProtection="1">
      <alignment horizontal="center" vertical="center"/>
      <protection locked="0"/>
    </xf>
    <xf numFmtId="164" fontId="8" fillId="14" borderId="73" xfId="0" applyNumberFormat="1" applyFont="1" applyFill="1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>
      <alignment horizontal="center" vertical="center"/>
    </xf>
    <xf numFmtId="164" fontId="8" fillId="0" borderId="56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67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14" borderId="83" xfId="0" applyNumberFormat="1" applyFont="1" applyFill="1" applyBorder="1" applyAlignment="1">
      <alignment horizontal="center" vertical="center"/>
    </xf>
    <xf numFmtId="164" fontId="8" fillId="14" borderId="85" xfId="0" applyNumberFormat="1" applyFont="1" applyFill="1" applyBorder="1" applyAlignment="1">
      <alignment horizontal="center" vertical="center"/>
    </xf>
    <xf numFmtId="164" fontId="8" fillId="14" borderId="16" xfId="0" applyNumberFormat="1" applyFont="1" applyFill="1" applyBorder="1" applyAlignment="1">
      <alignment horizontal="center" vertical="center"/>
    </xf>
    <xf numFmtId="164" fontId="8" fillId="14" borderId="67" xfId="0" applyNumberFormat="1" applyFont="1" applyFill="1" applyBorder="1" applyAlignment="1">
      <alignment horizontal="center" vertical="center"/>
    </xf>
    <xf numFmtId="164" fontId="8" fillId="14" borderId="4" xfId="0" applyNumberFormat="1" applyFont="1" applyFill="1" applyBorder="1" applyAlignment="1">
      <alignment horizontal="center" vertical="center"/>
    </xf>
    <xf numFmtId="164" fontId="8" fillId="15" borderId="4" xfId="0" applyNumberFormat="1" applyFont="1" applyFill="1" applyBorder="1" applyAlignment="1">
      <alignment horizontal="center" vertical="center"/>
    </xf>
    <xf numFmtId="164" fontId="8" fillId="15" borderId="16" xfId="0" applyNumberFormat="1" applyFont="1" applyFill="1" applyBorder="1" applyAlignment="1">
      <alignment horizontal="center" vertical="center"/>
    </xf>
    <xf numFmtId="164" fontId="8" fillId="15" borderId="67" xfId="0" applyNumberFormat="1" applyFont="1" applyFill="1" applyBorder="1" applyAlignment="1">
      <alignment horizontal="center" vertical="center"/>
    </xf>
    <xf numFmtId="49" fontId="2" fillId="22" borderId="178" xfId="0" applyNumberFormat="1" applyFont="1" applyFill="1" applyBorder="1" applyAlignment="1">
      <alignment horizontal="center" vertical="top"/>
    </xf>
    <xf numFmtId="49" fontId="2" fillId="22" borderId="179" xfId="0" applyNumberFormat="1" applyFont="1" applyFill="1" applyBorder="1" applyAlignment="1">
      <alignment horizontal="center" vertical="top"/>
    </xf>
    <xf numFmtId="49" fontId="2" fillId="5" borderId="174" xfId="0" applyNumberFormat="1" applyFont="1" applyFill="1" applyBorder="1" applyAlignment="1">
      <alignment horizontal="center" vertical="top"/>
    </xf>
    <xf numFmtId="49" fontId="2" fillId="6" borderId="176" xfId="0" applyNumberFormat="1" applyFont="1" applyFill="1" applyBorder="1" applyAlignment="1">
      <alignment horizontal="center" vertical="top"/>
    </xf>
    <xf numFmtId="164" fontId="2" fillId="6" borderId="183" xfId="0" applyNumberFormat="1" applyFont="1" applyFill="1" applyBorder="1" applyAlignment="1">
      <alignment horizontal="center" vertical="center"/>
    </xf>
    <xf numFmtId="164" fontId="2" fillId="6" borderId="182" xfId="0" applyNumberFormat="1" applyFont="1" applyFill="1" applyBorder="1" applyAlignment="1">
      <alignment horizontal="center" vertical="center"/>
    </xf>
    <xf numFmtId="164" fontId="2" fillId="6" borderId="181" xfId="0" applyNumberFormat="1" applyFont="1" applyFill="1" applyBorder="1" applyAlignment="1">
      <alignment horizontal="center" vertical="center"/>
    </xf>
    <xf numFmtId="49" fontId="2" fillId="5" borderId="37" xfId="0" applyNumberFormat="1" applyFont="1" applyFill="1" applyBorder="1" applyAlignment="1">
      <alignment horizontal="center" vertical="top"/>
    </xf>
    <xf numFmtId="49" fontId="2" fillId="6" borderId="184" xfId="0" applyNumberFormat="1" applyFont="1" applyFill="1" applyBorder="1" applyAlignment="1">
      <alignment horizontal="center" vertical="top"/>
    </xf>
    <xf numFmtId="164" fontId="8" fillId="0" borderId="43" xfId="0" applyNumberFormat="1" applyFont="1" applyBorder="1" applyAlignment="1">
      <alignment horizontal="center" vertical="center"/>
    </xf>
    <xf numFmtId="164" fontId="8" fillId="3" borderId="30" xfId="0" applyNumberFormat="1" applyFont="1" applyFill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67" xfId="0" applyNumberFormat="1" applyFont="1" applyFill="1" applyBorder="1" applyAlignment="1">
      <alignment horizontal="center" vertical="center"/>
    </xf>
    <xf numFmtId="164" fontId="9" fillId="11" borderId="20" xfId="0" applyNumberFormat="1" applyFont="1" applyFill="1" applyBorder="1" applyAlignment="1">
      <alignment horizontal="center" vertical="top"/>
    </xf>
    <xf numFmtId="164" fontId="9" fillId="11" borderId="18" xfId="0" applyNumberFormat="1" applyFont="1" applyFill="1" applyBorder="1" applyAlignment="1">
      <alignment horizontal="center" vertical="top"/>
    </xf>
    <xf numFmtId="164" fontId="9" fillId="11" borderId="51" xfId="0" applyNumberFormat="1" applyFont="1" applyFill="1" applyBorder="1" applyAlignment="1">
      <alignment horizontal="center" vertical="top"/>
    </xf>
    <xf numFmtId="164" fontId="8" fillId="3" borderId="56" xfId="0" applyNumberFormat="1" applyFont="1" applyFill="1" applyBorder="1" applyAlignment="1">
      <alignment horizontal="center" vertical="center"/>
    </xf>
    <xf numFmtId="164" fontId="9" fillId="9" borderId="20" xfId="0" applyNumberFormat="1" applyFont="1" applyFill="1" applyBorder="1" applyAlignment="1">
      <alignment horizontal="center" vertical="top"/>
    </xf>
    <xf numFmtId="164" fontId="8" fillId="3" borderId="22" xfId="0" applyNumberFormat="1" applyFont="1" applyFill="1" applyBorder="1" applyAlignment="1">
      <alignment horizontal="center" vertical="center"/>
    </xf>
    <xf numFmtId="164" fontId="8" fillId="3" borderId="7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75" xfId="0" applyNumberFormat="1" applyFont="1" applyBorder="1" applyAlignment="1">
      <alignment horizontal="center" vertical="center"/>
    </xf>
    <xf numFmtId="164" fontId="8" fillId="3" borderId="46" xfId="0" applyNumberFormat="1" applyFont="1" applyFill="1" applyBorder="1" applyAlignment="1">
      <alignment horizontal="center" vertical="center"/>
    </xf>
    <xf numFmtId="164" fontId="8" fillId="3" borderId="28" xfId="0" applyNumberFormat="1" applyFont="1" applyFill="1" applyBorder="1" applyAlignment="1">
      <alignment horizontal="center" vertical="center"/>
    </xf>
    <xf numFmtId="164" fontId="8" fillId="3" borderId="66" xfId="0" applyNumberFormat="1" applyFont="1" applyFill="1" applyBorder="1" applyAlignment="1">
      <alignment horizontal="center" vertical="center"/>
    </xf>
    <xf numFmtId="164" fontId="8" fillId="3" borderId="63" xfId="0" applyNumberFormat="1" applyFont="1" applyFill="1" applyBorder="1" applyAlignment="1">
      <alignment horizontal="center" vertical="center"/>
    </xf>
    <xf numFmtId="164" fontId="8" fillId="3" borderId="62" xfId="0" applyNumberFormat="1" applyFont="1" applyFill="1" applyBorder="1" applyAlignment="1">
      <alignment horizontal="center" vertical="center"/>
    </xf>
    <xf numFmtId="164" fontId="8" fillId="3" borderId="72" xfId="0" applyNumberFormat="1" applyFont="1" applyFill="1" applyBorder="1" applyAlignment="1">
      <alignment horizontal="center" vertical="center"/>
    </xf>
    <xf numFmtId="164" fontId="2" fillId="9" borderId="184" xfId="0" applyNumberFormat="1" applyFont="1" applyFill="1" applyBorder="1" applyAlignment="1">
      <alignment horizontal="center" vertical="top"/>
    </xf>
    <xf numFmtId="164" fontId="2" fillId="6" borderId="184" xfId="0" applyNumberFormat="1" applyFont="1" applyFill="1" applyBorder="1" applyAlignment="1">
      <alignment horizontal="center" vertical="center"/>
    </xf>
    <xf numFmtId="0" fontId="2" fillId="9" borderId="179" xfId="0" applyFont="1" applyFill="1" applyBorder="1" applyAlignment="1">
      <alignment horizontal="center" vertical="top" wrapText="1"/>
    </xf>
    <xf numFmtId="0" fontId="7" fillId="25" borderId="109" xfId="0" applyFont="1" applyFill="1" applyBorder="1" applyAlignment="1">
      <alignment horizontal="center" vertical="top"/>
    </xf>
    <xf numFmtId="0" fontId="7" fillId="25" borderId="109" xfId="0" applyFont="1" applyFill="1" applyBorder="1" applyAlignment="1">
      <alignment vertical="top" wrapText="1"/>
    </xf>
    <xf numFmtId="0" fontId="7" fillId="25" borderId="106" xfId="0" applyFont="1" applyFill="1" applyBorder="1" applyAlignment="1">
      <alignment horizontal="center" vertical="top"/>
    </xf>
    <xf numFmtId="0" fontId="7" fillId="25" borderId="105" xfId="0" applyFont="1" applyFill="1" applyBorder="1" applyAlignment="1">
      <alignment horizontal="center" vertical="top"/>
    </xf>
    <xf numFmtId="0" fontId="7" fillId="25" borderId="107" xfId="0" applyFont="1" applyFill="1" applyBorder="1" applyAlignment="1">
      <alignment horizontal="center" vertical="top"/>
    </xf>
    <xf numFmtId="0" fontId="7" fillId="25" borderId="109" xfId="0" applyFont="1" applyFill="1" applyBorder="1" applyAlignment="1">
      <alignment horizontal="center" vertical="top" wrapText="1"/>
    </xf>
    <xf numFmtId="0" fontId="7" fillId="25" borderId="151" xfId="0" applyFont="1" applyFill="1" applyBorder="1" applyAlignment="1">
      <alignment horizontal="center" vertical="top"/>
    </xf>
    <xf numFmtId="0" fontId="7" fillId="25" borderId="151" xfId="0" applyFont="1" applyFill="1" applyBorder="1" applyAlignment="1">
      <alignment vertical="top"/>
    </xf>
    <xf numFmtId="0" fontId="7" fillId="25" borderId="171" xfId="0" applyFont="1" applyFill="1" applyBorder="1" applyAlignment="1">
      <alignment horizontal="center" vertical="top"/>
    </xf>
    <xf numFmtId="0" fontId="7" fillId="25" borderId="136" xfId="0" applyFont="1" applyFill="1" applyBorder="1" applyAlignment="1">
      <alignment horizontal="center" vertical="top"/>
    </xf>
    <xf numFmtId="0" fontId="7" fillId="25" borderId="172" xfId="0" applyFont="1" applyFill="1" applyBorder="1" applyAlignment="1">
      <alignment horizontal="center" vertical="top"/>
    </xf>
    <xf numFmtId="0" fontId="7" fillId="25" borderId="151" xfId="0" applyFont="1" applyFill="1" applyBorder="1" applyAlignment="1">
      <alignment horizontal="center" vertical="top" wrapText="1"/>
    </xf>
    <xf numFmtId="0" fontId="1" fillId="25" borderId="86" xfId="0" applyFont="1" applyFill="1" applyBorder="1" applyAlignment="1">
      <alignment horizontal="center" vertical="center" wrapText="1"/>
    </xf>
    <xf numFmtId="164" fontId="8" fillId="25" borderId="80" xfId="0" applyNumberFormat="1" applyFont="1" applyFill="1" applyBorder="1" applyAlignment="1">
      <alignment horizontal="center" vertical="center"/>
    </xf>
    <xf numFmtId="164" fontId="8" fillId="25" borderId="83" xfId="0" applyNumberFormat="1" applyFont="1" applyFill="1" applyBorder="1" applyAlignment="1" applyProtection="1">
      <alignment horizontal="center" vertical="center"/>
      <protection locked="0"/>
    </xf>
    <xf numFmtId="164" fontId="8" fillId="25" borderId="77" xfId="0" applyNumberFormat="1" applyFont="1" applyFill="1" applyBorder="1" applyAlignment="1" applyProtection="1">
      <alignment horizontal="center" vertical="center"/>
      <protection locked="0"/>
    </xf>
    <xf numFmtId="0" fontId="1" fillId="25" borderId="57" xfId="0" applyFont="1" applyFill="1" applyBorder="1" applyAlignment="1">
      <alignment horizontal="center" vertical="center" wrapText="1"/>
    </xf>
    <xf numFmtId="164" fontId="8" fillId="25" borderId="69" xfId="0" applyNumberFormat="1" applyFont="1" applyFill="1" applyBorder="1" applyAlignment="1">
      <alignment horizontal="center" vertical="center"/>
    </xf>
    <xf numFmtId="164" fontId="8" fillId="25" borderId="19" xfId="0" applyNumberFormat="1" applyFont="1" applyFill="1" applyBorder="1" applyAlignment="1" applyProtection="1">
      <alignment horizontal="center" vertical="center"/>
      <protection locked="0"/>
    </xf>
    <xf numFmtId="164" fontId="8" fillId="25" borderId="55" xfId="0" applyNumberFormat="1" applyFont="1" applyFill="1" applyBorder="1" applyAlignment="1" applyProtection="1">
      <alignment horizontal="center" vertical="center"/>
      <protection locked="0"/>
    </xf>
    <xf numFmtId="0" fontId="2" fillId="25" borderId="51" xfId="0" applyFont="1" applyFill="1" applyBorder="1" applyAlignment="1">
      <alignment horizontal="center" vertical="top" wrapText="1"/>
    </xf>
    <xf numFmtId="164" fontId="9" fillId="25" borderId="37" xfId="0" applyNumberFormat="1" applyFont="1" applyFill="1" applyBorder="1" applyAlignment="1">
      <alignment horizontal="center" vertical="top"/>
    </xf>
    <xf numFmtId="164" fontId="9" fillId="25" borderId="14" xfId="0" applyNumberFormat="1" applyFont="1" applyFill="1" applyBorder="1" applyAlignment="1">
      <alignment horizontal="center" vertical="top"/>
    </xf>
    <xf numFmtId="164" fontId="9" fillId="25" borderId="40" xfId="0" applyNumberFormat="1" applyFont="1" applyFill="1" applyBorder="1" applyAlignment="1">
      <alignment horizontal="center" vertical="top"/>
    </xf>
    <xf numFmtId="0" fontId="1" fillId="25" borderId="109" xfId="0" applyFont="1" applyFill="1" applyBorder="1" applyAlignment="1">
      <alignment horizontal="center" vertical="center" wrapText="1"/>
    </xf>
    <xf numFmtId="164" fontId="8" fillId="25" borderId="106" xfId="0" applyNumberFormat="1" applyFont="1" applyFill="1" applyBorder="1" applyAlignment="1">
      <alignment horizontal="center" vertical="center"/>
    </xf>
    <xf numFmtId="164" fontId="8" fillId="25" borderId="105" xfId="0" applyNumberFormat="1" applyFont="1" applyFill="1" applyBorder="1" applyAlignment="1" applyProtection="1">
      <alignment horizontal="center" vertical="center"/>
      <protection locked="0"/>
    </xf>
    <xf numFmtId="164" fontId="8" fillId="25" borderId="163" xfId="0" applyNumberFormat="1" applyFont="1" applyFill="1" applyBorder="1" applyAlignment="1" applyProtection="1">
      <alignment horizontal="center" vertical="center"/>
      <protection locked="0"/>
    </xf>
    <xf numFmtId="164" fontId="2" fillId="25" borderId="37" xfId="0" applyNumberFormat="1" applyFont="1" applyFill="1" applyBorder="1" applyAlignment="1">
      <alignment horizontal="center" vertical="top"/>
    </xf>
    <xf numFmtId="164" fontId="2" fillId="25" borderId="184" xfId="0" applyNumberFormat="1" applyFont="1" applyFill="1" applyBorder="1" applyAlignment="1">
      <alignment horizontal="center" vertical="top"/>
    </xf>
    <xf numFmtId="164" fontId="2" fillId="25" borderId="40" xfId="0" applyNumberFormat="1" applyFont="1" applyFill="1" applyBorder="1" applyAlignment="1">
      <alignment horizontal="center" vertical="top"/>
    </xf>
    <xf numFmtId="164" fontId="2" fillId="25" borderId="71" xfId="0" applyNumberFormat="1" applyFont="1" applyFill="1" applyBorder="1" applyAlignment="1">
      <alignment horizontal="center" vertical="top"/>
    </xf>
    <xf numFmtId="164" fontId="2" fillId="25" borderId="21" xfId="0" applyNumberFormat="1" applyFont="1" applyFill="1" applyBorder="1" applyAlignment="1">
      <alignment horizontal="center" vertical="top"/>
    </xf>
    <xf numFmtId="164" fontId="2" fillId="25" borderId="56" xfId="0" applyNumberFormat="1" applyFont="1" applyFill="1" applyBorder="1" applyAlignment="1">
      <alignment horizontal="center" vertical="top"/>
    </xf>
    <xf numFmtId="49" fontId="2" fillId="6" borderId="21" xfId="0" applyNumberFormat="1" applyFont="1" applyFill="1" applyBorder="1" applyAlignment="1">
      <alignment horizontal="center" vertical="top"/>
    </xf>
    <xf numFmtId="49" fontId="2" fillId="6" borderId="19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49" fontId="2" fillId="22" borderId="45" xfId="0" applyNumberFormat="1" applyFont="1" applyFill="1" applyBorder="1" applyAlignment="1">
      <alignment horizontal="center" vertical="top"/>
    </xf>
    <xf numFmtId="49" fontId="2" fillId="22" borderId="41" xfId="0" applyNumberFormat="1" applyFont="1" applyFill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/>
    </xf>
    <xf numFmtId="49" fontId="2" fillId="5" borderId="22" xfId="0" applyNumberFormat="1" applyFont="1" applyFill="1" applyBorder="1" applyAlignment="1">
      <alignment horizontal="center" vertical="top"/>
    </xf>
    <xf numFmtId="49" fontId="2" fillId="6" borderId="30" xfId="0" applyNumberFormat="1" applyFont="1" applyFill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0" fontId="1" fillId="3" borderId="30" xfId="0" applyFont="1" applyFill="1" applyBorder="1" applyAlignment="1">
      <alignment horizontal="left" vertical="top" wrapText="1"/>
    </xf>
    <xf numFmtId="0" fontId="1" fillId="3" borderId="34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49" fontId="1" fillId="0" borderId="74" xfId="0" applyNumberFormat="1" applyFont="1" applyBorder="1" applyAlignment="1">
      <alignment horizontal="center" vertical="top" textRotation="90"/>
    </xf>
    <xf numFmtId="49" fontId="1" fillId="0" borderId="81" xfId="0" applyNumberFormat="1" applyFont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left" vertical="top" textRotation="90"/>
    </xf>
    <xf numFmtId="49" fontId="1" fillId="0" borderId="70" xfId="0" applyNumberFormat="1" applyFont="1" applyBorder="1" applyAlignment="1">
      <alignment horizontal="left" vertical="top" textRotation="90"/>
    </xf>
    <xf numFmtId="49" fontId="1" fillId="0" borderId="31" xfId="0" applyNumberFormat="1" applyFont="1" applyBorder="1" applyAlignment="1">
      <alignment horizontal="center" vertical="top"/>
    </xf>
    <xf numFmtId="49" fontId="1" fillId="0" borderId="70" xfId="0" applyNumberFormat="1" applyFont="1" applyBorder="1" applyAlignment="1">
      <alignment horizontal="center" vertical="top"/>
    </xf>
    <xf numFmtId="49" fontId="2" fillId="22" borderId="71" xfId="0" applyNumberFormat="1" applyFont="1" applyFill="1" applyBorder="1" applyAlignment="1">
      <alignment horizontal="center" vertical="top"/>
    </xf>
    <xf numFmtId="49" fontId="2" fillId="22" borderId="69" xfId="0" applyNumberFormat="1" applyFont="1" applyFill="1" applyBorder="1" applyAlignment="1">
      <alignment horizontal="center" vertical="top"/>
    </xf>
    <xf numFmtId="49" fontId="2" fillId="3" borderId="21" xfId="0" applyNumberFormat="1" applyFont="1" applyFill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49" fontId="1" fillId="3" borderId="82" xfId="0" applyNumberFormat="1" applyFont="1" applyFill="1" applyBorder="1" applyAlignment="1">
      <alignment horizontal="center" vertical="top" textRotation="90"/>
    </xf>
    <xf numFmtId="49" fontId="1" fillId="3" borderId="62" xfId="0" applyNumberFormat="1" applyFont="1" applyFill="1" applyBorder="1" applyAlignment="1">
      <alignment horizontal="center" vertical="top" textRotation="90"/>
    </xf>
    <xf numFmtId="49" fontId="2" fillId="22" borderId="47" xfId="0" applyNumberFormat="1" applyFont="1" applyFill="1" applyBorder="1" applyAlignment="1">
      <alignment horizontal="center" vertical="top"/>
    </xf>
    <xf numFmtId="49" fontId="2" fillId="22" borderId="48" xfId="0" applyNumberFormat="1" applyFont="1" applyFill="1" applyBorder="1" applyAlignment="1">
      <alignment horizontal="center" vertical="top"/>
    </xf>
    <xf numFmtId="0" fontId="1" fillId="0" borderId="7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3" borderId="8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15" borderId="78" xfId="0" applyFont="1" applyFill="1" applyBorder="1" applyAlignment="1">
      <alignment horizontal="left" vertical="top" wrapText="1"/>
    </xf>
    <xf numFmtId="0" fontId="1" fillId="15" borderId="76" xfId="0" applyFont="1" applyFill="1" applyBorder="1" applyAlignment="1">
      <alignment horizontal="left" vertical="top" wrapText="1"/>
    </xf>
    <xf numFmtId="0" fontId="1" fillId="15" borderId="26" xfId="0" applyFont="1" applyFill="1" applyBorder="1" applyAlignment="1">
      <alignment horizontal="left" vertical="top" wrapText="1"/>
    </xf>
    <xf numFmtId="0" fontId="1" fillId="3" borderId="78" xfId="0" applyFont="1" applyFill="1" applyBorder="1" applyAlignment="1">
      <alignment horizontal="left" vertical="top" wrapText="1"/>
    </xf>
    <xf numFmtId="0" fontId="1" fillId="3" borderId="76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49" fontId="2" fillId="5" borderId="19" xfId="0" applyNumberFormat="1" applyFont="1" applyFill="1" applyBorder="1" applyAlignment="1">
      <alignment horizontal="center" vertical="top"/>
    </xf>
    <xf numFmtId="49" fontId="1" fillId="0" borderId="61" xfId="0" applyNumberFormat="1" applyFont="1" applyBorder="1" applyAlignment="1">
      <alignment horizontal="center" vertical="top" wrapText="1"/>
    </xf>
    <xf numFmtId="49" fontId="1" fillId="0" borderId="57" xfId="0" applyNumberFormat="1" applyFont="1" applyBorder="1" applyAlignment="1">
      <alignment horizontal="center" vertical="top" wrapText="1"/>
    </xf>
    <xf numFmtId="49" fontId="1" fillId="0" borderId="70" xfId="0" applyNumberFormat="1" applyFont="1" applyBorder="1" applyAlignment="1">
      <alignment horizontal="center" vertical="top" wrapText="1"/>
    </xf>
    <xf numFmtId="49" fontId="1" fillId="0" borderId="61" xfId="0" applyNumberFormat="1" applyFont="1" applyBorder="1" applyAlignment="1">
      <alignment horizontal="center" vertical="top"/>
    </xf>
    <xf numFmtId="49" fontId="1" fillId="0" borderId="57" xfId="0" applyNumberFormat="1" applyFont="1" applyBorder="1" applyAlignment="1">
      <alignment horizontal="center" vertical="top"/>
    </xf>
    <xf numFmtId="49" fontId="1" fillId="14" borderId="61" xfId="0" applyNumberFormat="1" applyFont="1" applyFill="1" applyBorder="1" applyAlignment="1">
      <alignment horizontal="center" vertical="top" wrapText="1"/>
    </xf>
    <xf numFmtId="49" fontId="1" fillId="14" borderId="57" xfId="0" applyNumberFormat="1" applyFont="1" applyFill="1" applyBorder="1" applyAlignment="1">
      <alignment horizontal="center" vertical="top" wrapText="1"/>
    </xf>
    <xf numFmtId="49" fontId="1" fillId="14" borderId="70" xfId="0" applyNumberFormat="1" applyFont="1" applyFill="1" applyBorder="1" applyAlignment="1">
      <alignment horizontal="center" vertical="top" wrapText="1"/>
    </xf>
    <xf numFmtId="49" fontId="1" fillId="14" borderId="61" xfId="0" applyNumberFormat="1" applyFont="1" applyFill="1" applyBorder="1" applyAlignment="1">
      <alignment horizontal="center" vertical="top"/>
    </xf>
    <xf numFmtId="49" fontId="1" fillId="14" borderId="57" xfId="0" applyNumberFormat="1" applyFont="1" applyFill="1" applyBorder="1" applyAlignment="1">
      <alignment horizontal="center" vertical="top"/>
    </xf>
    <xf numFmtId="49" fontId="1" fillId="14" borderId="70" xfId="0" applyNumberFormat="1" applyFont="1" applyFill="1" applyBorder="1" applyAlignment="1">
      <alignment horizontal="center" vertical="top"/>
    </xf>
    <xf numFmtId="49" fontId="1" fillId="0" borderId="49" xfId="0" applyNumberFormat="1" applyFont="1" applyBorder="1" applyAlignment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49" fontId="1" fillId="0" borderId="68" xfId="0" applyNumberFormat="1" applyFont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 textRotation="90"/>
    </xf>
    <xf numFmtId="49" fontId="1" fillId="0" borderId="49" xfId="0" applyNumberFormat="1" applyFont="1" applyBorder="1" applyAlignment="1">
      <alignment horizontal="center" vertical="top" textRotation="90"/>
    </xf>
    <xf numFmtId="49" fontId="1" fillId="0" borderId="32" xfId="0" applyNumberFormat="1" applyFont="1" applyBorder="1" applyAlignment="1">
      <alignment horizontal="center" vertical="top" textRotation="90"/>
    </xf>
    <xf numFmtId="49" fontId="1" fillId="14" borderId="12" xfId="0" applyNumberFormat="1" applyFont="1" applyFill="1" applyBorder="1" applyAlignment="1">
      <alignment horizontal="center" vertical="top"/>
    </xf>
    <xf numFmtId="49" fontId="1" fillId="14" borderId="32" xfId="0" applyNumberFormat="1" applyFont="1" applyFill="1" applyBorder="1" applyAlignment="1">
      <alignment horizontal="center" vertical="top"/>
    </xf>
    <xf numFmtId="49" fontId="1" fillId="14" borderId="12" xfId="0" applyNumberFormat="1" applyFont="1" applyFill="1" applyBorder="1" applyAlignment="1">
      <alignment horizontal="center" vertical="top" textRotation="90"/>
    </xf>
    <xf numFmtId="49" fontId="1" fillId="14" borderId="70" xfId="0" applyNumberFormat="1" applyFont="1" applyFill="1" applyBorder="1" applyAlignment="1">
      <alignment horizontal="center" vertical="top" textRotation="90"/>
    </xf>
    <xf numFmtId="49" fontId="1" fillId="14" borderId="32" xfId="0" applyNumberFormat="1" applyFont="1" applyFill="1" applyBorder="1" applyAlignment="1">
      <alignment horizontal="center" vertical="top" textRotation="90"/>
    </xf>
    <xf numFmtId="49" fontId="1" fillId="0" borderId="86" xfId="0" applyNumberFormat="1" applyFont="1" applyBorder="1" applyAlignment="1">
      <alignment horizontal="center" vertical="top" textRotation="90"/>
    </xf>
    <xf numFmtId="49" fontId="1" fillId="0" borderId="70" xfId="0" applyNumberFormat="1" applyFont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center" vertical="top" wrapText="1"/>
    </xf>
    <xf numFmtId="49" fontId="1" fillId="0" borderId="86" xfId="0" applyNumberFormat="1" applyFont="1" applyBorder="1" applyAlignment="1">
      <alignment horizontal="center" vertical="top" wrapText="1"/>
    </xf>
    <xf numFmtId="49" fontId="1" fillId="25" borderId="12" xfId="0" applyNumberFormat="1" applyFont="1" applyFill="1" applyBorder="1" applyAlignment="1">
      <alignment horizontal="center" vertical="top" textRotation="90"/>
    </xf>
    <xf numFmtId="49" fontId="1" fillId="25" borderId="32" xfId="0" applyNumberFormat="1" applyFont="1" applyFill="1" applyBorder="1" applyAlignment="1">
      <alignment horizontal="center" vertical="top" textRotation="90"/>
    </xf>
    <xf numFmtId="49" fontId="1" fillId="25" borderId="12" xfId="0" applyNumberFormat="1" applyFont="1" applyFill="1" applyBorder="1" applyAlignment="1">
      <alignment horizontal="center" vertical="top"/>
    </xf>
    <xf numFmtId="49" fontId="1" fillId="25" borderId="32" xfId="0" applyNumberFormat="1" applyFont="1" applyFill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left" vertical="top"/>
    </xf>
    <xf numFmtId="0" fontId="1" fillId="14" borderId="14" xfId="0" applyFont="1" applyFill="1" applyBorder="1" applyAlignment="1">
      <alignment horizontal="center" vertical="top" wrapText="1"/>
    </xf>
    <xf numFmtId="0" fontId="1" fillId="14" borderId="34" xfId="0" applyFont="1" applyFill="1" applyBorder="1" applyAlignment="1">
      <alignment horizontal="center" vertical="top" wrapText="1"/>
    </xf>
    <xf numFmtId="49" fontId="1" fillId="3" borderId="31" xfId="0" applyNumberFormat="1" applyFont="1" applyFill="1" applyBorder="1" applyAlignment="1">
      <alignment horizontal="center" vertical="top" textRotation="90"/>
    </xf>
    <xf numFmtId="49" fontId="1" fillId="3" borderId="49" xfId="0" applyNumberFormat="1" applyFont="1" applyFill="1" applyBorder="1" applyAlignment="1">
      <alignment horizontal="center" vertical="top" textRotation="90"/>
    </xf>
    <xf numFmtId="49" fontId="1" fillId="3" borderId="32" xfId="0" applyNumberFormat="1" applyFont="1" applyFill="1" applyBorder="1" applyAlignment="1">
      <alignment horizontal="center" vertical="top" textRotation="90"/>
    </xf>
    <xf numFmtId="49" fontId="1" fillId="0" borderId="77" xfId="0" applyNumberFormat="1" applyFont="1" applyBorder="1" applyAlignment="1">
      <alignment horizontal="center" vertical="top" textRotation="90"/>
    </xf>
    <xf numFmtId="49" fontId="1" fillId="0" borderId="29" xfId="0" applyNumberFormat="1" applyFont="1" applyBorder="1" applyAlignment="1">
      <alignment horizontal="center" vertical="top" textRotation="90"/>
    </xf>
    <xf numFmtId="49" fontId="1" fillId="0" borderId="62" xfId="0" applyNumberFormat="1" applyFont="1" applyBorder="1" applyAlignment="1">
      <alignment horizontal="center" vertical="top" textRotation="90"/>
    </xf>
    <xf numFmtId="49" fontId="1" fillId="0" borderId="86" xfId="0" applyNumberFormat="1" applyFont="1" applyBorder="1" applyAlignment="1">
      <alignment horizontal="center" vertical="top"/>
    </xf>
    <xf numFmtId="49" fontId="1" fillId="0" borderId="167" xfId="0" applyNumberFormat="1" applyFont="1" applyBorder="1" applyAlignment="1">
      <alignment horizontal="center" vertical="top"/>
    </xf>
    <xf numFmtId="49" fontId="1" fillId="0" borderId="109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3" borderId="61" xfId="0" applyNumberFormat="1" applyFont="1" applyFill="1" applyBorder="1" applyAlignment="1">
      <alignment horizontal="center" vertical="top"/>
    </xf>
    <xf numFmtId="49" fontId="1" fillId="3" borderId="57" xfId="0" applyNumberFormat="1" applyFont="1" applyFill="1" applyBorder="1" applyAlignment="1">
      <alignment horizontal="center" vertical="top"/>
    </xf>
    <xf numFmtId="49" fontId="1" fillId="3" borderId="70" xfId="0" applyNumberFormat="1" applyFont="1" applyFill="1" applyBorder="1" applyAlignment="1">
      <alignment horizontal="center" vertical="top"/>
    </xf>
    <xf numFmtId="0" fontId="1" fillId="14" borderId="22" xfId="0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4" xfId="0" applyFont="1" applyFill="1" applyBorder="1" applyAlignment="1">
      <alignment horizontal="center" vertical="top" wrapText="1"/>
    </xf>
    <xf numFmtId="49" fontId="1" fillId="3" borderId="74" xfId="0" applyNumberFormat="1" applyFont="1" applyFill="1" applyBorder="1" applyAlignment="1">
      <alignment horizontal="center" vertical="top" textRotation="90"/>
    </xf>
    <xf numFmtId="49" fontId="1" fillId="3" borderId="29" xfId="0" applyNumberFormat="1" applyFont="1" applyFill="1" applyBorder="1" applyAlignment="1">
      <alignment horizontal="center" vertical="top" textRotation="90"/>
    </xf>
    <xf numFmtId="49" fontId="2" fillId="6" borderId="83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/>
    </xf>
    <xf numFmtId="49" fontId="2" fillId="6" borderId="34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49" fontId="2" fillId="22" borderId="58" xfId="0" applyNumberFormat="1" applyFont="1" applyFill="1" applyBorder="1" applyAlignment="1">
      <alignment horizontal="center" vertical="top"/>
    </xf>
    <xf numFmtId="49" fontId="2" fillId="22" borderId="65" xfId="0" applyNumberFormat="1" applyFont="1" applyFill="1" applyBorder="1" applyAlignment="1">
      <alignment horizontal="center" vertical="top"/>
    </xf>
    <xf numFmtId="49" fontId="2" fillId="6" borderId="25" xfId="0" applyNumberFormat="1" applyFont="1" applyFill="1" applyBorder="1" applyAlignment="1">
      <alignment horizontal="center" vertical="top"/>
    </xf>
    <xf numFmtId="49" fontId="2" fillId="6" borderId="16" xfId="0" applyNumberFormat="1" applyFont="1" applyFill="1" applyBorder="1" applyAlignment="1">
      <alignment horizontal="center" vertical="top"/>
    </xf>
    <xf numFmtId="49" fontId="2" fillId="6" borderId="33" xfId="0" applyNumberFormat="1" applyFont="1" applyFill="1" applyBorder="1" applyAlignment="1">
      <alignment horizontal="center" vertical="top"/>
    </xf>
    <xf numFmtId="49" fontId="2" fillId="6" borderId="43" xfId="0" applyNumberFormat="1" applyFont="1" applyFill="1" applyBorder="1" applyAlignment="1">
      <alignment horizontal="center" vertical="top"/>
    </xf>
    <xf numFmtId="49" fontId="2" fillId="6" borderId="10" xfId="0" applyNumberFormat="1" applyFont="1" applyFill="1" applyBorder="1" applyAlignment="1">
      <alignment horizontal="center" vertical="top"/>
    </xf>
    <xf numFmtId="49" fontId="2" fillId="6" borderId="63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3" borderId="21" xfId="0" applyNumberFormat="1" applyFont="1" applyFill="1" applyBorder="1" applyAlignment="1">
      <alignment horizontal="center" vertical="top"/>
    </xf>
    <xf numFmtId="49" fontId="2" fillId="3" borderId="19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19" borderId="21" xfId="0" applyNumberFormat="1" applyFont="1" applyFill="1" applyBorder="1" applyAlignment="1">
      <alignment horizontal="center" vertical="top"/>
    </xf>
    <xf numFmtId="49" fontId="2" fillId="19" borderId="19" xfId="0" applyNumberFormat="1" applyFont="1" applyFill="1" applyBorder="1" applyAlignment="1">
      <alignment horizontal="center" vertical="top"/>
    </xf>
    <xf numFmtId="49" fontId="2" fillId="19" borderId="22" xfId="0" applyNumberFormat="1" applyFont="1" applyFill="1" applyBorder="1" applyAlignment="1">
      <alignment horizontal="center" vertical="top"/>
    </xf>
    <xf numFmtId="49" fontId="2" fillId="5" borderId="30" xfId="0" applyNumberFormat="1" applyFont="1" applyFill="1" applyBorder="1" applyAlignment="1">
      <alignment horizontal="center" vertical="top"/>
    </xf>
    <xf numFmtId="49" fontId="2" fillId="5" borderId="3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22" borderId="89" xfId="0" applyFont="1" applyFill="1" applyBorder="1" applyAlignment="1" applyProtection="1">
      <alignment horizontal="center" vertical="center" textRotation="90" wrapText="1"/>
      <protection locked="0"/>
    </xf>
    <xf numFmtId="0" fontId="1" fillId="22" borderId="91" xfId="0" applyFont="1" applyFill="1" applyBorder="1" applyAlignment="1" applyProtection="1">
      <alignment horizontal="center" vertical="center" textRotation="90" wrapText="1"/>
      <protection locked="0"/>
    </xf>
    <xf numFmtId="0" fontId="1" fillId="22" borderId="93" xfId="0" applyFont="1" applyFill="1" applyBorder="1" applyAlignment="1" applyProtection="1">
      <alignment horizontal="center" vertical="center" textRotation="90" wrapText="1"/>
      <protection locked="0"/>
    </xf>
    <xf numFmtId="0" fontId="1" fillId="5" borderId="35" xfId="0" applyFont="1" applyFill="1" applyBorder="1" applyAlignment="1" applyProtection="1">
      <alignment horizontal="center" vertical="center" textRotation="90" wrapText="1"/>
      <protection locked="0"/>
    </xf>
    <xf numFmtId="0" fontId="1" fillId="5" borderId="2" xfId="0" applyFont="1" applyFill="1" applyBorder="1" applyAlignment="1" applyProtection="1">
      <alignment horizontal="center" vertical="center" textRotation="90" wrapText="1"/>
      <protection locked="0"/>
    </xf>
    <xf numFmtId="0" fontId="1" fillId="5" borderId="94" xfId="0" applyFont="1" applyFill="1" applyBorder="1" applyAlignment="1" applyProtection="1">
      <alignment horizontal="center" vertical="center" textRotation="90" wrapText="1"/>
      <protection locked="0"/>
    </xf>
    <xf numFmtId="0" fontId="1" fillId="6" borderId="35" xfId="0" applyFont="1" applyFill="1" applyBorder="1" applyAlignment="1" applyProtection="1">
      <alignment horizontal="center" vertical="center" textRotation="90" wrapText="1"/>
      <protection locked="0"/>
    </xf>
    <xf numFmtId="0" fontId="1" fillId="6" borderId="2" xfId="0" applyFont="1" applyFill="1" applyBorder="1" applyAlignment="1" applyProtection="1">
      <alignment horizontal="center" vertical="center" textRotation="90" wrapText="1"/>
      <protection locked="0"/>
    </xf>
    <xf numFmtId="0" fontId="1" fillId="6" borderId="94" xfId="0" applyFont="1" applyFill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1" fillId="0" borderId="94" xfId="0" applyFont="1" applyBorder="1" applyAlignment="1" applyProtection="1">
      <alignment horizontal="center" vertical="center" textRotation="90" wrapText="1"/>
      <protection locked="0"/>
    </xf>
    <xf numFmtId="0" fontId="1" fillId="3" borderId="90" xfId="0" applyFont="1" applyFill="1" applyBorder="1" applyAlignment="1" applyProtection="1">
      <alignment horizontal="center" vertical="center" wrapText="1"/>
      <protection locked="0"/>
    </xf>
    <xf numFmtId="0" fontId="1" fillId="3" borderId="92" xfId="0" applyFont="1" applyFill="1" applyBorder="1" applyAlignment="1" applyProtection="1">
      <alignment horizontal="center" vertical="center" wrapText="1"/>
      <protection locked="0"/>
    </xf>
    <xf numFmtId="0" fontId="1" fillId="3" borderId="95" xfId="0" applyFont="1" applyFill="1" applyBorder="1" applyAlignment="1" applyProtection="1">
      <alignment horizontal="center" vertical="center" wrapText="1"/>
      <protection locked="0"/>
    </xf>
    <xf numFmtId="0" fontId="1" fillId="3" borderId="96" xfId="0" applyFont="1" applyFill="1" applyBorder="1" applyAlignment="1" applyProtection="1">
      <alignment horizontal="center" vertical="center" textRotation="90" wrapText="1"/>
      <protection locked="0"/>
    </xf>
    <xf numFmtId="0" fontId="1" fillId="3" borderId="97" xfId="0" applyFont="1" applyFill="1" applyBorder="1" applyAlignment="1" applyProtection="1">
      <alignment horizontal="center" vertical="center" textRotation="90" wrapText="1"/>
      <protection locked="0"/>
    </xf>
    <xf numFmtId="0" fontId="1" fillId="3" borderId="98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1" fillId="0" borderId="101" xfId="0" applyFont="1" applyBorder="1" applyAlignment="1" applyProtection="1">
      <alignment horizontal="center" vertical="center" textRotation="90" wrapText="1"/>
      <protection locked="0"/>
    </xf>
    <xf numFmtId="0" fontId="1" fillId="0" borderId="64" xfId="0" applyFont="1" applyBorder="1" applyAlignment="1" applyProtection="1">
      <alignment horizontal="center" vertical="center" textRotation="90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2" fillId="0" borderId="99" xfId="0" applyFont="1" applyBorder="1" applyAlignment="1" applyProtection="1">
      <alignment horizontal="center" vertical="top" wrapText="1"/>
      <protection locked="0"/>
    </xf>
    <xf numFmtId="0" fontId="1" fillId="0" borderId="100" xfId="0" applyFont="1" applyBorder="1" applyAlignment="1" applyProtection="1">
      <alignment horizontal="center" vertical="center" textRotation="90" wrapText="1"/>
      <protection locked="0"/>
    </xf>
    <xf numFmtId="0" fontId="1" fillId="0" borderId="48" xfId="0" applyFont="1" applyBorder="1" applyAlignment="1" applyProtection="1">
      <alignment horizontal="center" vertical="center" textRotation="90" wrapText="1"/>
      <protection locked="0"/>
    </xf>
    <xf numFmtId="0" fontId="1" fillId="3" borderId="89" xfId="0" applyFont="1" applyFill="1" applyBorder="1" applyAlignment="1" applyProtection="1">
      <alignment horizontal="center" vertical="center" textRotation="90" wrapText="1"/>
      <protection locked="0"/>
    </xf>
    <xf numFmtId="0" fontId="1" fillId="3" borderId="91" xfId="0" applyFont="1" applyFill="1" applyBorder="1" applyAlignment="1" applyProtection="1">
      <alignment horizontal="center" vertical="center" textRotation="90" wrapText="1"/>
      <protection locked="0"/>
    </xf>
    <xf numFmtId="0" fontId="1" fillId="3" borderId="93" xfId="0" applyFont="1" applyFill="1" applyBorder="1" applyAlignment="1" applyProtection="1">
      <alignment horizontal="center" vertical="center" textRotation="90" wrapText="1"/>
      <protection locked="0"/>
    </xf>
    <xf numFmtId="0" fontId="2" fillId="12" borderId="42" xfId="0" applyFont="1" applyFill="1" applyBorder="1" applyAlignment="1" applyProtection="1">
      <alignment horizontal="center" vertical="top" wrapText="1"/>
      <protection locked="0"/>
    </xf>
    <xf numFmtId="0" fontId="2" fillId="12" borderId="38" xfId="0" applyFont="1" applyFill="1" applyBorder="1" applyAlignment="1" applyProtection="1">
      <alignment horizontal="center" vertical="top" wrapText="1"/>
      <protection locked="0"/>
    </xf>
    <xf numFmtId="0" fontId="2" fillId="12" borderId="99" xfId="0" applyFont="1" applyFill="1" applyBorder="1" applyAlignment="1" applyProtection="1">
      <alignment horizontal="center" vertical="top" wrapText="1"/>
      <protection locked="0"/>
    </xf>
    <xf numFmtId="0" fontId="2" fillId="3" borderId="42" xfId="0" applyFont="1" applyFill="1" applyBorder="1" applyAlignment="1" applyProtection="1">
      <alignment horizontal="center" vertical="top" wrapText="1"/>
      <protection locked="0"/>
    </xf>
    <xf numFmtId="0" fontId="2" fillId="3" borderId="38" xfId="0" applyFont="1" applyFill="1" applyBorder="1" applyAlignment="1" applyProtection="1">
      <alignment horizontal="center" vertical="top" wrapText="1"/>
      <protection locked="0"/>
    </xf>
    <xf numFmtId="0" fontId="2" fillId="3" borderId="99" xfId="0" applyFont="1" applyFill="1" applyBorder="1" applyAlignment="1" applyProtection="1">
      <alignment horizontal="center" vertical="top" wrapText="1"/>
      <protection locked="0"/>
    </xf>
    <xf numFmtId="0" fontId="1" fillId="12" borderId="100" xfId="0" applyFont="1" applyFill="1" applyBorder="1" applyAlignment="1" applyProtection="1">
      <alignment horizontal="center" vertical="center" textRotation="90" wrapText="1"/>
      <protection locked="0"/>
    </xf>
    <xf numFmtId="0" fontId="1" fillId="12" borderId="48" xfId="0" applyFont="1" applyFill="1" applyBorder="1" applyAlignment="1" applyProtection="1">
      <alignment horizontal="center" vertical="center" textRotation="90" wrapText="1"/>
      <protection locked="0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101" xfId="0" applyFont="1" applyFill="1" applyBorder="1" applyAlignment="1" applyProtection="1">
      <alignment horizontal="center" vertical="center" textRotation="90" wrapText="1"/>
      <protection locked="0"/>
    </xf>
    <xf numFmtId="0" fontId="1" fillId="12" borderId="64" xfId="0" applyFont="1" applyFill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14" borderId="14" xfId="1" applyFont="1" applyFill="1" applyBorder="1" applyAlignment="1" applyProtection="1">
      <alignment horizontal="left" vertical="top" wrapText="1"/>
    </xf>
    <xf numFmtId="0" fontId="1" fillId="14" borderId="22" xfId="1" applyFont="1" applyFill="1" applyBorder="1" applyAlignment="1" applyProtection="1">
      <alignment horizontal="left" vertical="top" wrapText="1"/>
    </xf>
    <xf numFmtId="0" fontId="1" fillId="14" borderId="34" xfId="1" applyFont="1" applyFill="1" applyBorder="1" applyAlignment="1" applyProtection="1">
      <alignment horizontal="left" vertical="top" wrapText="1"/>
    </xf>
    <xf numFmtId="49" fontId="1" fillId="25" borderId="24" xfId="0" applyNumberFormat="1" applyFont="1" applyFill="1" applyBorder="1" applyAlignment="1">
      <alignment horizontal="center" vertical="top" textRotation="90"/>
    </xf>
    <xf numFmtId="49" fontId="1" fillId="25" borderId="62" xfId="0" applyNumberFormat="1" applyFont="1" applyFill="1" applyBorder="1" applyAlignment="1">
      <alignment horizontal="center" vertical="top" textRotation="90"/>
    </xf>
    <xf numFmtId="49" fontId="1" fillId="14" borderId="24" xfId="0" applyNumberFormat="1" applyFont="1" applyFill="1" applyBorder="1" applyAlignment="1">
      <alignment horizontal="center" vertical="top" textRotation="90"/>
    </xf>
    <xf numFmtId="49" fontId="1" fillId="14" borderId="62" xfId="0" applyNumberFormat="1" applyFont="1" applyFill="1" applyBorder="1" applyAlignment="1">
      <alignment horizontal="center" vertical="top" textRotation="90"/>
    </xf>
    <xf numFmtId="49" fontId="2" fillId="14" borderId="14" xfId="0" applyNumberFormat="1" applyFont="1" applyFill="1" applyBorder="1" applyAlignment="1">
      <alignment horizontal="center" vertical="top" textRotation="90" wrapText="1"/>
    </xf>
    <xf numFmtId="49" fontId="2" fillId="14" borderId="34" xfId="0" applyNumberFormat="1" applyFont="1" applyFill="1" applyBorder="1" applyAlignment="1">
      <alignment horizontal="center" vertical="top" textRotation="90" wrapText="1"/>
    </xf>
    <xf numFmtId="49" fontId="1" fillId="0" borderId="61" xfId="0" applyNumberFormat="1" applyFont="1" applyBorder="1" applyAlignment="1">
      <alignment horizontal="center" vertical="top" textRotation="90"/>
    </xf>
    <xf numFmtId="49" fontId="1" fillId="0" borderId="68" xfId="0" applyNumberFormat="1" applyFont="1" applyBorder="1" applyAlignment="1">
      <alignment horizontal="center" vertical="top" textRotation="90"/>
    </xf>
    <xf numFmtId="49" fontId="1" fillId="14" borderId="81" xfId="0" applyNumberFormat="1" applyFont="1" applyFill="1" applyBorder="1" applyAlignment="1">
      <alignment horizontal="center" vertical="top" textRotation="90"/>
    </xf>
    <xf numFmtId="49" fontId="1" fillId="3" borderId="31" xfId="0" applyNumberFormat="1" applyFont="1" applyFill="1" applyBorder="1" applyAlignment="1">
      <alignment horizontal="center" vertical="top"/>
    </xf>
    <xf numFmtId="49" fontId="1" fillId="3" borderId="49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49" fontId="2" fillId="25" borderId="14" xfId="0" applyNumberFormat="1" applyFont="1" applyFill="1" applyBorder="1" applyAlignment="1">
      <alignment horizontal="center" vertical="top" textRotation="90" wrapText="1"/>
    </xf>
    <xf numFmtId="49" fontId="2" fillId="25" borderId="34" xfId="0" applyNumberFormat="1" applyFont="1" applyFill="1" applyBorder="1" applyAlignment="1">
      <alignment horizontal="center" vertical="top" textRotation="90" wrapText="1"/>
    </xf>
    <xf numFmtId="0" fontId="1" fillId="25" borderId="14" xfId="0" applyFont="1" applyFill="1" applyBorder="1" applyAlignment="1">
      <alignment horizontal="center" vertical="top" wrapText="1"/>
    </xf>
    <xf numFmtId="0" fontId="1" fillId="25" borderId="34" xfId="0" applyFont="1" applyFill="1" applyBorder="1" applyAlignment="1">
      <alignment horizontal="center" vertical="top" wrapText="1"/>
    </xf>
    <xf numFmtId="49" fontId="2" fillId="22" borderId="37" xfId="0" applyNumberFormat="1" applyFont="1" applyFill="1" applyBorder="1" applyAlignment="1">
      <alignment horizontal="center" vertical="top"/>
    </xf>
    <xf numFmtId="49" fontId="2" fillId="5" borderId="14" xfId="0" applyNumberFormat="1" applyFont="1" applyFill="1" applyBorder="1" applyAlignment="1">
      <alignment horizontal="center" vertical="top"/>
    </xf>
    <xf numFmtId="49" fontId="2" fillId="6" borderId="14" xfId="0" applyNumberFormat="1" applyFont="1" applyFill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 textRotation="90" wrapText="1"/>
    </xf>
    <xf numFmtId="49" fontId="2" fillId="0" borderId="34" xfId="0" applyNumberFormat="1" applyFont="1" applyBorder="1" applyAlignment="1">
      <alignment horizontal="center" vertical="top" textRotation="90" wrapText="1"/>
    </xf>
    <xf numFmtId="0" fontId="1" fillId="0" borderId="14" xfId="1" applyFont="1" applyFill="1" applyBorder="1" applyAlignment="1" applyProtection="1">
      <alignment horizontal="left" vertical="top" wrapText="1"/>
    </xf>
    <xf numFmtId="0" fontId="1" fillId="0" borderId="34" xfId="1" applyFont="1" applyFill="1" applyBorder="1" applyAlignment="1" applyProtection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49" fontId="2" fillId="3" borderId="30" xfId="0" applyNumberFormat="1" applyFont="1" applyFill="1" applyBorder="1" applyAlignment="1">
      <alignment horizontal="center" vertical="top"/>
    </xf>
    <xf numFmtId="49" fontId="2" fillId="3" borderId="34" xfId="0" applyNumberFormat="1" applyFont="1" applyFill="1" applyBorder="1" applyAlignment="1">
      <alignment horizontal="center" vertical="top"/>
    </xf>
    <xf numFmtId="49" fontId="1" fillId="0" borderId="74" xfId="0" applyNumberFormat="1" applyFont="1" applyBorder="1" applyAlignment="1">
      <alignment horizontal="center" vertical="top" textRotation="90" wrapText="1"/>
    </xf>
    <xf numFmtId="49" fontId="1" fillId="0" borderId="29" xfId="0" applyNumberFormat="1" applyFont="1" applyBorder="1" applyAlignment="1">
      <alignment horizontal="center" vertical="top" textRotation="90" wrapText="1"/>
    </xf>
    <xf numFmtId="49" fontId="1" fillId="0" borderId="62" xfId="0" applyNumberFormat="1" applyFont="1" applyBorder="1" applyAlignment="1">
      <alignment horizontal="center" vertical="top" textRotation="90" wrapText="1"/>
    </xf>
    <xf numFmtId="0" fontId="1" fillId="15" borderId="21" xfId="0" applyFont="1" applyFill="1" applyBorder="1" applyAlignment="1">
      <alignment horizontal="left" vertical="top" wrapText="1"/>
    </xf>
    <xf numFmtId="0" fontId="1" fillId="15" borderId="4" xfId="0" applyFont="1" applyFill="1" applyBorder="1" applyAlignment="1">
      <alignment horizontal="left" vertical="top" wrapText="1"/>
    </xf>
    <xf numFmtId="0" fontId="1" fillId="15" borderId="34" xfId="0" applyFont="1" applyFill="1" applyBorder="1" applyAlignment="1">
      <alignment horizontal="left" vertical="top" wrapText="1"/>
    </xf>
    <xf numFmtId="49" fontId="1" fillId="0" borderId="61" xfId="0" applyNumberFormat="1" applyFont="1" applyBorder="1" applyAlignment="1">
      <alignment horizontal="center" vertical="top" textRotation="90" wrapText="1" shrinkToFit="1"/>
    </xf>
    <xf numFmtId="49" fontId="1" fillId="0" borderId="57" xfId="0" applyNumberFormat="1" applyFont="1" applyBorder="1" applyAlignment="1">
      <alignment horizontal="center" vertical="top" textRotation="90" wrapText="1" shrinkToFit="1"/>
    </xf>
    <xf numFmtId="49" fontId="1" fillId="0" borderId="32" xfId="0" applyNumberFormat="1" applyFont="1" applyBorder="1" applyAlignment="1">
      <alignment horizontal="center" vertical="top" textRotation="90" wrapText="1" shrinkToFit="1"/>
    </xf>
    <xf numFmtId="49" fontId="1" fillId="0" borderId="21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2" fillId="6" borderId="44" xfId="0" applyNumberFormat="1" applyFont="1" applyFill="1" applyBorder="1" applyAlignment="1">
      <alignment horizontal="center" vertical="top"/>
    </xf>
    <xf numFmtId="49" fontId="2" fillId="6" borderId="6" xfId="0" applyNumberFormat="1" applyFont="1" applyFill="1" applyBorder="1" applyAlignment="1">
      <alignment horizontal="center" vertical="top"/>
    </xf>
    <xf numFmtId="49" fontId="2" fillId="3" borderId="43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2" fillId="3" borderId="63" xfId="0" applyNumberFormat="1" applyFont="1" applyFill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 textRotation="90" wrapText="1" shrinkToFit="1"/>
    </xf>
    <xf numFmtId="0" fontId="1" fillId="3" borderId="30" xfId="1" applyFont="1" applyFill="1" applyBorder="1" applyAlignment="1" applyProtection="1">
      <alignment horizontal="left" vertical="top" wrapText="1"/>
    </xf>
    <xf numFmtId="0" fontId="1" fillId="3" borderId="3" xfId="1" applyFont="1" applyFill="1" applyBorder="1" applyAlignment="1" applyProtection="1">
      <alignment horizontal="left" vertical="top" wrapText="1"/>
    </xf>
    <xf numFmtId="0" fontId="1" fillId="3" borderId="34" xfId="1" applyFont="1" applyFill="1" applyBorder="1" applyAlignment="1" applyProtection="1">
      <alignment horizontal="left" vertical="top" wrapText="1"/>
    </xf>
    <xf numFmtId="49" fontId="1" fillId="0" borderId="82" xfId="0" applyNumberFormat="1" applyFont="1" applyBorder="1" applyAlignment="1">
      <alignment horizontal="center" vertical="top" textRotation="90"/>
    </xf>
    <xf numFmtId="49" fontId="1" fillId="0" borderId="66" xfId="0" applyNumberFormat="1" applyFont="1" applyBorder="1" applyAlignment="1">
      <alignment horizontal="center" vertical="top" textRotation="90"/>
    </xf>
    <xf numFmtId="49" fontId="2" fillId="6" borderId="30" xfId="0" applyNumberFormat="1" applyFont="1" applyFill="1" applyBorder="1" applyAlignment="1">
      <alignment horizontal="center" vertical="top" wrapText="1"/>
    </xf>
    <xf numFmtId="49" fontId="2" fillId="6" borderId="83" xfId="0" applyNumberFormat="1" applyFont="1" applyFill="1" applyBorder="1" applyAlignment="1">
      <alignment horizontal="center" vertical="top" wrapText="1"/>
    </xf>
    <xf numFmtId="49" fontId="2" fillId="6" borderId="34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left" vertical="top"/>
    </xf>
    <xf numFmtId="49" fontId="2" fillId="6" borderId="20" xfId="0" applyNumberFormat="1" applyFont="1" applyFill="1" applyBorder="1" applyAlignment="1">
      <alignment horizontal="left" vertical="top"/>
    </xf>
    <xf numFmtId="49" fontId="1" fillId="3" borderId="61" xfId="0" applyNumberFormat="1" applyFont="1" applyFill="1" applyBorder="1" applyAlignment="1">
      <alignment horizontal="center" vertical="top" wrapText="1"/>
    </xf>
    <xf numFmtId="49" fontId="1" fillId="3" borderId="70" xfId="0" applyNumberFormat="1" applyFont="1" applyFill="1" applyBorder="1" applyAlignment="1">
      <alignment horizontal="center" vertical="top" wrapText="1"/>
    </xf>
    <xf numFmtId="49" fontId="1" fillId="0" borderId="77" xfId="0" applyNumberFormat="1" applyFont="1" applyBorder="1" applyAlignment="1">
      <alignment horizontal="center" vertical="top" textRotation="90" wrapText="1"/>
    </xf>
    <xf numFmtId="49" fontId="2" fillId="6" borderId="18" xfId="0" applyNumberFormat="1" applyFont="1" applyFill="1" applyBorder="1" applyAlignment="1">
      <alignment horizontal="right" vertical="top"/>
    </xf>
    <xf numFmtId="49" fontId="2" fillId="6" borderId="20" xfId="0" applyNumberFormat="1" applyFont="1" applyFill="1" applyBorder="1" applyAlignment="1">
      <alignment horizontal="right" vertical="top"/>
    </xf>
    <xf numFmtId="49" fontId="2" fillId="6" borderId="24" xfId="0" applyNumberFormat="1" applyFont="1" applyFill="1" applyBorder="1" applyAlignment="1">
      <alignment horizontal="right" vertical="top"/>
    </xf>
    <xf numFmtId="49" fontId="2" fillId="3" borderId="30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34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horizontal="center" vertical="top" wrapText="1"/>
    </xf>
    <xf numFmtId="49" fontId="2" fillId="0" borderId="30" xfId="0" applyNumberFormat="1" applyFont="1" applyBorder="1" applyAlignment="1">
      <alignment horizontal="center" vertical="top" wrapText="1"/>
    </xf>
    <xf numFmtId="49" fontId="2" fillId="0" borderId="8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1" fillId="3" borderId="61" xfId="0" applyNumberFormat="1" applyFont="1" applyFill="1" applyBorder="1" applyAlignment="1">
      <alignment horizontal="center" vertical="top" textRotation="90"/>
    </xf>
    <xf numFmtId="0" fontId="1" fillId="3" borderId="4" xfId="0" applyFont="1" applyFill="1" applyBorder="1" applyAlignment="1">
      <alignment horizontal="left" vertical="top" wrapText="1"/>
    </xf>
    <xf numFmtId="49" fontId="2" fillId="6" borderId="4" xfId="0" applyNumberFormat="1" applyFont="1" applyFill="1" applyBorder="1" applyAlignment="1">
      <alignment horizontal="center" vertical="top"/>
    </xf>
    <xf numFmtId="0" fontId="1" fillId="12" borderId="21" xfId="1" applyFont="1" applyFill="1" applyBorder="1" applyAlignment="1" applyProtection="1">
      <alignment horizontal="left" vertical="top" wrapText="1"/>
    </xf>
    <xf numFmtId="0" fontId="1" fillId="12" borderId="19" xfId="1" applyFont="1" applyFill="1" applyBorder="1" applyAlignment="1" applyProtection="1">
      <alignment horizontal="left" vertical="top" wrapText="1"/>
    </xf>
    <xf numFmtId="0" fontId="1" fillId="12" borderId="34" xfId="1" applyFont="1" applyFill="1" applyBorder="1" applyAlignment="1" applyProtection="1">
      <alignment horizontal="left" vertical="top" wrapText="1"/>
    </xf>
    <xf numFmtId="49" fontId="1" fillId="14" borderId="74" xfId="0" applyNumberFormat="1" applyFont="1" applyFill="1" applyBorder="1" applyAlignment="1">
      <alignment horizontal="center" vertical="top" textRotation="90"/>
    </xf>
    <xf numFmtId="49" fontId="2" fillId="3" borderId="44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 wrapText="1"/>
    </xf>
    <xf numFmtId="49" fontId="2" fillId="22" borderId="59" xfId="0" applyNumberFormat="1" applyFont="1" applyFill="1" applyBorder="1" applyAlignment="1">
      <alignment horizontal="center" vertical="top"/>
    </xf>
    <xf numFmtId="49" fontId="1" fillId="14" borderId="21" xfId="0" applyNumberFormat="1" applyFont="1" applyFill="1" applyBorder="1" applyAlignment="1">
      <alignment horizontal="center" vertical="top" wrapText="1"/>
    </xf>
    <xf numFmtId="49" fontId="1" fillId="14" borderId="22" xfId="0" applyNumberFormat="1" applyFont="1" applyFill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/>
    </xf>
    <xf numFmtId="0" fontId="1" fillId="3" borderId="14" xfId="0" applyFont="1" applyFill="1" applyBorder="1" applyAlignment="1">
      <alignment horizontal="left" vertical="top" wrapText="1"/>
    </xf>
    <xf numFmtId="49" fontId="2" fillId="22" borderId="80" xfId="0" applyNumberFormat="1" applyFont="1" applyFill="1" applyBorder="1" applyAlignment="1">
      <alignment horizontal="center" vertical="top"/>
    </xf>
    <xf numFmtId="49" fontId="2" fillId="0" borderId="83" xfId="0" applyNumberFormat="1" applyFont="1" applyBorder="1" applyAlignment="1">
      <alignment horizontal="center" vertical="top"/>
    </xf>
    <xf numFmtId="0" fontId="1" fillId="14" borderId="21" xfId="0" applyFont="1" applyFill="1" applyBorder="1" applyAlignment="1">
      <alignment horizontal="left" vertical="top" wrapText="1"/>
    </xf>
    <xf numFmtId="0" fontId="1" fillId="14" borderId="34" xfId="0" applyFont="1" applyFill="1" applyBorder="1" applyAlignment="1">
      <alignment horizontal="left" vertical="top" wrapText="1"/>
    </xf>
    <xf numFmtId="0" fontId="1" fillId="14" borderId="21" xfId="0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34" xfId="0" applyFont="1" applyFill="1" applyBorder="1" applyAlignment="1">
      <alignment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2" fillId="14" borderId="21" xfId="0" applyNumberFormat="1" applyFont="1" applyFill="1" applyBorder="1" applyAlignment="1">
      <alignment horizontal="center" vertical="top" wrapText="1"/>
    </xf>
    <xf numFmtId="49" fontId="2" fillId="14" borderId="34" xfId="0" applyNumberFormat="1" applyFont="1" applyFill="1" applyBorder="1" applyAlignment="1">
      <alignment horizontal="center" vertical="top" wrapText="1"/>
    </xf>
    <xf numFmtId="0" fontId="1" fillId="3" borderId="43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63" xfId="0" applyFont="1" applyFill="1" applyBorder="1" applyAlignment="1">
      <alignment horizontal="left" vertical="top" wrapText="1"/>
    </xf>
    <xf numFmtId="49" fontId="2" fillId="0" borderId="44" xfId="0" applyNumberFormat="1" applyFont="1" applyBorder="1" applyAlignment="1">
      <alignment horizontal="center" vertical="top" wrapText="1"/>
    </xf>
    <xf numFmtId="49" fontId="2" fillId="0" borderId="28" xfId="0" applyNumberFormat="1" applyFont="1" applyBorder="1" applyAlignment="1">
      <alignment horizontal="center" vertical="top" wrapText="1"/>
    </xf>
    <xf numFmtId="49" fontId="2" fillId="0" borderId="63" xfId="0" applyNumberFormat="1" applyFont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18" borderId="25" xfId="0" applyNumberFormat="1" applyFont="1" applyFill="1" applyBorder="1" applyAlignment="1">
      <alignment horizontal="center" vertical="top"/>
    </xf>
    <xf numFmtId="49" fontId="2" fillId="18" borderId="16" xfId="0" applyNumberFormat="1" applyFont="1" applyFill="1" applyBorder="1" applyAlignment="1">
      <alignment horizontal="center" vertical="top"/>
    </xf>
    <xf numFmtId="49" fontId="2" fillId="18" borderId="33" xfId="0" applyNumberFormat="1" applyFont="1" applyFill="1" applyBorder="1" applyAlignment="1">
      <alignment horizontal="center" vertical="top"/>
    </xf>
    <xf numFmtId="0" fontId="1" fillId="15" borderId="30" xfId="0" applyFont="1" applyFill="1" applyBorder="1" applyAlignment="1">
      <alignment horizontal="left" vertical="top" wrapText="1"/>
    </xf>
    <xf numFmtId="0" fontId="1" fillId="15" borderId="3" xfId="0" applyFont="1" applyFill="1" applyBorder="1" applyAlignment="1">
      <alignment horizontal="left" vertical="top" wrapText="1"/>
    </xf>
    <xf numFmtId="0" fontId="1" fillId="3" borderId="83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49" fontId="2" fillId="3" borderId="14" xfId="0" applyNumberFormat="1" applyFont="1" applyFill="1" applyBorder="1" applyAlignment="1">
      <alignment horizontal="center" vertical="top" wrapText="1"/>
    </xf>
    <xf numFmtId="164" fontId="2" fillId="6" borderId="18" xfId="0" applyNumberFormat="1" applyFont="1" applyFill="1" applyBorder="1" applyAlignment="1">
      <alignment horizontal="right" vertical="center" wrapText="1"/>
    </xf>
    <xf numFmtId="164" fontId="2" fillId="6" borderId="20" xfId="0" applyNumberFormat="1" applyFont="1" applyFill="1" applyBorder="1" applyAlignment="1">
      <alignment horizontal="right" vertical="center" wrapText="1"/>
    </xf>
    <xf numFmtId="49" fontId="1" fillId="14" borderId="31" xfId="0" applyNumberFormat="1" applyFont="1" applyFill="1" applyBorder="1" applyAlignment="1">
      <alignment horizontal="center" vertical="top" wrapText="1"/>
    </xf>
    <xf numFmtId="49" fontId="1" fillId="14" borderId="86" xfId="0" applyNumberFormat="1" applyFont="1" applyFill="1" applyBorder="1" applyAlignment="1">
      <alignment horizontal="center" vertical="top" wrapText="1"/>
    </xf>
    <xf numFmtId="49" fontId="1" fillId="14" borderId="19" xfId="0" applyNumberFormat="1" applyFont="1" applyFill="1" applyBorder="1" applyAlignment="1">
      <alignment horizontal="center" vertical="top" wrapText="1"/>
    </xf>
    <xf numFmtId="49" fontId="2" fillId="15" borderId="21" xfId="0" applyNumberFormat="1" applyFont="1" applyFill="1" applyBorder="1" applyAlignment="1">
      <alignment horizontal="center" vertical="top"/>
    </xf>
    <xf numFmtId="49" fontId="2" fillId="15" borderId="19" xfId="0" applyNumberFormat="1" applyFont="1" applyFill="1" applyBorder="1" applyAlignment="1">
      <alignment horizontal="center" vertical="top"/>
    </xf>
    <xf numFmtId="49" fontId="2" fillId="15" borderId="22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top" textRotation="90" wrapText="1"/>
    </xf>
    <xf numFmtId="0" fontId="1" fillId="0" borderId="32" xfId="0" applyFont="1" applyBorder="1" applyAlignment="1">
      <alignment horizontal="center" vertical="top" textRotation="90" wrapText="1"/>
    </xf>
    <xf numFmtId="49" fontId="2" fillId="6" borderId="15" xfId="0" applyNumberFormat="1" applyFont="1" applyFill="1" applyBorder="1" applyAlignment="1">
      <alignment horizontal="left" vertical="top"/>
    </xf>
    <xf numFmtId="49" fontId="2" fillId="6" borderId="23" xfId="0" applyNumberFormat="1" applyFont="1" applyFill="1" applyBorder="1" applyAlignment="1">
      <alignment horizontal="left" vertical="top"/>
    </xf>
    <xf numFmtId="0" fontId="1" fillId="14" borderId="21" xfId="1" applyFont="1" applyFill="1" applyBorder="1" applyAlignment="1" applyProtection="1">
      <alignment horizontal="left" vertical="top" wrapText="1"/>
    </xf>
    <xf numFmtId="0" fontId="1" fillId="14" borderId="19" xfId="1" applyFont="1" applyFill="1" applyBorder="1" applyAlignment="1" applyProtection="1">
      <alignment horizontal="left" vertical="top" wrapText="1"/>
    </xf>
    <xf numFmtId="49" fontId="2" fillId="23" borderId="58" xfId="0" applyNumberFormat="1" applyFont="1" applyFill="1" applyBorder="1" applyAlignment="1">
      <alignment horizontal="center" vertical="top"/>
    </xf>
    <xf numFmtId="49" fontId="2" fillId="23" borderId="59" xfId="0" applyNumberFormat="1" applyFont="1" applyFill="1" applyBorder="1" applyAlignment="1">
      <alignment horizontal="center" vertical="top"/>
    </xf>
    <xf numFmtId="49" fontId="2" fillId="23" borderId="65" xfId="0" applyNumberFormat="1" applyFont="1" applyFill="1" applyBorder="1" applyAlignment="1">
      <alignment horizontal="center" vertical="top"/>
    </xf>
    <xf numFmtId="0" fontId="1" fillId="0" borderId="61" xfId="0" applyFont="1" applyBorder="1" applyAlignment="1">
      <alignment horizontal="center" vertical="top" textRotation="90" wrapText="1"/>
    </xf>
    <xf numFmtId="0" fontId="1" fillId="0" borderId="68" xfId="0" applyFont="1" applyBorder="1" applyAlignment="1">
      <alignment horizontal="center" vertical="top" textRotation="90" wrapText="1"/>
    </xf>
    <xf numFmtId="49" fontId="2" fillId="5" borderId="4" xfId="0" applyNumberFormat="1" applyFont="1" applyFill="1" applyBorder="1" applyAlignment="1">
      <alignment horizontal="center" vertical="top"/>
    </xf>
    <xf numFmtId="49" fontId="2" fillId="23" borderId="71" xfId="0" applyNumberFormat="1" applyFont="1" applyFill="1" applyBorder="1" applyAlignment="1">
      <alignment horizontal="center" vertical="top"/>
    </xf>
    <xf numFmtId="49" fontId="2" fillId="23" borderId="69" xfId="0" applyNumberFormat="1" applyFont="1" applyFill="1" applyBorder="1" applyAlignment="1">
      <alignment horizontal="center" vertical="top"/>
    </xf>
    <xf numFmtId="49" fontId="2" fillId="23" borderId="41" xfId="0" applyNumberFormat="1" applyFont="1" applyFill="1" applyBorder="1" applyAlignment="1">
      <alignment horizontal="center" vertical="top"/>
    </xf>
    <xf numFmtId="49" fontId="2" fillId="19" borderId="4" xfId="0" applyNumberFormat="1" applyFont="1" applyFill="1" applyBorder="1" applyAlignment="1">
      <alignment horizontal="center" vertical="top"/>
    </xf>
    <xf numFmtId="49" fontId="2" fillId="19" borderId="34" xfId="0" applyNumberFormat="1" applyFont="1" applyFill="1" applyBorder="1" applyAlignment="1">
      <alignment horizontal="center" vertical="top"/>
    </xf>
    <xf numFmtId="49" fontId="2" fillId="18" borderId="21" xfId="0" applyNumberFormat="1" applyFont="1" applyFill="1" applyBorder="1" applyAlignment="1">
      <alignment horizontal="center" vertical="top"/>
    </xf>
    <xf numFmtId="49" fontId="2" fillId="18" borderId="4" xfId="0" applyNumberFormat="1" applyFont="1" applyFill="1" applyBorder="1" applyAlignment="1">
      <alignment horizontal="center" vertical="top"/>
    </xf>
    <xf numFmtId="49" fontId="2" fillId="18" borderId="34" xfId="0" applyNumberFormat="1" applyFont="1" applyFill="1" applyBorder="1" applyAlignment="1">
      <alignment horizontal="center" vertical="top"/>
    </xf>
    <xf numFmtId="0" fontId="1" fillId="13" borderId="21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left" vertical="top" wrapText="1"/>
    </xf>
    <xf numFmtId="0" fontId="1" fillId="13" borderId="34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left" vertical="top" wrapText="1"/>
    </xf>
    <xf numFmtId="49" fontId="2" fillId="15" borderId="14" xfId="0" applyNumberFormat="1" applyFont="1" applyFill="1" applyBorder="1" applyAlignment="1">
      <alignment horizontal="center" vertical="top" wrapText="1"/>
    </xf>
    <xf numFmtId="49" fontId="2" fillId="15" borderId="34" xfId="0" applyNumberFormat="1" applyFont="1" applyFill="1" applyBorder="1" applyAlignment="1">
      <alignment horizontal="center" vertical="top" wrapText="1"/>
    </xf>
    <xf numFmtId="49" fontId="1" fillId="14" borderId="31" xfId="0" applyNumberFormat="1" applyFont="1" applyFill="1" applyBorder="1" applyAlignment="1">
      <alignment horizontal="center" vertical="top" textRotation="90"/>
    </xf>
    <xf numFmtId="49" fontId="1" fillId="14" borderId="49" xfId="0" applyNumberFormat="1" applyFont="1" applyFill="1" applyBorder="1" applyAlignment="1">
      <alignment horizontal="center" vertical="top" textRotation="90"/>
    </xf>
    <xf numFmtId="49" fontId="1" fillId="14" borderId="31" xfId="0" applyNumberFormat="1" applyFont="1" applyFill="1" applyBorder="1" applyAlignment="1">
      <alignment horizontal="center" vertical="top"/>
    </xf>
    <xf numFmtId="49" fontId="1" fillId="14" borderId="49" xfId="0" applyNumberFormat="1" applyFont="1" applyFill="1" applyBorder="1" applyAlignment="1">
      <alignment horizontal="center" vertical="top"/>
    </xf>
    <xf numFmtId="49" fontId="1" fillId="14" borderId="29" xfId="0" applyNumberFormat="1" applyFont="1" applyFill="1" applyBorder="1" applyAlignment="1">
      <alignment horizontal="center" vertical="top" textRotation="90"/>
    </xf>
    <xf numFmtId="0" fontId="1" fillId="13" borderId="21" xfId="1" applyFont="1" applyFill="1" applyBorder="1" applyAlignment="1" applyProtection="1">
      <alignment horizontal="left" vertical="top" wrapText="1"/>
    </xf>
    <xf numFmtId="0" fontId="1" fillId="13" borderId="4" xfId="1" applyFont="1" applyFill="1" applyBorder="1" applyAlignment="1" applyProtection="1">
      <alignment horizontal="left" vertical="top" wrapText="1"/>
    </xf>
    <xf numFmtId="0" fontId="1" fillId="13" borderId="34" xfId="1" applyFont="1" applyFill="1" applyBorder="1" applyAlignment="1" applyProtection="1">
      <alignment horizontal="left" vertical="top" wrapText="1"/>
    </xf>
    <xf numFmtId="0" fontId="1" fillId="14" borderId="30" xfId="0" applyFont="1" applyFill="1" applyBorder="1" applyAlignment="1">
      <alignment horizontal="left" vertical="top" wrapText="1"/>
    </xf>
    <xf numFmtId="0" fontId="1" fillId="14" borderId="3" xfId="0" applyFont="1" applyFill="1" applyBorder="1" applyAlignment="1">
      <alignment horizontal="left" vertical="top" wrapText="1"/>
    </xf>
    <xf numFmtId="0" fontId="1" fillId="13" borderId="30" xfId="1" applyFont="1" applyFill="1" applyBorder="1" applyAlignment="1" applyProtection="1">
      <alignment horizontal="left" vertical="top" wrapText="1"/>
    </xf>
    <xf numFmtId="0" fontId="1" fillId="13" borderId="3" xfId="1" applyFont="1" applyFill="1" applyBorder="1" applyAlignment="1" applyProtection="1">
      <alignment horizontal="left" vertical="top" wrapText="1"/>
    </xf>
    <xf numFmtId="49" fontId="2" fillId="3" borderId="44" xfId="0" applyNumberFormat="1" applyFont="1" applyFill="1" applyBorder="1" applyAlignment="1">
      <alignment horizontal="center" vertical="top" wrapText="1"/>
    </xf>
    <xf numFmtId="49" fontId="2" fillId="3" borderId="28" xfId="0" applyNumberFormat="1" applyFont="1" applyFill="1" applyBorder="1" applyAlignment="1">
      <alignment horizontal="center" vertical="top" wrapText="1"/>
    </xf>
    <xf numFmtId="49" fontId="2" fillId="3" borderId="63" xfId="0" applyNumberFormat="1" applyFont="1" applyFill="1" applyBorder="1" applyAlignment="1">
      <alignment horizontal="center" vertical="top" wrapText="1"/>
    </xf>
    <xf numFmtId="0" fontId="1" fillId="13" borderId="30" xfId="0" applyFont="1" applyFill="1" applyBorder="1" applyAlignment="1">
      <alignment horizontal="left" vertical="top" wrapText="1"/>
    </xf>
    <xf numFmtId="0" fontId="1" fillId="13" borderId="3" xfId="0" applyFont="1" applyFill="1" applyBorder="1" applyAlignment="1">
      <alignment horizontal="left" vertical="top" wrapText="1"/>
    </xf>
    <xf numFmtId="49" fontId="2" fillId="15" borderId="21" xfId="0" applyNumberFormat="1" applyFont="1" applyFill="1" applyBorder="1" applyAlignment="1">
      <alignment horizontal="center" vertical="top" wrapText="1"/>
    </xf>
    <xf numFmtId="49" fontId="2" fillId="15" borderId="4" xfId="0" applyNumberFormat="1" applyFont="1" applyFill="1" applyBorder="1" applyAlignment="1">
      <alignment horizontal="center" vertical="top" wrapText="1"/>
    </xf>
    <xf numFmtId="0" fontId="1" fillId="14" borderId="30" xfId="0" applyFont="1" applyFill="1" applyBorder="1" applyAlignment="1">
      <alignment horizontal="center" vertical="top" wrapText="1"/>
    </xf>
    <xf numFmtId="0" fontId="1" fillId="14" borderId="3" xfId="0" applyFont="1" applyFill="1" applyBorder="1" applyAlignment="1">
      <alignment horizontal="center" vertical="top" wrapText="1"/>
    </xf>
    <xf numFmtId="0" fontId="1" fillId="0" borderId="21" xfId="1" applyFont="1" applyFill="1" applyBorder="1" applyAlignment="1" applyProtection="1">
      <alignment horizontal="left" vertical="top" wrapText="1"/>
    </xf>
    <xf numFmtId="0" fontId="1" fillId="0" borderId="4" xfId="1" applyFont="1" applyFill="1" applyBorder="1" applyAlignment="1" applyProtection="1">
      <alignment horizontal="left" vertical="top" wrapText="1"/>
    </xf>
    <xf numFmtId="49" fontId="1" fillId="0" borderId="55" xfId="0" applyNumberFormat="1" applyFont="1" applyBorder="1" applyAlignment="1">
      <alignment horizontal="center" vertical="top" textRotation="90"/>
    </xf>
    <xf numFmtId="49" fontId="1" fillId="0" borderId="49" xfId="0" applyNumberFormat="1" applyFont="1" applyBorder="1" applyAlignment="1">
      <alignment horizontal="center" vertical="top" textRotation="90" wrapText="1" shrinkToFit="1"/>
    </xf>
    <xf numFmtId="0" fontId="1" fillId="0" borderId="49" xfId="0" applyFont="1" applyBorder="1" applyAlignment="1">
      <alignment horizontal="center" vertical="top" textRotation="90" wrapText="1"/>
    </xf>
    <xf numFmtId="165" fontId="2" fillId="6" borderId="180" xfId="0" applyNumberFormat="1" applyFont="1" applyFill="1" applyBorder="1" applyAlignment="1">
      <alignment horizontal="right" vertical="center" wrapText="1"/>
    </xf>
    <xf numFmtId="165" fontId="2" fillId="6" borderId="181" xfId="0" applyNumberFormat="1" applyFont="1" applyFill="1" applyBorder="1" applyAlignment="1">
      <alignment horizontal="right" vertical="center" wrapText="1"/>
    </xf>
    <xf numFmtId="165" fontId="2" fillId="6" borderId="182" xfId="0" applyNumberFormat="1" applyFont="1" applyFill="1" applyBorder="1" applyAlignment="1">
      <alignment horizontal="right" vertical="center" wrapText="1"/>
    </xf>
    <xf numFmtId="49" fontId="2" fillId="14" borderId="21" xfId="0" applyNumberFormat="1" applyFont="1" applyFill="1" applyBorder="1" applyAlignment="1">
      <alignment horizontal="center" vertical="top"/>
    </xf>
    <xf numFmtId="49" fontId="2" fillId="14" borderId="22" xfId="0" applyNumberFormat="1" applyFont="1" applyFill="1" applyBorder="1" applyAlignment="1">
      <alignment horizontal="center" vertical="top"/>
    </xf>
    <xf numFmtId="49" fontId="1" fillId="0" borderId="86" xfId="0" applyNumberFormat="1" applyFont="1" applyBorder="1" applyAlignment="1">
      <alignment horizontal="left" vertical="top" textRotation="90"/>
    </xf>
    <xf numFmtId="49" fontId="1" fillId="0" borderId="61" xfId="0" applyNumberFormat="1" applyFont="1" applyBorder="1" applyAlignment="1">
      <alignment horizontal="left" vertical="top" textRotation="90"/>
    </xf>
    <xf numFmtId="49" fontId="1" fillId="0" borderId="32" xfId="0" applyNumberFormat="1" applyFont="1" applyBorder="1" applyAlignment="1">
      <alignment horizontal="left" vertical="top" textRotation="90"/>
    </xf>
    <xf numFmtId="0" fontId="2" fillId="6" borderId="18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 wrapText="1"/>
    </xf>
    <xf numFmtId="0" fontId="2" fillId="6" borderId="39" xfId="0" applyFont="1" applyFill="1" applyBorder="1" applyAlignment="1">
      <alignment horizontal="left" vertical="top" wrapText="1"/>
    </xf>
    <xf numFmtId="0" fontId="2" fillId="6" borderId="180" xfId="0" applyFont="1" applyFill="1" applyBorder="1" applyAlignment="1">
      <alignment horizontal="left" vertical="top" wrapText="1"/>
    </xf>
    <xf numFmtId="0" fontId="2" fillId="6" borderId="181" xfId="0" applyFont="1" applyFill="1" applyBorder="1" applyAlignment="1">
      <alignment horizontal="left" vertical="top" wrapText="1"/>
    </xf>
    <xf numFmtId="0" fontId="2" fillId="6" borderId="182" xfId="0" applyFont="1" applyFill="1" applyBorder="1" applyAlignment="1">
      <alignment horizontal="left" vertical="top" wrapText="1"/>
    </xf>
    <xf numFmtId="0" fontId="2" fillId="6" borderId="18" xfId="0" applyFont="1" applyFill="1" applyBorder="1" applyAlignment="1">
      <alignment horizontal="right" vertical="top" wrapText="1"/>
    </xf>
    <xf numFmtId="0" fontId="2" fillId="6" borderId="20" xfId="0" applyFont="1" applyFill="1" applyBorder="1" applyAlignment="1">
      <alignment horizontal="right" vertical="top" wrapText="1"/>
    </xf>
    <xf numFmtId="0" fontId="2" fillId="6" borderId="24" xfId="0" applyFont="1" applyFill="1" applyBorder="1" applyAlignment="1">
      <alignment horizontal="right" vertical="top" wrapText="1"/>
    </xf>
    <xf numFmtId="164" fontId="2" fillId="24" borderId="20" xfId="0" applyNumberFormat="1" applyFont="1" applyFill="1" applyBorder="1" applyAlignment="1">
      <alignment horizontal="right" vertical="top"/>
    </xf>
    <xf numFmtId="164" fontId="2" fillId="24" borderId="24" xfId="0" applyNumberFormat="1" applyFont="1" applyFill="1" applyBorder="1" applyAlignment="1">
      <alignment horizontal="right" vertical="top"/>
    </xf>
    <xf numFmtId="0" fontId="1" fillId="3" borderId="20" xfId="0" applyFont="1" applyFill="1" applyBorder="1" applyAlignment="1">
      <alignment horizontal="left" vertical="top" wrapText="1"/>
    </xf>
    <xf numFmtId="0" fontId="1" fillId="3" borderId="39" xfId="0" applyFont="1" applyFill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center" vertical="top" textRotation="90"/>
    </xf>
    <xf numFmtId="49" fontId="1" fillId="0" borderId="12" xfId="0" applyNumberFormat="1" applyFont="1" applyBorder="1" applyAlignment="1">
      <alignment horizontal="center" vertical="top" textRotation="90"/>
    </xf>
    <xf numFmtId="164" fontId="2" fillId="5" borderId="36" xfId="0" applyNumberFormat="1" applyFont="1" applyFill="1" applyBorder="1" applyAlignment="1">
      <alignment horizontal="right" vertical="top" wrapText="1"/>
    </xf>
    <xf numFmtId="0" fontId="1" fillId="0" borderId="83" xfId="0" applyFont="1" applyBorder="1" applyAlignment="1">
      <alignment horizontal="center" vertical="top" wrapText="1"/>
    </xf>
    <xf numFmtId="49" fontId="1" fillId="0" borderId="31" xfId="0" applyNumberFormat="1" applyFont="1" applyBorder="1" applyAlignment="1">
      <alignment horizontal="center" vertical="top" textRotation="90" wrapText="1"/>
    </xf>
    <xf numFmtId="49" fontId="1" fillId="0" borderId="86" xfId="0" applyNumberFormat="1" applyFont="1" applyBorder="1" applyAlignment="1">
      <alignment horizontal="center" vertical="top" textRotation="90" wrapText="1"/>
    </xf>
    <xf numFmtId="49" fontId="1" fillId="0" borderId="32" xfId="0" applyNumberFormat="1" applyFont="1" applyBorder="1" applyAlignment="1">
      <alignment horizontal="center" vertical="top" textRotation="90" wrapText="1"/>
    </xf>
    <xf numFmtId="49" fontId="1" fillId="0" borderId="32" xfId="0" applyNumberFormat="1" applyFont="1" applyBorder="1" applyAlignment="1">
      <alignment horizontal="center" vertical="top" wrapText="1"/>
    </xf>
    <xf numFmtId="49" fontId="1" fillId="0" borderId="49" xfId="0" applyNumberFormat="1" applyFont="1" applyBorder="1" applyAlignment="1">
      <alignment horizontal="center" vertical="top" textRotation="90" wrapText="1"/>
    </xf>
    <xf numFmtId="49" fontId="1" fillId="0" borderId="49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left" vertical="top" textRotation="90"/>
    </xf>
    <xf numFmtId="49" fontId="2" fillId="14" borderId="19" xfId="0" applyNumberFormat="1" applyFont="1" applyFill="1" applyBorder="1" applyAlignment="1">
      <alignment horizontal="center" vertical="top"/>
    </xf>
    <xf numFmtId="164" fontId="2" fillId="6" borderId="11" xfId="0" applyNumberFormat="1" applyFont="1" applyFill="1" applyBorder="1" applyAlignment="1">
      <alignment horizontal="right" vertical="center" wrapText="1"/>
    </xf>
    <xf numFmtId="49" fontId="1" fillId="0" borderId="12" xfId="0" applyNumberFormat="1" applyFont="1" applyBorder="1" applyAlignment="1">
      <alignment horizontal="center" vertical="top"/>
    </xf>
    <xf numFmtId="49" fontId="1" fillId="25" borderId="61" xfId="0" applyNumberFormat="1" applyFont="1" applyFill="1" applyBorder="1" applyAlignment="1">
      <alignment horizontal="center" vertical="top"/>
    </xf>
    <xf numFmtId="49" fontId="1" fillId="25" borderId="57" xfId="0" applyNumberFormat="1" applyFont="1" applyFill="1" applyBorder="1" applyAlignment="1">
      <alignment horizontal="center" vertical="top"/>
    </xf>
    <xf numFmtId="49" fontId="1" fillId="25" borderId="70" xfId="0" applyNumberFormat="1" applyFont="1" applyFill="1" applyBorder="1" applyAlignment="1">
      <alignment horizontal="center" vertical="top"/>
    </xf>
    <xf numFmtId="49" fontId="1" fillId="25" borderId="61" xfId="0" applyNumberFormat="1" applyFont="1" applyFill="1" applyBorder="1" applyAlignment="1">
      <alignment horizontal="center" vertical="top" wrapText="1"/>
    </xf>
    <xf numFmtId="49" fontId="1" fillId="25" borderId="57" xfId="0" applyNumberFormat="1" applyFont="1" applyFill="1" applyBorder="1" applyAlignment="1">
      <alignment horizontal="center" vertical="top" wrapText="1"/>
    </xf>
    <xf numFmtId="49" fontId="1" fillId="25" borderId="70" xfId="0" applyNumberFormat="1" applyFont="1" applyFill="1" applyBorder="1" applyAlignment="1">
      <alignment horizontal="center" vertical="top" wrapText="1"/>
    </xf>
    <xf numFmtId="0" fontId="1" fillId="14" borderId="31" xfId="0" applyFont="1" applyFill="1" applyBorder="1" applyAlignment="1">
      <alignment horizontal="center" vertical="top" textRotation="90" wrapText="1"/>
    </xf>
    <xf numFmtId="0" fontId="1" fillId="14" borderId="49" xfId="0" applyFont="1" applyFill="1" applyBorder="1" applyAlignment="1">
      <alignment horizontal="center" vertical="top" textRotation="90" wrapText="1"/>
    </xf>
    <xf numFmtId="0" fontId="1" fillId="14" borderId="32" xfId="0" applyFont="1" applyFill="1" applyBorder="1" applyAlignment="1">
      <alignment horizontal="center" vertical="top" textRotation="90" wrapText="1"/>
    </xf>
    <xf numFmtId="0" fontId="1" fillId="25" borderId="14" xfId="1" applyFont="1" applyFill="1" applyBorder="1" applyAlignment="1" applyProtection="1">
      <alignment horizontal="left" vertical="top" wrapText="1"/>
    </xf>
    <xf numFmtId="0" fontId="1" fillId="25" borderId="34" xfId="1" applyFont="1" applyFill="1" applyBorder="1" applyAlignment="1" applyProtection="1">
      <alignment horizontal="left" vertical="top" wrapText="1"/>
    </xf>
    <xf numFmtId="49" fontId="1" fillId="0" borderId="81" xfId="0" applyNumberFormat="1" applyFont="1" applyBorder="1" applyAlignment="1">
      <alignment horizontal="center" vertical="top" textRotation="90" wrapText="1"/>
    </xf>
    <xf numFmtId="49" fontId="1" fillId="15" borderId="74" xfId="0" applyNumberFormat="1" applyFont="1" applyFill="1" applyBorder="1" applyAlignment="1">
      <alignment horizontal="center" vertical="top" textRotation="90"/>
    </xf>
    <xf numFmtId="49" fontId="1" fillId="15" borderId="29" xfId="0" applyNumberFormat="1" applyFont="1" applyFill="1" applyBorder="1" applyAlignment="1">
      <alignment horizontal="center" vertical="top" textRotation="90"/>
    </xf>
    <xf numFmtId="49" fontId="1" fillId="15" borderId="62" xfId="0" applyNumberFormat="1" applyFont="1" applyFill="1" applyBorder="1" applyAlignment="1">
      <alignment horizontal="center" vertical="top" textRotation="90"/>
    </xf>
    <xf numFmtId="49" fontId="2" fillId="15" borderId="14" xfId="0" applyNumberFormat="1" applyFont="1" applyFill="1" applyBorder="1" applyAlignment="1">
      <alignment horizontal="center" vertical="top" textRotation="90" wrapText="1"/>
    </xf>
    <xf numFmtId="49" fontId="2" fillId="15" borderId="22" xfId="0" applyNumberFormat="1" applyFont="1" applyFill="1" applyBorder="1" applyAlignment="1">
      <alignment horizontal="center" vertical="top" textRotation="90" wrapText="1"/>
    </xf>
    <xf numFmtId="49" fontId="2" fillId="15" borderId="34" xfId="0" applyNumberFormat="1" applyFont="1" applyFill="1" applyBorder="1" applyAlignment="1">
      <alignment horizontal="center" vertical="top" textRotation="90" wrapText="1"/>
    </xf>
    <xf numFmtId="49" fontId="2" fillId="3" borderId="19" xfId="0" applyNumberFormat="1" applyFont="1" applyFill="1" applyBorder="1" applyAlignment="1">
      <alignment horizontal="center" vertical="top" wrapText="1"/>
    </xf>
    <xf numFmtId="49" fontId="1" fillId="0" borderId="109" xfId="0" applyNumberFormat="1" applyFont="1" applyBorder="1" applyAlignment="1">
      <alignment horizontal="center" vertical="top" textRotation="90"/>
    </xf>
    <xf numFmtId="0" fontId="1" fillId="13" borderId="19" xfId="0" applyFont="1" applyFill="1" applyBorder="1" applyAlignment="1">
      <alignment horizontal="left" vertical="top" wrapText="1"/>
    </xf>
    <xf numFmtId="0" fontId="1" fillId="13" borderId="22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61" xfId="0" applyFont="1" applyFill="1" applyBorder="1" applyAlignment="1" applyProtection="1">
      <alignment horizontal="center" vertical="center" textRotation="90" wrapText="1"/>
      <protection locked="0"/>
    </xf>
    <xf numFmtId="0" fontId="1" fillId="3" borderId="57" xfId="0" applyFont="1" applyFill="1" applyBorder="1" applyAlignment="1" applyProtection="1">
      <alignment horizontal="center" vertical="center" textRotation="90" wrapText="1"/>
      <protection locked="0"/>
    </xf>
    <xf numFmtId="0" fontId="1" fillId="3" borderId="70" xfId="0" applyFont="1" applyFill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01" xfId="0" applyFont="1" applyFill="1" applyBorder="1" applyAlignment="1" applyProtection="1">
      <alignment horizontal="center" vertical="center" textRotation="90" wrapText="1"/>
      <protection locked="0"/>
    </xf>
    <xf numFmtId="0" fontId="1" fillId="3" borderId="64" xfId="0" applyFont="1" applyFill="1" applyBorder="1" applyAlignment="1" applyProtection="1">
      <alignment horizontal="center" vertical="center" textRotation="90" wrapText="1"/>
      <protection locked="0"/>
    </xf>
    <xf numFmtId="49" fontId="2" fillId="5" borderId="15" xfId="0" applyNumberFormat="1" applyFont="1" applyFill="1" applyBorder="1" applyAlignment="1" applyProtection="1">
      <alignment horizontal="left" vertical="top"/>
      <protection locked="0"/>
    </xf>
    <xf numFmtId="49" fontId="2" fillId="5" borderId="40" xfId="0" applyNumberFormat="1" applyFont="1" applyFill="1" applyBorder="1" applyAlignment="1" applyProtection="1">
      <alignment horizontal="left" vertical="top"/>
      <protection locked="0"/>
    </xf>
    <xf numFmtId="49" fontId="2" fillId="6" borderId="15" xfId="0" applyNumberFormat="1" applyFont="1" applyFill="1" applyBorder="1" applyAlignment="1" applyProtection="1">
      <alignment horizontal="left" vertical="top"/>
      <protection locked="0"/>
    </xf>
    <xf numFmtId="49" fontId="2" fillId="6" borderId="40" xfId="0" applyNumberFormat="1" applyFont="1" applyFill="1" applyBorder="1" applyAlignment="1" applyProtection="1">
      <alignment horizontal="left" vertical="top"/>
      <protection locked="0"/>
    </xf>
    <xf numFmtId="49" fontId="1" fillId="0" borderId="166" xfId="0" applyNumberFormat="1" applyFont="1" applyBorder="1" applyAlignment="1">
      <alignment horizontal="center" vertical="top" textRotation="90"/>
    </xf>
    <xf numFmtId="49" fontId="1" fillId="0" borderId="167" xfId="0" applyNumberFormat="1" applyFont="1" applyBorder="1" applyAlignment="1">
      <alignment horizontal="center" vertical="top" textRotation="90"/>
    </xf>
    <xf numFmtId="49" fontId="2" fillId="22" borderId="164" xfId="0" applyNumberFormat="1" applyFont="1" applyFill="1" applyBorder="1" applyAlignment="1">
      <alignment horizontal="center" vertical="top"/>
    </xf>
    <xf numFmtId="49" fontId="2" fillId="6" borderId="165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49" fontId="2" fillId="0" borderId="165" xfId="0" applyNumberFormat="1" applyFont="1" applyBorder="1" applyAlignment="1">
      <alignment horizontal="center" vertical="top" wrapText="1"/>
    </xf>
    <xf numFmtId="0" fontId="1" fillId="0" borderId="165" xfId="0" applyFont="1" applyBorder="1" applyAlignment="1">
      <alignment horizontal="left" vertical="top" wrapText="1"/>
    </xf>
    <xf numFmtId="0" fontId="1" fillId="0" borderId="165" xfId="0" applyFont="1" applyBorder="1" applyAlignment="1">
      <alignment horizontal="center" vertical="top" wrapText="1"/>
    </xf>
    <xf numFmtId="49" fontId="2" fillId="0" borderId="51" xfId="0" applyNumberFormat="1" applyFont="1" applyBorder="1" applyAlignment="1" applyProtection="1">
      <alignment horizontal="left" vertical="top" wrapText="1"/>
      <protection locked="0"/>
    </xf>
    <xf numFmtId="49" fontId="2" fillId="0" borderId="20" xfId="0" applyNumberFormat="1" applyFont="1" applyBorder="1" applyAlignment="1" applyProtection="1">
      <alignment horizontal="left" vertical="top" wrapText="1"/>
      <protection locked="0"/>
    </xf>
    <xf numFmtId="49" fontId="2" fillId="0" borderId="24" xfId="0" applyNumberFormat="1" applyFont="1" applyBorder="1" applyAlignment="1" applyProtection="1">
      <alignment horizontal="left" vertical="top" wrapText="1"/>
      <protection locked="0"/>
    </xf>
    <xf numFmtId="0" fontId="1" fillId="3" borderId="100" xfId="0" applyFont="1" applyFill="1" applyBorder="1" applyAlignment="1" applyProtection="1">
      <alignment horizontal="center" vertical="center" textRotation="90" wrapText="1"/>
      <protection locked="0"/>
    </xf>
    <xf numFmtId="0" fontId="1" fillId="3" borderId="48" xfId="0" applyFont="1" applyFill="1" applyBorder="1" applyAlignment="1" applyProtection="1">
      <alignment horizontal="center" vertical="center" textRotation="90" wrapText="1"/>
      <protection locked="0"/>
    </xf>
    <xf numFmtId="49" fontId="2" fillId="22" borderId="51" xfId="0" applyNumberFormat="1" applyFont="1" applyFill="1" applyBorder="1" applyAlignment="1" applyProtection="1">
      <alignment horizontal="left" vertical="top" wrapText="1"/>
      <protection locked="0"/>
    </xf>
    <xf numFmtId="49" fontId="2" fillId="22" borderId="20" xfId="0" applyNumberFormat="1" applyFont="1" applyFill="1" applyBorder="1" applyAlignment="1" applyProtection="1">
      <alignment horizontal="left" vertical="top" wrapText="1"/>
      <protection locked="0"/>
    </xf>
    <xf numFmtId="49" fontId="2" fillId="22" borderId="24" xfId="0" applyNumberFormat="1" applyFont="1" applyFill="1" applyBorder="1" applyAlignment="1" applyProtection="1">
      <alignment horizontal="left" vertical="top" wrapText="1"/>
      <protection locked="0"/>
    </xf>
    <xf numFmtId="0" fontId="1" fillId="0" borderId="83" xfId="0" applyFont="1" applyBorder="1" applyAlignment="1">
      <alignment horizontal="left" vertical="top" wrapText="1"/>
    </xf>
    <xf numFmtId="49" fontId="2" fillId="25" borderId="22" xfId="0" applyNumberFormat="1" applyFont="1" applyFill="1" applyBorder="1" applyAlignment="1">
      <alignment horizontal="center" vertical="top" textRotation="90" wrapText="1"/>
    </xf>
    <xf numFmtId="0" fontId="1" fillId="25" borderId="22" xfId="1" applyFont="1" applyFill="1" applyBorder="1" applyAlignment="1" applyProtection="1">
      <alignment horizontal="left" vertical="top" wrapText="1"/>
    </xf>
    <xf numFmtId="0" fontId="1" fillId="25" borderId="22" xfId="0" applyFont="1" applyFill="1" applyBorder="1" applyAlignment="1">
      <alignment horizontal="center" vertical="top" wrapText="1"/>
    </xf>
    <xf numFmtId="49" fontId="1" fillId="25" borderId="81" xfId="0" applyNumberFormat="1" applyFont="1" applyFill="1" applyBorder="1" applyAlignment="1">
      <alignment horizontal="center" vertical="top" textRotation="90"/>
    </xf>
    <xf numFmtId="49" fontId="1" fillId="25" borderId="70" xfId="0" applyNumberFormat="1" applyFont="1" applyFill="1" applyBorder="1" applyAlignment="1">
      <alignment horizontal="center" vertical="top" textRotation="90"/>
    </xf>
    <xf numFmtId="0" fontId="4" fillId="0" borderId="0" xfId="0" applyFont="1" applyAlignment="1" applyProtection="1">
      <alignment horizontal="right"/>
      <protection locked="0"/>
    </xf>
    <xf numFmtId="0" fontId="1" fillId="0" borderId="52" xfId="0" applyFont="1" applyBorder="1" applyAlignment="1" applyProtection="1">
      <alignment horizontal="center" vertical="center" textRotation="90" wrapText="1"/>
      <protection locked="0"/>
    </xf>
    <xf numFmtId="0" fontId="1" fillId="0" borderId="41" xfId="0" applyFont="1" applyBorder="1" applyAlignment="1" applyProtection="1">
      <alignment horizontal="center" vertical="center" textRotation="90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 textRotation="90" wrapText="1"/>
      <protection locked="0"/>
    </xf>
    <xf numFmtId="0" fontId="1" fillId="0" borderId="75" xfId="0" applyFont="1" applyBorder="1" applyAlignment="1" applyProtection="1">
      <alignment horizontal="center" vertical="center" textRotation="90" wrapText="1"/>
      <protection locked="0"/>
    </xf>
    <xf numFmtId="0" fontId="2" fillId="9" borderId="51" xfId="0" applyFont="1" applyFill="1" applyBorder="1" applyAlignment="1">
      <alignment horizontal="right" vertical="top"/>
    </xf>
    <xf numFmtId="0" fontId="2" fillId="9" borderId="20" xfId="0" applyFont="1" applyFill="1" applyBorder="1" applyAlignment="1">
      <alignment horizontal="right" vertical="top"/>
    </xf>
    <xf numFmtId="0" fontId="2" fillId="9" borderId="24" xfId="0" applyFont="1" applyFill="1" applyBorder="1" applyAlignment="1">
      <alignment horizontal="right" vertical="top"/>
    </xf>
    <xf numFmtId="0" fontId="2" fillId="0" borderId="58" xfId="0" applyFont="1" applyBorder="1" applyAlignment="1" applyProtection="1">
      <alignment horizontal="center" vertical="top" wrapText="1"/>
      <protection locked="0"/>
    </xf>
    <xf numFmtId="0" fontId="2" fillId="0" borderId="73" xfId="0" applyFont="1" applyBorder="1" applyAlignment="1" applyProtection="1">
      <alignment horizontal="center" vertical="top" wrapText="1"/>
      <protection locked="0"/>
    </xf>
    <xf numFmtId="0" fontId="2" fillId="0" borderId="74" xfId="0" applyFont="1" applyBorder="1" applyAlignment="1" applyProtection="1">
      <alignment horizontal="center" vertical="top" wrapText="1"/>
      <protection locked="0"/>
    </xf>
    <xf numFmtId="0" fontId="1" fillId="0" borderId="52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1" fillId="0" borderId="71" xfId="0" applyFont="1" applyBorder="1" applyAlignment="1" applyProtection="1">
      <alignment horizontal="center" vertical="center" textRotation="90"/>
      <protection locked="0"/>
    </xf>
    <xf numFmtId="0" fontId="1" fillId="0" borderId="69" xfId="0" applyFont="1" applyBorder="1" applyAlignment="1" applyProtection="1">
      <alignment horizontal="center" vertical="center" textRotation="90"/>
      <protection locked="0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56" xfId="0" applyFont="1" applyBorder="1" applyAlignment="1" applyProtection="1">
      <alignment horizontal="center" vertical="center" textRotation="90"/>
      <protection locked="0"/>
    </xf>
    <xf numFmtId="0" fontId="1" fillId="0" borderId="53" xfId="0" applyFont="1" applyBorder="1" applyAlignment="1" applyProtection="1">
      <alignment horizontal="center" vertical="center" textRotation="90"/>
      <protection locked="0"/>
    </xf>
    <xf numFmtId="0" fontId="1" fillId="0" borderId="75" xfId="0" applyFont="1" applyBorder="1" applyAlignment="1" applyProtection="1">
      <alignment horizontal="center" vertical="center" textRotation="90"/>
      <protection locked="0"/>
    </xf>
    <xf numFmtId="0" fontId="2" fillId="0" borderId="58" xfId="0" applyFont="1" applyBorder="1" applyAlignment="1" applyProtection="1">
      <alignment horizontal="center" vertical="top"/>
      <protection locked="0"/>
    </xf>
    <xf numFmtId="0" fontId="2" fillId="0" borderId="73" xfId="0" applyFont="1" applyBorder="1" applyAlignment="1" applyProtection="1">
      <alignment horizontal="center" vertical="top"/>
      <protection locked="0"/>
    </xf>
    <xf numFmtId="0" fontId="2" fillId="0" borderId="74" xfId="0" applyFont="1" applyBorder="1" applyAlignment="1" applyProtection="1">
      <alignment horizontal="center" vertical="top"/>
      <protection locked="0"/>
    </xf>
    <xf numFmtId="0" fontId="2" fillId="0" borderId="130" xfId="0" applyFont="1" applyBorder="1" applyAlignment="1" applyProtection="1">
      <alignment horizontal="center" vertical="center" wrapText="1"/>
      <protection locked="0"/>
    </xf>
    <xf numFmtId="0" fontId="2" fillId="0" borderId="133" xfId="0" applyFont="1" applyBorder="1" applyAlignment="1" applyProtection="1">
      <alignment horizontal="center" vertical="center" wrapText="1"/>
      <protection locked="0"/>
    </xf>
    <xf numFmtId="0" fontId="2" fillId="0" borderId="139" xfId="0" applyFont="1" applyBorder="1" applyAlignment="1" applyProtection="1">
      <alignment horizontal="center" vertical="center" wrapText="1"/>
      <protection locked="0"/>
    </xf>
    <xf numFmtId="0" fontId="2" fillId="0" borderId="130" xfId="0" applyFont="1" applyBorder="1" applyAlignment="1" applyProtection="1">
      <alignment horizontal="center" vertical="center" textRotation="90" wrapText="1"/>
      <protection locked="0"/>
    </xf>
    <xf numFmtId="0" fontId="2" fillId="0" borderId="133" xfId="0" applyFont="1" applyBorder="1" applyAlignment="1" applyProtection="1">
      <alignment horizontal="center" vertical="center" textRotation="90" wrapText="1"/>
      <protection locked="0"/>
    </xf>
    <xf numFmtId="0" fontId="2" fillId="0" borderId="139" xfId="0" applyFont="1" applyBorder="1" applyAlignment="1" applyProtection="1">
      <alignment horizontal="center" vertical="center" textRotation="90" wrapText="1"/>
      <protection locked="0"/>
    </xf>
    <xf numFmtId="0" fontId="2" fillId="0" borderId="131" xfId="0" applyFont="1" applyBorder="1" applyAlignment="1" applyProtection="1">
      <alignment horizontal="center" vertical="center" wrapText="1"/>
      <protection locked="0"/>
    </xf>
    <xf numFmtId="0" fontId="2" fillId="0" borderId="132" xfId="0" applyFont="1" applyBorder="1" applyAlignment="1" applyProtection="1">
      <alignment horizontal="center" vertical="center" wrapText="1"/>
      <protection locked="0"/>
    </xf>
    <xf numFmtId="0" fontId="2" fillId="0" borderId="134" xfId="0" applyFont="1" applyBorder="1" applyAlignment="1" applyProtection="1">
      <alignment horizontal="center" vertical="center" wrapText="1"/>
      <protection locked="0"/>
    </xf>
    <xf numFmtId="0" fontId="2" fillId="0" borderId="88" xfId="0" applyFont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 applyProtection="1">
      <alignment horizontal="center" vertical="center" textRotation="90" wrapText="1"/>
      <protection locked="0"/>
    </xf>
    <xf numFmtId="0" fontId="2" fillId="0" borderId="57" xfId="0" applyFont="1" applyBorder="1" applyAlignment="1" applyProtection="1">
      <alignment horizontal="center" vertical="center" textRotation="90" wrapText="1"/>
      <protection locked="0"/>
    </xf>
    <xf numFmtId="0" fontId="2" fillId="0" borderId="143" xfId="0" applyFont="1" applyBorder="1" applyAlignment="1" applyProtection="1">
      <alignment horizontal="center" vertical="center" textRotation="90" wrapText="1"/>
      <protection locked="0"/>
    </xf>
    <xf numFmtId="0" fontId="4" fillId="0" borderId="135" xfId="0" applyFont="1" applyBorder="1" applyAlignment="1" applyProtection="1">
      <alignment horizontal="center" vertical="top" wrapText="1"/>
      <protection locked="0"/>
    </xf>
    <xf numFmtId="0" fontId="4" fillId="0" borderId="138" xfId="0" applyFont="1" applyBorder="1" applyAlignment="1" applyProtection="1">
      <alignment horizontal="center" vertical="top" wrapText="1"/>
      <protection locked="0"/>
    </xf>
    <xf numFmtId="0" fontId="4" fillId="0" borderId="140" xfId="0" applyFont="1" applyBorder="1" applyAlignment="1" applyProtection="1">
      <alignment horizontal="center" vertical="top" wrapText="1"/>
      <protection locked="0"/>
    </xf>
    <xf numFmtId="0" fontId="4" fillId="0" borderId="136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141" xfId="0" applyFont="1" applyBorder="1" applyAlignment="1" applyProtection="1">
      <alignment horizontal="center" vertical="top" wrapText="1"/>
      <protection locked="0"/>
    </xf>
    <xf numFmtId="0" fontId="4" fillId="0" borderId="137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142" xfId="0" applyFont="1" applyBorder="1" applyAlignment="1" applyProtection="1">
      <alignment horizontal="center" vertical="top" wrapText="1"/>
      <protection locked="0"/>
    </xf>
    <xf numFmtId="0" fontId="4" fillId="9" borderId="51" xfId="0" applyFont="1" applyFill="1" applyBorder="1" applyAlignment="1">
      <alignment horizontal="left" vertical="top"/>
    </xf>
    <xf numFmtId="0" fontId="4" fillId="9" borderId="20" xfId="0" applyFont="1" applyFill="1" applyBorder="1" applyAlignment="1">
      <alignment horizontal="left" vertical="top"/>
    </xf>
    <xf numFmtId="0" fontId="4" fillId="9" borderId="24" xfId="0" applyFont="1" applyFill="1" applyBorder="1" applyAlignment="1">
      <alignment horizontal="left" vertical="top"/>
    </xf>
    <xf numFmtId="0" fontId="4" fillId="9" borderId="60" xfId="0" applyFont="1" applyFill="1" applyBorder="1" applyAlignment="1">
      <alignment horizontal="left"/>
    </xf>
    <xf numFmtId="0" fontId="4" fillId="9" borderId="0" xfId="0" applyFont="1" applyFill="1" applyAlignment="1">
      <alignment horizontal="left"/>
    </xf>
    <xf numFmtId="0" fontId="4" fillId="9" borderId="55" xfId="0" applyFont="1" applyFill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28" borderId="61" xfId="0" applyFont="1" applyFill="1" applyBorder="1" applyAlignment="1">
      <alignment horizontal="center" vertical="top"/>
    </xf>
    <xf numFmtId="0" fontId="4" fillId="28" borderId="104" xfId="0" applyFont="1" applyFill="1" applyBorder="1" applyAlignment="1">
      <alignment horizontal="center" vertical="top"/>
    </xf>
    <xf numFmtId="0" fontId="4" fillId="28" borderId="152" xfId="0" applyFont="1" applyFill="1" applyBorder="1" applyAlignment="1">
      <alignment horizontal="center"/>
    </xf>
    <xf numFmtId="0" fontId="4" fillId="28" borderId="169" xfId="0" applyFont="1" applyFill="1" applyBorder="1" applyAlignment="1">
      <alignment horizontal="center"/>
    </xf>
    <xf numFmtId="0" fontId="4" fillId="28" borderId="170" xfId="0" applyFont="1" applyFill="1" applyBorder="1" applyAlignment="1">
      <alignment horizontal="center"/>
    </xf>
    <xf numFmtId="0" fontId="4" fillId="28" borderId="61" xfId="0" applyFont="1" applyFill="1" applyBorder="1" applyAlignment="1">
      <alignment horizontal="center" vertical="top" wrapText="1"/>
    </xf>
    <xf numFmtId="0" fontId="4" fillId="28" borderId="104" xfId="0" applyFont="1" applyFill="1" applyBorder="1" applyAlignment="1">
      <alignment horizontal="center" vertical="top"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66CC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D10">
            <v>0</v>
          </cell>
          <cell r="E1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509"/>
  <sheetViews>
    <sheetView tabSelected="1" zoomScale="85" zoomScaleNormal="85" zoomScaleSheetLayoutView="85" zoomScalePageLayoutView="85" workbookViewId="0">
      <pane ySplit="14" topLeftCell="A246" activePane="bottomLeft" state="frozen"/>
      <selection pane="bottomLeft" activeCell="E251" sqref="E251:E253"/>
    </sheetView>
  </sheetViews>
  <sheetFormatPr defaultRowHeight="12.75" x14ac:dyDescent="0.2"/>
  <cols>
    <col min="1" max="1" width="3.28515625" style="34"/>
    <col min="2" max="4" width="3.42578125" style="34" customWidth="1"/>
    <col min="5" max="5" width="31.28515625" style="34" customWidth="1"/>
    <col min="6" max="6" width="5.28515625" style="34" customWidth="1"/>
    <col min="7" max="7" width="3.7109375" style="34" customWidth="1"/>
    <col min="8" max="8" width="3" style="34" customWidth="1"/>
    <col min="9" max="9" width="3.42578125" style="34" customWidth="1"/>
    <col min="10" max="10" width="11.28515625" style="34" customWidth="1"/>
    <col min="11" max="11" width="8.42578125" style="34" customWidth="1"/>
    <col min="12" max="12" width="8.7109375" style="34" customWidth="1"/>
    <col min="13" max="13" width="8.140625" style="34" customWidth="1"/>
    <col min="14" max="14" width="8" style="34"/>
    <col min="15" max="15" width="8.7109375" style="34" customWidth="1"/>
    <col min="16" max="16" width="8" style="33"/>
    <col min="17" max="17" width="7.7109375" style="33"/>
    <col min="18" max="18" width="8" style="33"/>
    <col min="19" max="19" width="8.5703125" style="33" customWidth="1"/>
    <col min="20" max="21" width="8" style="34"/>
    <col min="22" max="22" width="7.7109375" style="34"/>
    <col min="23" max="23" width="8.5703125" style="34" customWidth="1"/>
    <col min="24" max="26" width="7.7109375" style="34"/>
    <col min="27" max="27" width="8.7109375" style="34" customWidth="1"/>
    <col min="28" max="34" width="0" style="34" hidden="1" customWidth="1"/>
    <col min="35" max="35" width="0.140625" style="34" customWidth="1"/>
    <col min="36" max="1013" width="9" style="34"/>
    <col min="1014" max="16384" width="9.140625" style="33"/>
  </cols>
  <sheetData>
    <row r="1" spans="1:53" s="38" customFormat="1" ht="11.25" customHeight="1" x14ac:dyDescent="0.2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  <c r="Q1" s="37"/>
      <c r="R1" s="37"/>
      <c r="S1" s="37"/>
      <c r="T1" s="36"/>
      <c r="U1" s="36"/>
      <c r="V1" s="1048" t="s">
        <v>194</v>
      </c>
      <c r="W1" s="1048"/>
      <c r="X1" s="1048"/>
      <c r="Y1" s="1048"/>
      <c r="Z1" s="1048"/>
      <c r="AA1" s="1048"/>
    </row>
    <row r="2" spans="1:53" s="38" customFormat="1" ht="15" customHeight="1" x14ac:dyDescent="0.2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7"/>
      <c r="R2" s="37"/>
      <c r="S2" s="37"/>
      <c r="T2" s="36"/>
      <c r="U2" s="36"/>
      <c r="V2" s="1048" t="s">
        <v>253</v>
      </c>
      <c r="W2" s="1048"/>
      <c r="X2" s="1048"/>
      <c r="Y2" s="1048"/>
      <c r="Z2" s="1048"/>
      <c r="AA2" s="1048"/>
    </row>
    <row r="3" spans="1:53" s="38" customFormat="1" ht="12.75" customHeight="1" x14ac:dyDescent="0.2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  <c r="Q3" s="37"/>
      <c r="R3" s="37"/>
      <c r="S3" s="37"/>
      <c r="T3" s="36"/>
      <c r="U3" s="36"/>
      <c r="V3" s="1048" t="s">
        <v>342</v>
      </c>
      <c r="W3" s="1048"/>
      <c r="X3" s="1048"/>
      <c r="Y3" s="1048"/>
      <c r="Z3" s="1048"/>
      <c r="AA3" s="1048"/>
    </row>
    <row r="4" spans="1:53" s="38" customFormat="1" ht="12.75" customHeight="1" x14ac:dyDescent="0.2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  <c r="R4" s="37"/>
      <c r="S4" s="37"/>
      <c r="T4" s="36"/>
      <c r="U4" s="36"/>
      <c r="V4" s="1048" t="s">
        <v>343</v>
      </c>
      <c r="W4" s="1048"/>
      <c r="X4" s="1048"/>
      <c r="Y4" s="1048"/>
      <c r="Z4" s="1048"/>
      <c r="AA4" s="1048"/>
    </row>
    <row r="5" spans="1:53" s="38" customFormat="1" ht="12.75" customHeight="1" x14ac:dyDescent="0.2">
      <c r="A5" s="35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  <c r="Q5" s="37"/>
      <c r="R5" s="37"/>
      <c r="S5" s="37"/>
      <c r="T5" s="36"/>
      <c r="U5" s="36"/>
      <c r="V5" s="1048" t="s">
        <v>628</v>
      </c>
      <c r="W5" s="1048"/>
      <c r="X5" s="1048"/>
      <c r="Y5" s="1048"/>
      <c r="Z5" s="1048"/>
      <c r="AA5" s="1048"/>
    </row>
    <row r="6" spans="1:53" s="38" customFormat="1" ht="12.75" customHeight="1" x14ac:dyDescent="0.2">
      <c r="A6" s="35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  <c r="Q6" s="37"/>
      <c r="R6" s="37"/>
      <c r="S6" s="37"/>
      <c r="T6" s="36"/>
      <c r="U6" s="36"/>
      <c r="V6" s="1048" t="s">
        <v>629</v>
      </c>
      <c r="W6" s="1048"/>
      <c r="X6" s="1048"/>
      <c r="Y6" s="1048"/>
      <c r="Z6" s="1048"/>
      <c r="AA6" s="1048"/>
    </row>
    <row r="7" spans="1:53" s="38" customFormat="1" ht="12.75" customHeight="1" x14ac:dyDescent="0.2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6"/>
      <c r="U7" s="36"/>
      <c r="V7" s="1048" t="s">
        <v>630</v>
      </c>
      <c r="W7" s="1048"/>
      <c r="X7" s="1048"/>
      <c r="Y7" s="1048"/>
      <c r="Z7" s="1048"/>
      <c r="AA7" s="1048"/>
    </row>
    <row r="8" spans="1:53" ht="15.75" customHeight="1" x14ac:dyDescent="0.2">
      <c r="A8" s="772" t="s">
        <v>252</v>
      </c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772"/>
      <c r="R8" s="772"/>
      <c r="S8" s="772"/>
      <c r="T8" s="772"/>
      <c r="U8" s="772"/>
      <c r="V8" s="772"/>
      <c r="W8" s="772"/>
      <c r="X8" s="772"/>
      <c r="Y8" s="772"/>
      <c r="Z8" s="772"/>
      <c r="AA8" s="772"/>
    </row>
    <row r="9" spans="1:53" ht="13.5" customHeight="1" x14ac:dyDescent="0.2">
      <c r="A9" s="773" t="s">
        <v>0</v>
      </c>
      <c r="B9" s="773"/>
      <c r="C9" s="773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  <c r="T9" s="773"/>
      <c r="U9" s="773"/>
      <c r="V9" s="773"/>
      <c r="W9" s="773"/>
      <c r="X9" s="773"/>
      <c r="Y9" s="773"/>
      <c r="Z9" s="773"/>
      <c r="AA9" s="773"/>
    </row>
    <row r="10" spans="1:53" ht="13.5" customHeight="1" x14ac:dyDescent="0.2">
      <c r="A10" s="774" t="s">
        <v>339</v>
      </c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</row>
    <row r="11" spans="1:53" ht="14.25" customHeight="1" thickBot="1" x14ac:dyDescent="0.25">
      <c r="A11" s="793" t="s">
        <v>154</v>
      </c>
      <c r="B11" s="793"/>
      <c r="C11" s="793"/>
      <c r="D11" s="793"/>
      <c r="E11" s="793"/>
      <c r="F11" s="793"/>
      <c r="G11" s="793"/>
      <c r="H11" s="793"/>
      <c r="I11" s="793"/>
      <c r="J11" s="793"/>
      <c r="K11" s="793"/>
      <c r="L11" s="793"/>
      <c r="M11" s="793"/>
      <c r="N11" s="793"/>
      <c r="O11" s="793"/>
      <c r="P11" s="793"/>
      <c r="Q11" s="793"/>
      <c r="R11" s="793"/>
      <c r="S11" s="793"/>
      <c r="T11" s="793"/>
      <c r="U11" s="793"/>
      <c r="V11" s="793"/>
      <c r="W11" s="793"/>
      <c r="X11" s="793"/>
      <c r="Y11" s="793"/>
      <c r="Z11" s="793"/>
      <c r="AA11" s="793"/>
    </row>
    <row r="12" spans="1:53" ht="21" customHeight="1" thickBot="1" x14ac:dyDescent="0.25">
      <c r="A12" s="775" t="s">
        <v>1</v>
      </c>
      <c r="B12" s="778" t="s">
        <v>2</v>
      </c>
      <c r="C12" s="781" t="s">
        <v>3</v>
      </c>
      <c r="D12" s="784" t="s">
        <v>4</v>
      </c>
      <c r="E12" s="787" t="s">
        <v>5</v>
      </c>
      <c r="F12" s="790" t="s">
        <v>6</v>
      </c>
      <c r="G12" s="790" t="s">
        <v>7</v>
      </c>
      <c r="H12" s="790" t="s">
        <v>8</v>
      </c>
      <c r="I12" s="801" t="s">
        <v>9</v>
      </c>
      <c r="J12" s="1049" t="s">
        <v>254</v>
      </c>
      <c r="K12" s="790" t="s">
        <v>10</v>
      </c>
      <c r="L12" s="804" t="s">
        <v>255</v>
      </c>
      <c r="M12" s="805"/>
      <c r="N12" s="805"/>
      <c r="O12" s="806"/>
      <c r="P12" s="804" t="s">
        <v>256</v>
      </c>
      <c r="Q12" s="805"/>
      <c r="R12" s="805"/>
      <c r="S12" s="806"/>
      <c r="T12" s="807" t="s">
        <v>257</v>
      </c>
      <c r="U12" s="808"/>
      <c r="V12" s="808"/>
      <c r="W12" s="809"/>
      <c r="X12" s="796" t="s">
        <v>258</v>
      </c>
      <c r="Y12" s="797"/>
      <c r="Z12" s="797"/>
      <c r="AA12" s="798"/>
    </row>
    <row r="13" spans="1:53" ht="18" customHeight="1" thickTop="1" thickBot="1" x14ac:dyDescent="0.25">
      <c r="A13" s="776"/>
      <c r="B13" s="779"/>
      <c r="C13" s="782"/>
      <c r="D13" s="785"/>
      <c r="E13" s="788"/>
      <c r="F13" s="791"/>
      <c r="G13" s="791"/>
      <c r="H13" s="791"/>
      <c r="I13" s="802"/>
      <c r="J13" s="1050"/>
      <c r="K13" s="791"/>
      <c r="L13" s="810" t="s">
        <v>11</v>
      </c>
      <c r="M13" s="812" t="s">
        <v>12</v>
      </c>
      <c r="N13" s="812"/>
      <c r="O13" s="813" t="s">
        <v>153</v>
      </c>
      <c r="P13" s="810" t="s">
        <v>11</v>
      </c>
      <c r="Q13" s="812" t="s">
        <v>12</v>
      </c>
      <c r="R13" s="812"/>
      <c r="S13" s="813" t="s">
        <v>153</v>
      </c>
      <c r="T13" s="1072" t="s">
        <v>11</v>
      </c>
      <c r="U13" s="1053" t="s">
        <v>12</v>
      </c>
      <c r="V13" s="1053"/>
      <c r="W13" s="1054" t="s">
        <v>153</v>
      </c>
      <c r="X13" s="799" t="s">
        <v>11</v>
      </c>
      <c r="Y13" s="1052" t="s">
        <v>12</v>
      </c>
      <c r="Z13" s="1052"/>
      <c r="AA13" s="794" t="s">
        <v>153</v>
      </c>
    </row>
    <row r="14" spans="1:53" ht="114" customHeight="1" thickTop="1" thickBot="1" x14ac:dyDescent="0.25">
      <c r="A14" s="777"/>
      <c r="B14" s="780"/>
      <c r="C14" s="783"/>
      <c r="D14" s="786"/>
      <c r="E14" s="789"/>
      <c r="F14" s="792"/>
      <c r="G14" s="792"/>
      <c r="H14" s="792"/>
      <c r="I14" s="803"/>
      <c r="J14" s="1051"/>
      <c r="K14" s="792"/>
      <c r="L14" s="811"/>
      <c r="M14" s="156" t="s">
        <v>11</v>
      </c>
      <c r="N14" s="156" t="s">
        <v>105</v>
      </c>
      <c r="O14" s="814"/>
      <c r="P14" s="811"/>
      <c r="Q14" s="156" t="s">
        <v>11</v>
      </c>
      <c r="R14" s="156" t="s">
        <v>105</v>
      </c>
      <c r="S14" s="814"/>
      <c r="T14" s="1073"/>
      <c r="U14" s="157" t="s">
        <v>11</v>
      </c>
      <c r="V14" s="157" t="s">
        <v>105</v>
      </c>
      <c r="W14" s="1055"/>
      <c r="X14" s="800"/>
      <c r="Y14" s="158" t="s">
        <v>11</v>
      </c>
      <c r="Z14" s="158" t="s">
        <v>105</v>
      </c>
      <c r="AA14" s="795"/>
    </row>
    <row r="15" spans="1:53" s="39" customFormat="1" ht="17.25" customHeight="1" thickBot="1" x14ac:dyDescent="0.25">
      <c r="A15" s="1069" t="s">
        <v>13</v>
      </c>
      <c r="B15" s="1070"/>
      <c r="C15" s="1070"/>
      <c r="D15" s="1070"/>
      <c r="E15" s="1070"/>
      <c r="F15" s="1070"/>
      <c r="G15" s="1070"/>
      <c r="H15" s="1070"/>
      <c r="I15" s="1070"/>
      <c r="J15" s="1070"/>
      <c r="K15" s="1070"/>
      <c r="L15" s="1070"/>
      <c r="M15" s="1070"/>
      <c r="N15" s="1070"/>
      <c r="O15" s="1070"/>
      <c r="P15" s="1070"/>
      <c r="Q15" s="1070"/>
      <c r="R15" s="1070"/>
      <c r="S15" s="1070"/>
      <c r="T15" s="1070"/>
      <c r="U15" s="1070"/>
      <c r="V15" s="1070"/>
      <c r="W15" s="1070"/>
      <c r="X15" s="1070"/>
      <c r="Y15" s="1070"/>
      <c r="Z15" s="1070"/>
      <c r="AA15" s="1071"/>
    </row>
    <row r="16" spans="1:53" ht="20.25" customHeight="1" thickBot="1" x14ac:dyDescent="0.25">
      <c r="A16" s="1074" t="s">
        <v>14</v>
      </c>
      <c r="B16" s="1075"/>
      <c r="C16" s="1075"/>
      <c r="D16" s="1075"/>
      <c r="E16" s="1075"/>
      <c r="F16" s="1075"/>
      <c r="G16" s="1075"/>
      <c r="H16" s="1075"/>
      <c r="I16" s="1075"/>
      <c r="J16" s="1075"/>
      <c r="K16" s="1075"/>
      <c r="L16" s="1075"/>
      <c r="M16" s="1075"/>
      <c r="N16" s="1075"/>
      <c r="O16" s="1075"/>
      <c r="P16" s="1075"/>
      <c r="Q16" s="1075"/>
      <c r="R16" s="1075"/>
      <c r="S16" s="1075"/>
      <c r="T16" s="1075"/>
      <c r="U16" s="1075"/>
      <c r="V16" s="1075"/>
      <c r="W16" s="1075"/>
      <c r="X16" s="1075"/>
      <c r="Y16" s="1075"/>
      <c r="Z16" s="1075"/>
      <c r="AA16" s="1076"/>
      <c r="AJ16" s="39"/>
      <c r="BA16" s="40"/>
    </row>
    <row r="17" spans="1:53" s="39" customFormat="1" ht="20.25" customHeight="1" thickBot="1" x14ac:dyDescent="0.25">
      <c r="A17" s="242" t="s">
        <v>15</v>
      </c>
      <c r="B17" s="159" t="s">
        <v>16</v>
      </c>
      <c r="C17" s="1056" t="s">
        <v>17</v>
      </c>
      <c r="D17" s="1056"/>
      <c r="E17" s="1056"/>
      <c r="F17" s="1056"/>
      <c r="G17" s="1056"/>
      <c r="H17" s="1056"/>
      <c r="I17" s="1056"/>
      <c r="J17" s="1056"/>
      <c r="K17" s="1056"/>
      <c r="L17" s="1056"/>
      <c r="M17" s="1056"/>
      <c r="N17" s="1056"/>
      <c r="O17" s="1056"/>
      <c r="P17" s="1056"/>
      <c r="Q17" s="1056"/>
      <c r="R17" s="1056"/>
      <c r="S17" s="1056"/>
      <c r="T17" s="1056"/>
      <c r="U17" s="1056"/>
      <c r="V17" s="1056"/>
      <c r="W17" s="1056"/>
      <c r="X17" s="1056"/>
      <c r="Y17" s="1056"/>
      <c r="Z17" s="1056"/>
      <c r="AA17" s="1057"/>
      <c r="AB17" s="41"/>
      <c r="AC17" s="41"/>
      <c r="AD17" s="41"/>
      <c r="AE17" s="41"/>
      <c r="AF17" s="41"/>
      <c r="AG17" s="41"/>
      <c r="AH17" s="41"/>
      <c r="BA17" s="40"/>
    </row>
    <row r="18" spans="1:53" ht="20.25" customHeight="1" thickBot="1" x14ac:dyDescent="0.25">
      <c r="A18" s="242" t="s">
        <v>15</v>
      </c>
      <c r="B18" s="161" t="s">
        <v>16</v>
      </c>
      <c r="C18" s="162" t="s">
        <v>16</v>
      </c>
      <c r="D18" s="1058" t="s">
        <v>18</v>
      </c>
      <c r="E18" s="1058"/>
      <c r="F18" s="1058"/>
      <c r="G18" s="1058"/>
      <c r="H18" s="1058"/>
      <c r="I18" s="1058"/>
      <c r="J18" s="1058"/>
      <c r="K18" s="1058"/>
      <c r="L18" s="1058"/>
      <c r="M18" s="1058"/>
      <c r="N18" s="1058"/>
      <c r="O18" s="1058"/>
      <c r="P18" s="1058"/>
      <c r="Q18" s="1058"/>
      <c r="R18" s="1058"/>
      <c r="S18" s="1058"/>
      <c r="T18" s="1058"/>
      <c r="U18" s="1058"/>
      <c r="V18" s="1058"/>
      <c r="W18" s="1058"/>
      <c r="X18" s="1058"/>
      <c r="Y18" s="1058"/>
      <c r="Z18" s="1058"/>
      <c r="AA18" s="1059"/>
      <c r="AB18" s="39"/>
      <c r="AC18" s="39"/>
      <c r="AD18" s="39"/>
      <c r="AE18" s="39"/>
      <c r="AF18" s="39"/>
      <c r="AG18" s="39"/>
      <c r="AH18" s="39"/>
      <c r="AI18" s="39"/>
      <c r="AJ18" s="39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BA18" s="40"/>
    </row>
    <row r="19" spans="1:53" ht="19.5" customHeight="1" x14ac:dyDescent="0.2">
      <c r="A19" s="654" t="s">
        <v>15</v>
      </c>
      <c r="B19" s="656" t="s">
        <v>16</v>
      </c>
      <c r="C19" s="658" t="s">
        <v>16</v>
      </c>
      <c r="D19" s="886" t="s">
        <v>34</v>
      </c>
      <c r="E19" s="816" t="s">
        <v>207</v>
      </c>
      <c r="F19" s="663" t="s">
        <v>263</v>
      </c>
      <c r="G19" s="665" t="s">
        <v>164</v>
      </c>
      <c r="H19" s="708" t="s">
        <v>19</v>
      </c>
      <c r="I19" s="669" t="s">
        <v>20</v>
      </c>
      <c r="J19" s="697" t="s">
        <v>268</v>
      </c>
      <c r="K19" s="142" t="s">
        <v>26</v>
      </c>
      <c r="L19" s="418">
        <f>+M19+O19</f>
        <v>4.8</v>
      </c>
      <c r="M19" s="419">
        <v>4.8</v>
      </c>
      <c r="N19" s="419">
        <v>0</v>
      </c>
      <c r="O19" s="420">
        <v>0</v>
      </c>
      <c r="P19" s="418">
        <f>+Q19+S19</f>
        <v>24.9</v>
      </c>
      <c r="Q19" s="421">
        <v>0</v>
      </c>
      <c r="R19" s="422">
        <v>0</v>
      </c>
      <c r="S19" s="420">
        <v>24.9</v>
      </c>
      <c r="T19" s="418">
        <f>+U19+W19</f>
        <v>0</v>
      </c>
      <c r="U19" s="419">
        <v>0</v>
      </c>
      <c r="V19" s="419">
        <v>0</v>
      </c>
      <c r="W19" s="420">
        <v>0</v>
      </c>
      <c r="X19" s="418">
        <f>+Y19+AA19</f>
        <v>0</v>
      </c>
      <c r="Y19" s="419">
        <v>0</v>
      </c>
      <c r="Z19" s="419">
        <v>0</v>
      </c>
      <c r="AA19" s="420">
        <v>0</v>
      </c>
      <c r="AB19" s="39"/>
      <c r="AC19" s="39"/>
      <c r="AD19" s="39"/>
      <c r="AE19" s="39"/>
      <c r="AF19" s="39"/>
      <c r="AG19" s="39"/>
      <c r="AH19" s="39"/>
      <c r="AI19" s="39"/>
      <c r="AJ19" s="39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BA19" s="40"/>
    </row>
    <row r="20" spans="1:53" ht="20.25" customHeight="1" thickBot="1" x14ac:dyDescent="0.25">
      <c r="A20" s="680"/>
      <c r="B20" s="693"/>
      <c r="C20" s="748"/>
      <c r="D20" s="888"/>
      <c r="E20" s="817"/>
      <c r="F20" s="815"/>
      <c r="G20" s="731"/>
      <c r="H20" s="709"/>
      <c r="I20" s="705"/>
      <c r="J20" s="698"/>
      <c r="K20" s="174" t="s">
        <v>23</v>
      </c>
      <c r="L20" s="423">
        <f>+M20+O20</f>
        <v>21.6</v>
      </c>
      <c r="M20" s="424">
        <v>21.6</v>
      </c>
      <c r="N20" s="424">
        <v>0</v>
      </c>
      <c r="O20" s="425">
        <v>0</v>
      </c>
      <c r="P20" s="426">
        <f>Q20+S20</f>
        <v>20.8</v>
      </c>
      <c r="Q20" s="427">
        <v>20.8</v>
      </c>
      <c r="R20" s="428">
        <v>0</v>
      </c>
      <c r="S20" s="425">
        <v>0</v>
      </c>
      <c r="T20" s="423">
        <f>+U20+W20</f>
        <v>0</v>
      </c>
      <c r="U20" s="424">
        <v>0</v>
      </c>
      <c r="V20" s="424">
        <v>0</v>
      </c>
      <c r="W20" s="425">
        <v>0</v>
      </c>
      <c r="X20" s="423">
        <f>+Y20+AA20</f>
        <v>0</v>
      </c>
      <c r="Y20" s="424">
        <v>0</v>
      </c>
      <c r="Z20" s="424">
        <v>0</v>
      </c>
      <c r="AA20" s="425">
        <v>0</v>
      </c>
      <c r="AB20" s="39"/>
      <c r="AC20" s="39"/>
      <c r="AD20" s="39"/>
      <c r="AE20" s="39"/>
      <c r="AF20" s="39"/>
      <c r="AG20" s="39"/>
      <c r="AH20" s="39"/>
      <c r="AI20" s="39"/>
      <c r="AJ20" s="39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BA20" s="40"/>
    </row>
    <row r="21" spans="1:53" ht="20.25" customHeight="1" thickBot="1" x14ac:dyDescent="0.25">
      <c r="A21" s="681"/>
      <c r="B21" s="657"/>
      <c r="C21" s="749"/>
      <c r="D21" s="752"/>
      <c r="E21" s="818"/>
      <c r="F21" s="664"/>
      <c r="G21" s="732"/>
      <c r="H21" s="710"/>
      <c r="I21" s="706"/>
      <c r="J21" s="670"/>
      <c r="K21" s="91" t="s">
        <v>11</v>
      </c>
      <c r="L21" s="18">
        <f t="shared" ref="L21:AA21" si="0">SUM(L19:L20)</f>
        <v>26.400000000000002</v>
      </c>
      <c r="M21" s="3">
        <f t="shared" si="0"/>
        <v>26.400000000000002</v>
      </c>
      <c r="N21" s="3">
        <f t="shared" si="0"/>
        <v>0</v>
      </c>
      <c r="O21" s="19">
        <f t="shared" si="0"/>
        <v>0</v>
      </c>
      <c r="P21" s="75">
        <f t="shared" si="0"/>
        <v>45.7</v>
      </c>
      <c r="Q21" s="3">
        <f t="shared" si="0"/>
        <v>20.8</v>
      </c>
      <c r="R21" s="3">
        <f t="shared" si="0"/>
        <v>0</v>
      </c>
      <c r="S21" s="19">
        <f t="shared" si="0"/>
        <v>24.9</v>
      </c>
      <c r="T21" s="18">
        <f t="shared" si="0"/>
        <v>0</v>
      </c>
      <c r="U21" s="3">
        <f t="shared" si="0"/>
        <v>0</v>
      </c>
      <c r="V21" s="3">
        <f t="shared" si="0"/>
        <v>0</v>
      </c>
      <c r="W21" s="19">
        <f t="shared" si="0"/>
        <v>0</v>
      </c>
      <c r="X21" s="18">
        <f t="shared" si="0"/>
        <v>0</v>
      </c>
      <c r="Y21" s="3">
        <f t="shared" si="0"/>
        <v>0</v>
      </c>
      <c r="Z21" s="3">
        <f t="shared" si="0"/>
        <v>0</v>
      </c>
      <c r="AA21" s="19">
        <f t="shared" si="0"/>
        <v>0</v>
      </c>
      <c r="AB21" s="39"/>
      <c r="AC21" s="39"/>
      <c r="AD21" s="39"/>
      <c r="AE21" s="39"/>
      <c r="AF21" s="39"/>
      <c r="AG21" s="39"/>
      <c r="AH21" s="39"/>
      <c r="AI21" s="39"/>
      <c r="AJ21" s="39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BA21" s="40"/>
    </row>
    <row r="22" spans="1:53" ht="18.75" customHeight="1" x14ac:dyDescent="0.2">
      <c r="A22" s="654" t="s">
        <v>15</v>
      </c>
      <c r="B22" s="656" t="s">
        <v>16</v>
      </c>
      <c r="C22" s="658" t="s">
        <v>16</v>
      </c>
      <c r="D22" s="886" t="s">
        <v>206</v>
      </c>
      <c r="E22" s="912" t="s">
        <v>208</v>
      </c>
      <c r="F22" s="663" t="s">
        <v>263</v>
      </c>
      <c r="G22" s="665" t="s">
        <v>132</v>
      </c>
      <c r="H22" s="708" t="s">
        <v>19</v>
      </c>
      <c r="I22" s="669" t="s">
        <v>20</v>
      </c>
      <c r="J22" s="697" t="s">
        <v>269</v>
      </c>
      <c r="K22" s="142" t="s">
        <v>26</v>
      </c>
      <c r="L22" s="418">
        <f>+M22+O22</f>
        <v>40.700000000000003</v>
      </c>
      <c r="M22" s="419">
        <v>40.700000000000003</v>
      </c>
      <c r="N22" s="419">
        <v>0</v>
      </c>
      <c r="O22" s="420">
        <v>0</v>
      </c>
      <c r="P22" s="418">
        <f>+Q22+S22</f>
        <v>20</v>
      </c>
      <c r="Q22" s="421">
        <v>20</v>
      </c>
      <c r="R22" s="422">
        <v>0</v>
      </c>
      <c r="S22" s="420">
        <v>0</v>
      </c>
      <c r="T22" s="418">
        <f>+U22+W22</f>
        <v>5.4</v>
      </c>
      <c r="U22" s="419">
        <v>5.4</v>
      </c>
      <c r="V22" s="419">
        <v>0</v>
      </c>
      <c r="W22" s="420">
        <v>0</v>
      </c>
      <c r="X22" s="418">
        <f>+Y22+AA22</f>
        <v>0</v>
      </c>
      <c r="Y22" s="419">
        <v>0</v>
      </c>
      <c r="Z22" s="419">
        <v>0</v>
      </c>
      <c r="AA22" s="420">
        <v>0</v>
      </c>
      <c r="AB22" s="39"/>
      <c r="AC22" s="39"/>
      <c r="AD22" s="39"/>
      <c r="AE22" s="39"/>
      <c r="AF22" s="39"/>
      <c r="AG22" s="39"/>
      <c r="AH22" s="39"/>
      <c r="AI22" s="39"/>
      <c r="AJ22" s="39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BA22" s="40"/>
    </row>
    <row r="23" spans="1:53" ht="18.75" customHeight="1" x14ac:dyDescent="0.2">
      <c r="A23" s="904"/>
      <c r="B23" s="693"/>
      <c r="C23" s="747"/>
      <c r="D23" s="887"/>
      <c r="E23" s="1064"/>
      <c r="F23" s="1015"/>
      <c r="G23" s="730"/>
      <c r="H23" s="716"/>
      <c r="I23" s="733"/>
      <c r="J23" s="698"/>
      <c r="K23" s="243" t="s">
        <v>21</v>
      </c>
      <c r="L23" s="429">
        <f>M23+O23</f>
        <v>0</v>
      </c>
      <c r="M23" s="430">
        <v>0</v>
      </c>
      <c r="N23" s="430">
        <v>0</v>
      </c>
      <c r="O23" s="431">
        <v>0</v>
      </c>
      <c r="P23" s="429">
        <f>Q23+S23</f>
        <v>0</v>
      </c>
      <c r="Q23" s="432">
        <v>0</v>
      </c>
      <c r="R23" s="433">
        <v>0</v>
      </c>
      <c r="S23" s="434">
        <v>0</v>
      </c>
      <c r="T23" s="435">
        <f>U23+W23</f>
        <v>0</v>
      </c>
      <c r="U23" s="436">
        <v>0</v>
      </c>
      <c r="V23" s="436">
        <v>0</v>
      </c>
      <c r="W23" s="434">
        <v>0</v>
      </c>
      <c r="X23" s="435">
        <f>Y23+AA23</f>
        <v>0</v>
      </c>
      <c r="Y23" s="436">
        <v>0</v>
      </c>
      <c r="Z23" s="436">
        <v>0</v>
      </c>
      <c r="AA23" s="434">
        <v>0</v>
      </c>
      <c r="AB23" s="39"/>
      <c r="AC23" s="39"/>
      <c r="AD23" s="39"/>
      <c r="AE23" s="39"/>
      <c r="AF23" s="39"/>
      <c r="AG23" s="39"/>
      <c r="AH23" s="39"/>
      <c r="AI23" s="39"/>
      <c r="AJ23" s="39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BA23" s="40"/>
    </row>
    <row r="24" spans="1:53" ht="21.75" customHeight="1" thickBot="1" x14ac:dyDescent="0.25">
      <c r="A24" s="680"/>
      <c r="B24" s="693"/>
      <c r="C24" s="748"/>
      <c r="D24" s="888"/>
      <c r="E24" s="1064"/>
      <c r="F24" s="815"/>
      <c r="G24" s="731"/>
      <c r="H24" s="709"/>
      <c r="I24" s="705"/>
      <c r="J24" s="698"/>
      <c r="K24" s="174" t="s">
        <v>23</v>
      </c>
      <c r="L24" s="426">
        <f>+M24+O24</f>
        <v>0</v>
      </c>
      <c r="M24" s="437">
        <v>0</v>
      </c>
      <c r="N24" s="437">
        <v>0</v>
      </c>
      <c r="O24" s="438">
        <v>0</v>
      </c>
      <c r="P24" s="426">
        <f>Q24+S24</f>
        <v>46</v>
      </c>
      <c r="Q24" s="439">
        <v>46</v>
      </c>
      <c r="R24" s="440">
        <v>0</v>
      </c>
      <c r="S24" s="438">
        <v>0</v>
      </c>
      <c r="T24" s="426">
        <f>+U24+W24</f>
        <v>46</v>
      </c>
      <c r="U24" s="437">
        <v>46</v>
      </c>
      <c r="V24" s="437">
        <v>0</v>
      </c>
      <c r="W24" s="438">
        <v>0</v>
      </c>
      <c r="X24" s="426">
        <f>+Y24+AA24</f>
        <v>0</v>
      </c>
      <c r="Y24" s="437">
        <v>0</v>
      </c>
      <c r="Z24" s="437">
        <v>0</v>
      </c>
      <c r="AA24" s="438">
        <v>0</v>
      </c>
      <c r="AB24" s="39"/>
      <c r="AC24" s="39"/>
      <c r="AD24" s="39"/>
      <c r="AE24" s="39"/>
      <c r="AF24" s="39"/>
      <c r="AG24" s="39"/>
      <c r="AH24" s="39"/>
      <c r="AI24" s="39"/>
      <c r="AJ24" s="39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BA24" s="40"/>
    </row>
    <row r="25" spans="1:53" ht="26.25" customHeight="1" thickBot="1" x14ac:dyDescent="0.25">
      <c r="A25" s="681"/>
      <c r="B25" s="657"/>
      <c r="C25" s="749"/>
      <c r="D25" s="752"/>
      <c r="E25" s="1065"/>
      <c r="F25" s="664"/>
      <c r="G25" s="732"/>
      <c r="H25" s="710"/>
      <c r="I25" s="706"/>
      <c r="J25" s="670"/>
      <c r="K25" s="91" t="s">
        <v>11</v>
      </c>
      <c r="L25" s="18">
        <f t="shared" ref="L25:AA25" si="1">SUM(L22:L24)</f>
        <v>40.700000000000003</v>
      </c>
      <c r="M25" s="3">
        <f t="shared" si="1"/>
        <v>40.700000000000003</v>
      </c>
      <c r="N25" s="3">
        <f t="shared" si="1"/>
        <v>0</v>
      </c>
      <c r="O25" s="19">
        <f t="shared" si="1"/>
        <v>0</v>
      </c>
      <c r="P25" s="75">
        <f t="shared" si="1"/>
        <v>66</v>
      </c>
      <c r="Q25" s="3">
        <f t="shared" si="1"/>
        <v>66</v>
      </c>
      <c r="R25" s="3">
        <f t="shared" si="1"/>
        <v>0</v>
      </c>
      <c r="S25" s="19">
        <f t="shared" si="1"/>
        <v>0</v>
      </c>
      <c r="T25" s="18">
        <f t="shared" si="1"/>
        <v>51.4</v>
      </c>
      <c r="U25" s="3">
        <f t="shared" si="1"/>
        <v>51.4</v>
      </c>
      <c r="V25" s="3">
        <f t="shared" si="1"/>
        <v>0</v>
      </c>
      <c r="W25" s="19">
        <f t="shared" si="1"/>
        <v>0</v>
      </c>
      <c r="X25" s="18">
        <f t="shared" si="1"/>
        <v>0</v>
      </c>
      <c r="Y25" s="3">
        <f t="shared" si="1"/>
        <v>0</v>
      </c>
      <c r="Z25" s="3">
        <f t="shared" si="1"/>
        <v>0</v>
      </c>
      <c r="AA25" s="19">
        <f t="shared" si="1"/>
        <v>0</v>
      </c>
      <c r="AB25" s="39"/>
      <c r="AC25" s="39"/>
      <c r="AD25" s="39"/>
      <c r="AE25" s="39"/>
      <c r="AF25" s="39"/>
      <c r="AG25" s="39"/>
      <c r="AH25" s="39"/>
      <c r="AI25" s="39"/>
      <c r="AJ25" s="39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BA25" s="40"/>
    </row>
    <row r="26" spans="1:53" ht="21" customHeight="1" x14ac:dyDescent="0.2">
      <c r="A26" s="654" t="s">
        <v>15</v>
      </c>
      <c r="B26" s="656" t="s">
        <v>16</v>
      </c>
      <c r="C26" s="658" t="s">
        <v>16</v>
      </c>
      <c r="D26" s="886" t="s">
        <v>31</v>
      </c>
      <c r="E26" s="816" t="s">
        <v>209</v>
      </c>
      <c r="F26" s="663" t="s">
        <v>263</v>
      </c>
      <c r="G26" s="665" t="s">
        <v>132</v>
      </c>
      <c r="H26" s="708" t="s">
        <v>19</v>
      </c>
      <c r="I26" s="669" t="s">
        <v>20</v>
      </c>
      <c r="J26" s="694" t="s">
        <v>270</v>
      </c>
      <c r="K26" s="142" t="s">
        <v>26</v>
      </c>
      <c r="L26" s="418">
        <f>+M26+O26</f>
        <v>36.200000000000003</v>
      </c>
      <c r="M26" s="419">
        <v>36.200000000000003</v>
      </c>
      <c r="N26" s="419">
        <v>0</v>
      </c>
      <c r="O26" s="420">
        <v>0</v>
      </c>
      <c r="P26" s="418">
        <f>+Q26+S26</f>
        <v>20</v>
      </c>
      <c r="Q26" s="421">
        <v>20</v>
      </c>
      <c r="R26" s="422">
        <v>0</v>
      </c>
      <c r="S26" s="420">
        <v>0</v>
      </c>
      <c r="T26" s="418">
        <f>+U26+W26</f>
        <v>5.2</v>
      </c>
      <c r="U26" s="419">
        <v>5.2</v>
      </c>
      <c r="V26" s="419">
        <v>0</v>
      </c>
      <c r="W26" s="420">
        <v>0</v>
      </c>
      <c r="X26" s="418">
        <f>+Y26+AA26</f>
        <v>0</v>
      </c>
      <c r="Y26" s="419">
        <v>0</v>
      </c>
      <c r="Z26" s="419">
        <v>0</v>
      </c>
      <c r="AA26" s="420">
        <v>0</v>
      </c>
      <c r="AB26" s="39"/>
      <c r="AC26" s="39"/>
      <c r="AD26" s="39"/>
      <c r="AE26" s="39"/>
      <c r="AF26" s="39"/>
      <c r="AG26" s="39"/>
      <c r="AH26" s="39"/>
      <c r="AI26" s="39"/>
      <c r="AJ26" s="39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BA26" s="40"/>
    </row>
    <row r="27" spans="1:53" ht="20.25" customHeight="1" x14ac:dyDescent="0.2">
      <c r="A27" s="904"/>
      <c r="B27" s="693"/>
      <c r="C27" s="747"/>
      <c r="D27" s="887"/>
      <c r="E27" s="1077"/>
      <c r="F27" s="1015"/>
      <c r="G27" s="730"/>
      <c r="H27" s="716"/>
      <c r="I27" s="733"/>
      <c r="J27" s="695"/>
      <c r="K27" s="200" t="s">
        <v>21</v>
      </c>
      <c r="L27" s="435">
        <f>M27+O27</f>
        <v>0</v>
      </c>
      <c r="M27" s="436">
        <v>0</v>
      </c>
      <c r="N27" s="436">
        <v>0</v>
      </c>
      <c r="O27" s="434">
        <v>0</v>
      </c>
      <c r="P27" s="435">
        <f>Q27+S27</f>
        <v>0</v>
      </c>
      <c r="Q27" s="432">
        <v>0</v>
      </c>
      <c r="R27" s="433">
        <v>0</v>
      </c>
      <c r="S27" s="434">
        <v>0</v>
      </c>
      <c r="T27" s="435">
        <f>U27+W27</f>
        <v>0</v>
      </c>
      <c r="U27" s="436">
        <v>0</v>
      </c>
      <c r="V27" s="436">
        <v>0</v>
      </c>
      <c r="W27" s="434">
        <v>0</v>
      </c>
      <c r="X27" s="435">
        <f>Y27+AA27</f>
        <v>0</v>
      </c>
      <c r="Y27" s="436">
        <v>0</v>
      </c>
      <c r="Z27" s="436">
        <v>0</v>
      </c>
      <c r="AA27" s="434">
        <v>0</v>
      </c>
      <c r="AB27" s="39"/>
      <c r="AC27" s="39"/>
      <c r="AD27" s="39"/>
      <c r="AE27" s="39"/>
      <c r="AF27" s="39"/>
      <c r="AG27" s="39"/>
      <c r="AH27" s="39"/>
      <c r="AI27" s="39"/>
      <c r="AJ27" s="39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BA27" s="40"/>
    </row>
    <row r="28" spans="1:53" ht="21.75" customHeight="1" thickBot="1" x14ac:dyDescent="0.25">
      <c r="A28" s="680"/>
      <c r="B28" s="693"/>
      <c r="C28" s="748"/>
      <c r="D28" s="888"/>
      <c r="E28" s="817"/>
      <c r="F28" s="815"/>
      <c r="G28" s="731"/>
      <c r="H28" s="709"/>
      <c r="I28" s="705"/>
      <c r="J28" s="695"/>
      <c r="K28" s="174" t="s">
        <v>23</v>
      </c>
      <c r="L28" s="426">
        <f>+M28+O28</f>
        <v>0</v>
      </c>
      <c r="M28" s="437">
        <v>0</v>
      </c>
      <c r="N28" s="437">
        <v>0</v>
      </c>
      <c r="O28" s="438">
        <v>0</v>
      </c>
      <c r="P28" s="426">
        <f>Q28+S28</f>
        <v>47</v>
      </c>
      <c r="Q28" s="439">
        <v>47</v>
      </c>
      <c r="R28" s="440">
        <v>0</v>
      </c>
      <c r="S28" s="438">
        <v>0</v>
      </c>
      <c r="T28" s="426">
        <f>+U28+W28</f>
        <v>47</v>
      </c>
      <c r="U28" s="437">
        <v>47</v>
      </c>
      <c r="V28" s="437">
        <v>0</v>
      </c>
      <c r="W28" s="438">
        <v>0</v>
      </c>
      <c r="X28" s="426">
        <f>+Y28+AA28</f>
        <v>0</v>
      </c>
      <c r="Y28" s="437">
        <v>0</v>
      </c>
      <c r="Z28" s="437">
        <v>0</v>
      </c>
      <c r="AA28" s="438">
        <v>0</v>
      </c>
      <c r="AB28" s="39"/>
      <c r="AC28" s="39"/>
      <c r="AD28" s="39"/>
      <c r="AE28" s="39"/>
      <c r="AF28" s="39"/>
      <c r="AG28" s="39"/>
      <c r="AH28" s="39"/>
      <c r="AI28" s="39"/>
      <c r="AJ28" s="39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BA28" s="40"/>
    </row>
    <row r="29" spans="1:53" ht="25.5" customHeight="1" thickBot="1" x14ac:dyDescent="0.25">
      <c r="A29" s="681"/>
      <c r="B29" s="657"/>
      <c r="C29" s="749"/>
      <c r="D29" s="752"/>
      <c r="E29" s="818"/>
      <c r="F29" s="664"/>
      <c r="G29" s="732"/>
      <c r="H29" s="710"/>
      <c r="I29" s="706"/>
      <c r="J29" s="696"/>
      <c r="K29" s="91" t="s">
        <v>11</v>
      </c>
      <c r="L29" s="18">
        <f t="shared" ref="L29:AA29" si="2">SUM(L26:L28)</f>
        <v>36.200000000000003</v>
      </c>
      <c r="M29" s="3">
        <f t="shared" si="2"/>
        <v>36.200000000000003</v>
      </c>
      <c r="N29" s="3">
        <f t="shared" si="2"/>
        <v>0</v>
      </c>
      <c r="O29" s="19">
        <f t="shared" si="2"/>
        <v>0</v>
      </c>
      <c r="P29" s="75">
        <f t="shared" si="2"/>
        <v>67</v>
      </c>
      <c r="Q29" s="3">
        <f t="shared" si="2"/>
        <v>67</v>
      </c>
      <c r="R29" s="3">
        <f t="shared" si="2"/>
        <v>0</v>
      </c>
      <c r="S29" s="19">
        <f t="shared" si="2"/>
        <v>0</v>
      </c>
      <c r="T29" s="18">
        <f t="shared" si="2"/>
        <v>52.2</v>
      </c>
      <c r="U29" s="3">
        <f t="shared" si="2"/>
        <v>52.2</v>
      </c>
      <c r="V29" s="3">
        <f t="shared" si="2"/>
        <v>0</v>
      </c>
      <c r="W29" s="19">
        <f t="shared" si="2"/>
        <v>0</v>
      </c>
      <c r="X29" s="18">
        <f t="shared" si="2"/>
        <v>0</v>
      </c>
      <c r="Y29" s="3">
        <f t="shared" si="2"/>
        <v>0</v>
      </c>
      <c r="Z29" s="3">
        <f t="shared" si="2"/>
        <v>0</v>
      </c>
      <c r="AA29" s="19">
        <f t="shared" si="2"/>
        <v>0</v>
      </c>
      <c r="AB29" s="39"/>
      <c r="AC29" s="39"/>
      <c r="AD29" s="39"/>
      <c r="AE29" s="39"/>
      <c r="AF29" s="39"/>
      <c r="AG29" s="39"/>
      <c r="AH29" s="39"/>
      <c r="AI29" s="39"/>
      <c r="AJ29" s="39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BA29" s="40"/>
    </row>
    <row r="30" spans="1:53" ht="20.25" customHeight="1" x14ac:dyDescent="0.2">
      <c r="A30" s="654" t="s">
        <v>15</v>
      </c>
      <c r="B30" s="656" t="s">
        <v>16</v>
      </c>
      <c r="C30" s="658" t="s">
        <v>16</v>
      </c>
      <c r="D30" s="886" t="s">
        <v>204</v>
      </c>
      <c r="E30" s="816" t="s">
        <v>205</v>
      </c>
      <c r="F30" s="663" t="s">
        <v>263</v>
      </c>
      <c r="G30" s="665" t="s">
        <v>130</v>
      </c>
      <c r="H30" s="708" t="s">
        <v>19</v>
      </c>
      <c r="I30" s="669" t="s">
        <v>20</v>
      </c>
      <c r="J30" s="694" t="s">
        <v>271</v>
      </c>
      <c r="K30" s="142" t="s">
        <v>26</v>
      </c>
      <c r="L30" s="418">
        <f>+M30+O30</f>
        <v>100.1</v>
      </c>
      <c r="M30" s="419">
        <v>16</v>
      </c>
      <c r="N30" s="419">
        <v>0</v>
      </c>
      <c r="O30" s="420">
        <v>84.1</v>
      </c>
      <c r="P30" s="418">
        <f>+Q30+S30</f>
        <v>70</v>
      </c>
      <c r="Q30" s="421">
        <v>0</v>
      </c>
      <c r="R30" s="422">
        <v>0</v>
      </c>
      <c r="S30" s="420">
        <v>70</v>
      </c>
      <c r="T30" s="418">
        <f>+U30+W30</f>
        <v>0</v>
      </c>
      <c r="U30" s="419">
        <v>0</v>
      </c>
      <c r="V30" s="419">
        <v>0</v>
      </c>
      <c r="W30" s="420">
        <v>0</v>
      </c>
      <c r="X30" s="418">
        <f>+Y30+AA30</f>
        <v>0</v>
      </c>
      <c r="Y30" s="419">
        <v>0</v>
      </c>
      <c r="Z30" s="419">
        <v>0</v>
      </c>
      <c r="AA30" s="420">
        <v>0</v>
      </c>
      <c r="AB30" s="39"/>
      <c r="AC30" s="39"/>
      <c r="AD30" s="39"/>
      <c r="AE30" s="39"/>
      <c r="AF30" s="39"/>
      <c r="AG30" s="39"/>
      <c r="AH30" s="39"/>
      <c r="AI30" s="39"/>
      <c r="AJ30" s="39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BA30" s="40"/>
    </row>
    <row r="31" spans="1:53" ht="20.25" customHeight="1" x14ac:dyDescent="0.2">
      <c r="A31" s="1062"/>
      <c r="B31" s="693"/>
      <c r="C31" s="1063"/>
      <c r="D31" s="1066"/>
      <c r="E31" s="1067"/>
      <c r="F31" s="1068"/>
      <c r="G31" s="1060"/>
      <c r="H31" s="1061"/>
      <c r="I31" s="734"/>
      <c r="J31" s="695"/>
      <c r="K31" s="243" t="s">
        <v>22</v>
      </c>
      <c r="L31" s="429">
        <f>M31+O31</f>
        <v>221</v>
      </c>
      <c r="M31" s="430">
        <v>0</v>
      </c>
      <c r="N31" s="430">
        <v>0</v>
      </c>
      <c r="O31" s="431">
        <v>221</v>
      </c>
      <c r="P31" s="429">
        <f>Q31+S31</f>
        <v>0</v>
      </c>
      <c r="Q31" s="441">
        <v>0</v>
      </c>
      <c r="R31" s="442">
        <v>0</v>
      </c>
      <c r="S31" s="431">
        <v>0</v>
      </c>
      <c r="T31" s="429">
        <f>U31+W31</f>
        <v>0</v>
      </c>
      <c r="U31" s="430">
        <v>0</v>
      </c>
      <c r="V31" s="430">
        <v>0</v>
      </c>
      <c r="W31" s="431">
        <v>0</v>
      </c>
      <c r="X31" s="429">
        <f>Y31+AA31</f>
        <v>0</v>
      </c>
      <c r="Y31" s="430">
        <v>0</v>
      </c>
      <c r="Z31" s="430">
        <v>0</v>
      </c>
      <c r="AA31" s="431">
        <v>0</v>
      </c>
      <c r="AB31" s="39"/>
      <c r="AC31" s="39"/>
      <c r="AD31" s="39"/>
      <c r="AE31" s="39"/>
      <c r="AF31" s="39"/>
      <c r="AG31" s="39"/>
      <c r="AH31" s="39"/>
      <c r="AI31" s="39"/>
      <c r="AJ31" s="39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BA31" s="40"/>
    </row>
    <row r="32" spans="1:53" ht="20.25" customHeight="1" thickBot="1" x14ac:dyDescent="0.25">
      <c r="A32" s="680"/>
      <c r="B32" s="693"/>
      <c r="C32" s="748"/>
      <c r="D32" s="888"/>
      <c r="E32" s="817"/>
      <c r="F32" s="815"/>
      <c r="G32" s="731"/>
      <c r="H32" s="709"/>
      <c r="I32" s="705"/>
      <c r="J32" s="695"/>
      <c r="K32" s="174" t="s">
        <v>23</v>
      </c>
      <c r="L32" s="426">
        <f>+M32+O32</f>
        <v>238.9</v>
      </c>
      <c r="M32" s="437">
        <v>0</v>
      </c>
      <c r="N32" s="437">
        <v>0</v>
      </c>
      <c r="O32" s="438">
        <v>238.9</v>
      </c>
      <c r="P32" s="426">
        <f>Q32+S32</f>
        <v>164.9</v>
      </c>
      <c r="Q32" s="439">
        <v>0</v>
      </c>
      <c r="R32" s="440">
        <v>0</v>
      </c>
      <c r="S32" s="438">
        <v>164.9</v>
      </c>
      <c r="T32" s="426">
        <f>+U32+W32</f>
        <v>0</v>
      </c>
      <c r="U32" s="437">
        <v>0</v>
      </c>
      <c r="V32" s="437">
        <v>0</v>
      </c>
      <c r="W32" s="438">
        <v>0</v>
      </c>
      <c r="X32" s="426">
        <f>+Y32+AA32</f>
        <v>0</v>
      </c>
      <c r="Y32" s="437">
        <v>0</v>
      </c>
      <c r="Z32" s="437">
        <v>0</v>
      </c>
      <c r="AA32" s="438">
        <v>0</v>
      </c>
      <c r="AB32" s="39"/>
      <c r="AC32" s="39"/>
      <c r="AD32" s="39"/>
      <c r="AE32" s="39"/>
      <c r="AF32" s="39"/>
      <c r="AG32" s="39"/>
      <c r="AH32" s="39"/>
      <c r="AI32" s="39"/>
      <c r="AJ32" s="39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BA32" s="40"/>
    </row>
    <row r="33" spans="1:1013" ht="21.75" customHeight="1" thickBot="1" x14ac:dyDescent="0.25">
      <c r="A33" s="681"/>
      <c r="B33" s="657"/>
      <c r="C33" s="749"/>
      <c r="D33" s="752"/>
      <c r="E33" s="818"/>
      <c r="F33" s="664"/>
      <c r="G33" s="732"/>
      <c r="H33" s="710"/>
      <c r="I33" s="706"/>
      <c r="J33" s="696"/>
      <c r="K33" s="91" t="s">
        <v>11</v>
      </c>
      <c r="L33" s="18">
        <f t="shared" ref="L33:AA33" si="3">SUM(L30:L32)</f>
        <v>560</v>
      </c>
      <c r="M33" s="3">
        <f t="shared" si="3"/>
        <v>16</v>
      </c>
      <c r="N33" s="3">
        <f t="shared" si="3"/>
        <v>0</v>
      </c>
      <c r="O33" s="19">
        <f t="shared" si="3"/>
        <v>544</v>
      </c>
      <c r="P33" s="75">
        <f t="shared" si="3"/>
        <v>234.9</v>
      </c>
      <c r="Q33" s="3">
        <f t="shared" si="3"/>
        <v>0</v>
      </c>
      <c r="R33" s="3">
        <f t="shared" si="3"/>
        <v>0</v>
      </c>
      <c r="S33" s="19">
        <f t="shared" si="3"/>
        <v>234.9</v>
      </c>
      <c r="T33" s="18">
        <f t="shared" si="3"/>
        <v>0</v>
      </c>
      <c r="U33" s="3">
        <f t="shared" si="3"/>
        <v>0</v>
      </c>
      <c r="V33" s="3">
        <f t="shared" si="3"/>
        <v>0</v>
      </c>
      <c r="W33" s="19">
        <f t="shared" si="3"/>
        <v>0</v>
      </c>
      <c r="X33" s="18">
        <f t="shared" si="3"/>
        <v>0</v>
      </c>
      <c r="Y33" s="3">
        <f t="shared" si="3"/>
        <v>0</v>
      </c>
      <c r="Z33" s="3">
        <f t="shared" si="3"/>
        <v>0</v>
      </c>
      <c r="AA33" s="19">
        <f t="shared" si="3"/>
        <v>0</v>
      </c>
      <c r="AB33" s="39"/>
      <c r="AC33" s="39"/>
      <c r="AD33" s="39"/>
      <c r="AE33" s="39"/>
      <c r="AF33" s="39"/>
      <c r="AG33" s="39"/>
      <c r="AH33" s="39"/>
      <c r="AI33" s="39"/>
      <c r="AJ33" s="39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BA33" s="40"/>
    </row>
    <row r="34" spans="1:1013" ht="15" customHeight="1" x14ac:dyDescent="0.2">
      <c r="A34" s="654" t="s">
        <v>15</v>
      </c>
      <c r="B34" s="656" t="s">
        <v>16</v>
      </c>
      <c r="C34" s="658" t="s">
        <v>16</v>
      </c>
      <c r="D34" s="886" t="s">
        <v>36</v>
      </c>
      <c r="E34" s="816" t="s">
        <v>37</v>
      </c>
      <c r="F34" s="663" t="s">
        <v>263</v>
      </c>
      <c r="G34" s="665" t="s">
        <v>167</v>
      </c>
      <c r="H34" s="708" t="s">
        <v>19</v>
      </c>
      <c r="I34" s="669" t="s">
        <v>20</v>
      </c>
      <c r="J34" s="697" t="s">
        <v>272</v>
      </c>
      <c r="K34" s="142" t="s">
        <v>22</v>
      </c>
      <c r="L34" s="443">
        <f>+M34+O34</f>
        <v>22.3</v>
      </c>
      <c r="M34" s="419">
        <v>0</v>
      </c>
      <c r="N34" s="419">
        <v>0</v>
      </c>
      <c r="O34" s="420">
        <v>22.3</v>
      </c>
      <c r="P34" s="418">
        <f>+Q34+S34</f>
        <v>0</v>
      </c>
      <c r="Q34" s="421">
        <v>0</v>
      </c>
      <c r="R34" s="422">
        <v>0</v>
      </c>
      <c r="S34" s="420">
        <v>0</v>
      </c>
      <c r="T34" s="443">
        <f>+U34+W34</f>
        <v>0</v>
      </c>
      <c r="U34" s="419">
        <v>0</v>
      </c>
      <c r="V34" s="419">
        <v>0</v>
      </c>
      <c r="W34" s="420">
        <v>0</v>
      </c>
      <c r="X34" s="443">
        <f>+Y34+AA34</f>
        <v>0</v>
      </c>
      <c r="Y34" s="419">
        <v>0</v>
      </c>
      <c r="Z34" s="419">
        <v>0</v>
      </c>
      <c r="AA34" s="420">
        <v>0</v>
      </c>
      <c r="BA34" s="44"/>
    </row>
    <row r="35" spans="1:1013" ht="15.75" customHeight="1" x14ac:dyDescent="0.2">
      <c r="A35" s="680"/>
      <c r="B35" s="693"/>
      <c r="C35" s="748"/>
      <c r="D35" s="888"/>
      <c r="E35" s="817"/>
      <c r="F35" s="815"/>
      <c r="G35" s="731"/>
      <c r="H35" s="709"/>
      <c r="I35" s="705"/>
      <c r="J35" s="698"/>
      <c r="K35" s="163" t="s">
        <v>26</v>
      </c>
      <c r="L35" s="444">
        <f>+M35+O35</f>
        <v>373.8</v>
      </c>
      <c r="M35" s="436">
        <v>0</v>
      </c>
      <c r="N35" s="436">
        <v>0</v>
      </c>
      <c r="O35" s="434">
        <v>373.8</v>
      </c>
      <c r="P35" s="445">
        <f>+Q35+S35</f>
        <v>70</v>
      </c>
      <c r="Q35" s="432">
        <v>0</v>
      </c>
      <c r="R35" s="433">
        <v>0</v>
      </c>
      <c r="S35" s="434">
        <v>70</v>
      </c>
      <c r="T35" s="444">
        <f>+U35+W35</f>
        <v>0</v>
      </c>
      <c r="U35" s="436">
        <v>0</v>
      </c>
      <c r="V35" s="436">
        <v>0</v>
      </c>
      <c r="W35" s="434">
        <v>0</v>
      </c>
      <c r="X35" s="444">
        <f>+Y35+AA35</f>
        <v>0</v>
      </c>
      <c r="Y35" s="436">
        <v>0</v>
      </c>
      <c r="Z35" s="436">
        <v>0</v>
      </c>
      <c r="AA35" s="434">
        <v>0</v>
      </c>
      <c r="BA35" s="44"/>
    </row>
    <row r="36" spans="1:1013" ht="15" customHeight="1" thickBot="1" x14ac:dyDescent="0.25">
      <c r="A36" s="680"/>
      <c r="B36" s="693"/>
      <c r="C36" s="748"/>
      <c r="D36" s="888"/>
      <c r="E36" s="817"/>
      <c r="F36" s="815"/>
      <c r="G36" s="731"/>
      <c r="H36" s="709"/>
      <c r="I36" s="705"/>
      <c r="J36" s="698"/>
      <c r="K36" s="174" t="s">
        <v>23</v>
      </c>
      <c r="L36" s="446">
        <f>+M36+O36</f>
        <v>346.9</v>
      </c>
      <c r="M36" s="424">
        <v>0</v>
      </c>
      <c r="N36" s="424">
        <v>0</v>
      </c>
      <c r="O36" s="425">
        <v>346.9</v>
      </c>
      <c r="P36" s="426">
        <f>Q36+S36</f>
        <v>0</v>
      </c>
      <c r="Q36" s="427">
        <v>0</v>
      </c>
      <c r="R36" s="428">
        <v>0</v>
      </c>
      <c r="S36" s="425">
        <v>0</v>
      </c>
      <c r="T36" s="446">
        <f>+U36+W36</f>
        <v>0</v>
      </c>
      <c r="U36" s="424">
        <v>0</v>
      </c>
      <c r="V36" s="424">
        <v>0</v>
      </c>
      <c r="W36" s="425">
        <v>0</v>
      </c>
      <c r="X36" s="446">
        <f>+Y36+AA36</f>
        <v>0</v>
      </c>
      <c r="Y36" s="424">
        <v>0</v>
      </c>
      <c r="Z36" s="424">
        <v>0</v>
      </c>
      <c r="AA36" s="425">
        <v>0</v>
      </c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4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3"/>
      <c r="NK36" s="33"/>
      <c r="NL36" s="33"/>
      <c r="NM36" s="33"/>
      <c r="NN36" s="33"/>
      <c r="NO36" s="33"/>
      <c r="NP36" s="33"/>
      <c r="NQ36" s="33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33"/>
      <c r="SE36" s="33"/>
      <c r="SF36" s="33"/>
      <c r="SG36" s="33"/>
      <c r="SH36" s="33"/>
      <c r="SI36" s="33"/>
      <c r="SJ36" s="33"/>
      <c r="SK36" s="33"/>
      <c r="SL36" s="33"/>
      <c r="SM36" s="33"/>
      <c r="SN36" s="33"/>
      <c r="SO36" s="33"/>
      <c r="SP36" s="33"/>
      <c r="SQ36" s="33"/>
      <c r="SR36" s="33"/>
      <c r="SS36" s="33"/>
      <c r="ST36" s="33"/>
      <c r="SU36" s="33"/>
      <c r="SV36" s="33"/>
      <c r="SW36" s="33"/>
      <c r="SX36" s="33"/>
      <c r="SY36" s="33"/>
      <c r="SZ36" s="33"/>
      <c r="TA36" s="33"/>
      <c r="TB36" s="33"/>
      <c r="TC36" s="33"/>
      <c r="TD36" s="33"/>
      <c r="TE36" s="33"/>
      <c r="TF36" s="33"/>
      <c r="TG36" s="33"/>
      <c r="TH36" s="33"/>
      <c r="TI36" s="33"/>
      <c r="TJ36" s="33"/>
      <c r="TK36" s="33"/>
      <c r="TL36" s="33"/>
      <c r="TM36" s="33"/>
      <c r="TN36" s="33"/>
      <c r="TO36" s="33"/>
      <c r="TP36" s="33"/>
      <c r="TQ36" s="33"/>
      <c r="TR36" s="33"/>
      <c r="TS36" s="33"/>
      <c r="TT36" s="33"/>
      <c r="TU36" s="33"/>
      <c r="TV36" s="33"/>
      <c r="TW36" s="33"/>
      <c r="TX36" s="33"/>
      <c r="TY36" s="33"/>
      <c r="TZ36" s="33"/>
      <c r="UA36" s="33"/>
      <c r="UB36" s="33"/>
      <c r="UC36" s="33"/>
      <c r="UD36" s="33"/>
      <c r="UE36" s="33"/>
      <c r="UF36" s="33"/>
      <c r="UG36" s="33"/>
      <c r="UH36" s="33"/>
      <c r="UI36" s="33"/>
      <c r="UJ36" s="33"/>
      <c r="UK36" s="33"/>
      <c r="UL36" s="33"/>
      <c r="UM36" s="33"/>
      <c r="UN36" s="33"/>
      <c r="UO36" s="33"/>
      <c r="UP36" s="33"/>
      <c r="UQ36" s="33"/>
      <c r="UR36" s="33"/>
      <c r="US36" s="33"/>
      <c r="UT36" s="33"/>
      <c r="UU36" s="33"/>
      <c r="UV36" s="33"/>
      <c r="UW36" s="33"/>
      <c r="UX36" s="33"/>
      <c r="UY36" s="33"/>
      <c r="UZ36" s="33"/>
      <c r="VA36" s="33"/>
      <c r="VB36" s="33"/>
      <c r="VC36" s="33"/>
      <c r="VD36" s="33"/>
      <c r="VE36" s="33"/>
      <c r="VF36" s="33"/>
      <c r="VG36" s="33"/>
      <c r="VH36" s="33"/>
      <c r="VI36" s="33"/>
      <c r="VJ36" s="33"/>
      <c r="VK36" s="33"/>
      <c r="VL36" s="33"/>
      <c r="VM36" s="33"/>
      <c r="VN36" s="33"/>
      <c r="VO36" s="33"/>
      <c r="VP36" s="33"/>
      <c r="VQ36" s="33"/>
      <c r="VR36" s="33"/>
      <c r="VS36" s="33"/>
      <c r="VT36" s="33"/>
      <c r="VU36" s="33"/>
      <c r="VV36" s="33"/>
      <c r="VW36" s="33"/>
      <c r="VX36" s="33"/>
      <c r="VY36" s="33"/>
      <c r="VZ36" s="33"/>
      <c r="WA36" s="33"/>
      <c r="WB36" s="33"/>
      <c r="WC36" s="33"/>
      <c r="WD36" s="33"/>
      <c r="WE36" s="33"/>
      <c r="WF36" s="33"/>
      <c r="WG36" s="33"/>
      <c r="WH36" s="33"/>
      <c r="WI36" s="33"/>
      <c r="WJ36" s="33"/>
      <c r="WK36" s="33"/>
      <c r="WL36" s="33"/>
      <c r="WM36" s="33"/>
      <c r="WN36" s="33"/>
      <c r="WO36" s="33"/>
      <c r="WP36" s="33"/>
      <c r="WQ36" s="33"/>
      <c r="WR36" s="33"/>
      <c r="WS36" s="33"/>
      <c r="WT36" s="33"/>
      <c r="WU36" s="33"/>
      <c r="WV36" s="33"/>
      <c r="WW36" s="33"/>
      <c r="WX36" s="33"/>
      <c r="WY36" s="33"/>
      <c r="WZ36" s="33"/>
      <c r="XA36" s="33"/>
      <c r="XB36" s="33"/>
      <c r="XC36" s="33"/>
      <c r="XD36" s="33"/>
      <c r="XE36" s="33"/>
      <c r="XF36" s="33"/>
      <c r="XG36" s="33"/>
      <c r="XH36" s="33"/>
      <c r="XI36" s="33"/>
      <c r="XJ36" s="33"/>
      <c r="XK36" s="33"/>
      <c r="XL36" s="33"/>
      <c r="XM36" s="33"/>
      <c r="XN36" s="33"/>
      <c r="XO36" s="33"/>
      <c r="XP36" s="33"/>
      <c r="XQ36" s="33"/>
      <c r="XR36" s="33"/>
      <c r="XS36" s="33"/>
      <c r="XT36" s="33"/>
      <c r="XU36" s="33"/>
      <c r="XV36" s="33"/>
      <c r="XW36" s="33"/>
      <c r="XX36" s="33"/>
      <c r="XY36" s="33"/>
      <c r="XZ36" s="33"/>
      <c r="YA36" s="33"/>
      <c r="YB36" s="33"/>
      <c r="YC36" s="33"/>
      <c r="YD36" s="33"/>
      <c r="YE36" s="33"/>
      <c r="YF36" s="33"/>
      <c r="YG36" s="33"/>
      <c r="YH36" s="33"/>
      <c r="YI36" s="33"/>
      <c r="YJ36" s="33"/>
      <c r="YK36" s="33"/>
      <c r="YL36" s="33"/>
      <c r="YM36" s="33"/>
      <c r="YN36" s="33"/>
      <c r="YO36" s="33"/>
      <c r="YP36" s="33"/>
      <c r="YQ36" s="33"/>
      <c r="YR36" s="33"/>
      <c r="YS36" s="33"/>
      <c r="YT36" s="33"/>
      <c r="YU36" s="33"/>
      <c r="YV36" s="33"/>
      <c r="YW36" s="33"/>
      <c r="YX36" s="33"/>
      <c r="YY36" s="33"/>
      <c r="YZ36" s="33"/>
      <c r="ZA36" s="33"/>
      <c r="ZB36" s="33"/>
      <c r="ZC36" s="33"/>
      <c r="ZD36" s="33"/>
      <c r="ZE36" s="33"/>
      <c r="ZF36" s="33"/>
      <c r="ZG36" s="33"/>
      <c r="ZH36" s="33"/>
      <c r="ZI36" s="33"/>
      <c r="ZJ36" s="33"/>
      <c r="ZK36" s="33"/>
      <c r="ZL36" s="33"/>
      <c r="ZM36" s="33"/>
      <c r="ZN36" s="33"/>
      <c r="ZO36" s="33"/>
      <c r="ZP36" s="33"/>
      <c r="ZQ36" s="33"/>
      <c r="ZR36" s="33"/>
      <c r="ZS36" s="33"/>
      <c r="ZT36" s="33"/>
      <c r="ZU36" s="33"/>
      <c r="ZV36" s="33"/>
      <c r="ZW36" s="33"/>
      <c r="ZX36" s="33"/>
      <c r="ZY36" s="33"/>
      <c r="ZZ36" s="33"/>
      <c r="AAA36" s="33"/>
      <c r="AAB36" s="33"/>
      <c r="AAC36" s="33"/>
      <c r="AAD36" s="33"/>
      <c r="AAE36" s="33"/>
      <c r="AAF36" s="33"/>
      <c r="AAG36" s="33"/>
      <c r="AAH36" s="33"/>
      <c r="AAI36" s="33"/>
      <c r="AAJ36" s="33"/>
      <c r="AAK36" s="33"/>
      <c r="AAL36" s="33"/>
      <c r="AAM36" s="33"/>
      <c r="AAN36" s="33"/>
      <c r="AAO36" s="33"/>
      <c r="AAP36" s="33"/>
      <c r="AAQ36" s="33"/>
      <c r="AAR36" s="33"/>
      <c r="AAS36" s="33"/>
      <c r="AAT36" s="33"/>
      <c r="AAU36" s="33"/>
      <c r="AAV36" s="33"/>
      <c r="AAW36" s="33"/>
      <c r="AAX36" s="33"/>
      <c r="AAY36" s="33"/>
      <c r="AAZ36" s="33"/>
      <c r="ABA36" s="33"/>
      <c r="ABB36" s="33"/>
      <c r="ABC36" s="33"/>
      <c r="ABD36" s="33"/>
      <c r="ABE36" s="33"/>
      <c r="ABF36" s="33"/>
      <c r="ABG36" s="33"/>
      <c r="ABH36" s="33"/>
      <c r="ABI36" s="33"/>
      <c r="ABJ36" s="33"/>
      <c r="ABK36" s="33"/>
      <c r="ABL36" s="33"/>
      <c r="ABM36" s="33"/>
      <c r="ABN36" s="33"/>
      <c r="ABO36" s="33"/>
      <c r="ABP36" s="33"/>
      <c r="ABQ36" s="33"/>
      <c r="ABR36" s="33"/>
      <c r="ABS36" s="33"/>
      <c r="ABT36" s="33"/>
      <c r="ABU36" s="33"/>
      <c r="ABV36" s="33"/>
      <c r="ABW36" s="33"/>
      <c r="ABX36" s="33"/>
      <c r="ABY36" s="33"/>
      <c r="ABZ36" s="33"/>
      <c r="ACA36" s="33"/>
      <c r="ACB36" s="33"/>
      <c r="ACC36" s="33"/>
      <c r="ACD36" s="33"/>
      <c r="ACE36" s="33"/>
      <c r="ACF36" s="33"/>
      <c r="ACG36" s="33"/>
      <c r="ACH36" s="33"/>
      <c r="ACI36" s="33"/>
      <c r="ACJ36" s="33"/>
      <c r="ACK36" s="33"/>
      <c r="ACL36" s="33"/>
      <c r="ACM36" s="33"/>
      <c r="ACN36" s="33"/>
      <c r="ACO36" s="33"/>
      <c r="ACP36" s="33"/>
      <c r="ACQ36" s="33"/>
      <c r="ACR36" s="33"/>
      <c r="ACS36" s="33"/>
      <c r="ACT36" s="33"/>
      <c r="ACU36" s="33"/>
      <c r="ACV36" s="33"/>
      <c r="ACW36" s="33"/>
      <c r="ACX36" s="33"/>
      <c r="ACY36" s="33"/>
      <c r="ACZ36" s="33"/>
      <c r="ADA36" s="33"/>
      <c r="ADB36" s="33"/>
      <c r="ADC36" s="33"/>
      <c r="ADD36" s="33"/>
      <c r="ADE36" s="33"/>
      <c r="ADF36" s="33"/>
      <c r="ADG36" s="33"/>
      <c r="ADH36" s="33"/>
      <c r="ADI36" s="33"/>
      <c r="ADJ36" s="33"/>
      <c r="ADK36" s="33"/>
      <c r="ADL36" s="33"/>
      <c r="ADM36" s="33"/>
      <c r="ADN36" s="33"/>
      <c r="ADO36" s="33"/>
      <c r="ADP36" s="33"/>
      <c r="ADQ36" s="33"/>
      <c r="ADR36" s="33"/>
      <c r="ADS36" s="33"/>
      <c r="ADT36" s="33"/>
      <c r="ADU36" s="33"/>
      <c r="ADV36" s="33"/>
      <c r="ADW36" s="33"/>
      <c r="ADX36" s="33"/>
      <c r="ADY36" s="33"/>
      <c r="ADZ36" s="33"/>
      <c r="AEA36" s="33"/>
      <c r="AEB36" s="33"/>
      <c r="AEC36" s="33"/>
      <c r="AED36" s="33"/>
      <c r="AEE36" s="33"/>
      <c r="AEF36" s="33"/>
      <c r="AEG36" s="33"/>
      <c r="AEH36" s="33"/>
      <c r="AEI36" s="33"/>
      <c r="AEJ36" s="33"/>
      <c r="AEK36" s="33"/>
      <c r="AEL36" s="33"/>
      <c r="AEM36" s="33"/>
      <c r="AEN36" s="33"/>
      <c r="AEO36" s="33"/>
      <c r="AEP36" s="33"/>
      <c r="AEQ36" s="33"/>
      <c r="AER36" s="33"/>
      <c r="AES36" s="33"/>
      <c r="AET36" s="33"/>
      <c r="AEU36" s="33"/>
      <c r="AEV36" s="33"/>
      <c r="AEW36" s="33"/>
      <c r="AEX36" s="33"/>
      <c r="AEY36" s="33"/>
      <c r="AEZ36" s="33"/>
      <c r="AFA36" s="33"/>
      <c r="AFB36" s="33"/>
      <c r="AFC36" s="33"/>
      <c r="AFD36" s="33"/>
      <c r="AFE36" s="33"/>
      <c r="AFF36" s="33"/>
      <c r="AFG36" s="33"/>
      <c r="AFH36" s="33"/>
      <c r="AFI36" s="33"/>
      <c r="AFJ36" s="33"/>
      <c r="AFK36" s="33"/>
      <c r="AFL36" s="33"/>
      <c r="AFM36" s="33"/>
      <c r="AFN36" s="33"/>
      <c r="AFO36" s="33"/>
      <c r="AFP36" s="33"/>
      <c r="AFQ36" s="33"/>
      <c r="AFR36" s="33"/>
      <c r="AFS36" s="33"/>
      <c r="AFT36" s="33"/>
      <c r="AFU36" s="33"/>
      <c r="AFV36" s="33"/>
      <c r="AFW36" s="33"/>
      <c r="AFX36" s="33"/>
      <c r="AFY36" s="33"/>
      <c r="AFZ36" s="33"/>
      <c r="AGA36" s="33"/>
      <c r="AGB36" s="33"/>
      <c r="AGC36" s="33"/>
      <c r="AGD36" s="33"/>
      <c r="AGE36" s="33"/>
      <c r="AGF36" s="33"/>
      <c r="AGG36" s="33"/>
      <c r="AGH36" s="33"/>
      <c r="AGI36" s="33"/>
      <c r="AGJ36" s="33"/>
      <c r="AGK36" s="33"/>
      <c r="AGL36" s="33"/>
      <c r="AGM36" s="33"/>
      <c r="AGN36" s="33"/>
      <c r="AGO36" s="33"/>
      <c r="AGP36" s="33"/>
      <c r="AGQ36" s="33"/>
      <c r="AGR36" s="33"/>
      <c r="AGS36" s="33"/>
      <c r="AGT36" s="33"/>
      <c r="AGU36" s="33"/>
      <c r="AGV36" s="33"/>
      <c r="AGW36" s="33"/>
      <c r="AGX36" s="33"/>
      <c r="AGY36" s="33"/>
      <c r="AGZ36" s="33"/>
      <c r="AHA36" s="33"/>
      <c r="AHB36" s="33"/>
      <c r="AHC36" s="33"/>
      <c r="AHD36" s="33"/>
      <c r="AHE36" s="33"/>
      <c r="AHF36" s="33"/>
      <c r="AHG36" s="33"/>
      <c r="AHH36" s="33"/>
      <c r="AHI36" s="33"/>
      <c r="AHJ36" s="33"/>
      <c r="AHK36" s="33"/>
      <c r="AHL36" s="33"/>
      <c r="AHM36" s="33"/>
      <c r="AHN36" s="33"/>
      <c r="AHO36" s="33"/>
      <c r="AHP36" s="33"/>
      <c r="AHQ36" s="33"/>
      <c r="AHR36" s="33"/>
      <c r="AHS36" s="33"/>
      <c r="AHT36" s="33"/>
      <c r="AHU36" s="33"/>
      <c r="AHV36" s="33"/>
      <c r="AHW36" s="33"/>
      <c r="AHX36" s="33"/>
      <c r="AHY36" s="33"/>
      <c r="AHZ36" s="33"/>
      <c r="AIA36" s="33"/>
      <c r="AIB36" s="33"/>
      <c r="AIC36" s="33"/>
      <c r="AID36" s="33"/>
      <c r="AIE36" s="33"/>
      <c r="AIF36" s="33"/>
      <c r="AIG36" s="33"/>
      <c r="AIH36" s="33"/>
      <c r="AII36" s="33"/>
      <c r="AIJ36" s="33"/>
      <c r="AIK36" s="33"/>
      <c r="AIL36" s="33"/>
      <c r="AIM36" s="33"/>
      <c r="AIN36" s="33"/>
      <c r="AIO36" s="33"/>
      <c r="AIP36" s="33"/>
      <c r="AIQ36" s="33"/>
      <c r="AIR36" s="33"/>
      <c r="AIS36" s="33"/>
      <c r="AIT36" s="33"/>
      <c r="AIU36" s="33"/>
      <c r="AIV36" s="33"/>
      <c r="AIW36" s="33"/>
      <c r="AIX36" s="33"/>
      <c r="AIY36" s="33"/>
      <c r="AIZ36" s="33"/>
      <c r="AJA36" s="33"/>
      <c r="AJB36" s="33"/>
      <c r="AJC36" s="33"/>
      <c r="AJD36" s="33"/>
      <c r="AJE36" s="33"/>
      <c r="AJF36" s="33"/>
      <c r="AJG36" s="33"/>
      <c r="AJH36" s="33"/>
      <c r="AJI36" s="33"/>
      <c r="AJJ36" s="33"/>
      <c r="AJK36" s="33"/>
      <c r="AJL36" s="33"/>
      <c r="AJM36" s="33"/>
      <c r="AJN36" s="33"/>
      <c r="AJO36" s="33"/>
      <c r="AJP36" s="33"/>
      <c r="AJQ36" s="33"/>
      <c r="AJR36" s="33"/>
      <c r="AJS36" s="33"/>
      <c r="AJT36" s="33"/>
      <c r="AJU36" s="33"/>
      <c r="AJV36" s="33"/>
      <c r="AJW36" s="33"/>
      <c r="AJX36" s="33"/>
      <c r="AJY36" s="33"/>
      <c r="AJZ36" s="33"/>
      <c r="AKA36" s="33"/>
      <c r="AKB36" s="33"/>
      <c r="AKC36" s="33"/>
      <c r="AKD36" s="33"/>
      <c r="AKE36" s="33"/>
      <c r="AKF36" s="33"/>
      <c r="AKG36" s="33"/>
      <c r="AKH36" s="33"/>
      <c r="AKI36" s="33"/>
      <c r="AKJ36" s="33"/>
      <c r="AKK36" s="33"/>
      <c r="AKL36" s="33"/>
      <c r="AKM36" s="33"/>
      <c r="AKN36" s="33"/>
      <c r="AKO36" s="33"/>
      <c r="AKP36" s="33"/>
      <c r="AKQ36" s="33"/>
      <c r="AKR36" s="33"/>
      <c r="AKS36" s="33"/>
      <c r="AKT36" s="33"/>
      <c r="AKU36" s="33"/>
      <c r="AKV36" s="33"/>
      <c r="AKW36" s="33"/>
      <c r="AKX36" s="33"/>
      <c r="AKY36" s="33"/>
      <c r="AKZ36" s="33"/>
      <c r="ALA36" s="33"/>
      <c r="ALB36" s="33"/>
      <c r="ALC36" s="33"/>
      <c r="ALD36" s="33"/>
      <c r="ALE36" s="33"/>
      <c r="ALF36" s="33"/>
      <c r="ALG36" s="33"/>
      <c r="ALH36" s="33"/>
      <c r="ALI36" s="33"/>
      <c r="ALJ36" s="33"/>
      <c r="ALK36" s="33"/>
      <c r="ALL36" s="33"/>
      <c r="ALM36" s="33"/>
      <c r="ALN36" s="33"/>
      <c r="ALO36" s="33"/>
      <c r="ALP36" s="33"/>
      <c r="ALQ36" s="33"/>
      <c r="ALR36" s="33"/>
      <c r="ALS36" s="33"/>
      <c r="ALT36" s="33"/>
      <c r="ALU36" s="33"/>
      <c r="ALV36" s="33"/>
      <c r="ALW36" s="33"/>
      <c r="ALX36" s="33"/>
      <c r="ALY36" s="33"/>
    </row>
    <row r="37" spans="1:1013" ht="22.5" customHeight="1" thickBot="1" x14ac:dyDescent="0.25">
      <c r="A37" s="681"/>
      <c r="B37" s="657"/>
      <c r="C37" s="749"/>
      <c r="D37" s="752"/>
      <c r="E37" s="818"/>
      <c r="F37" s="664"/>
      <c r="G37" s="732"/>
      <c r="H37" s="710"/>
      <c r="I37" s="706"/>
      <c r="J37" s="670"/>
      <c r="K37" s="89" t="s">
        <v>11</v>
      </c>
      <c r="L37" s="8">
        <f t="shared" ref="L37:O37" si="4">SUM(L34:L36)</f>
        <v>743</v>
      </c>
      <c r="M37" s="2">
        <f t="shared" si="4"/>
        <v>0</v>
      </c>
      <c r="N37" s="2">
        <f t="shared" si="4"/>
        <v>0</v>
      </c>
      <c r="O37" s="7">
        <f t="shared" si="4"/>
        <v>743</v>
      </c>
      <c r="P37" s="6">
        <f>SUM(P34:P36)</f>
        <v>70</v>
      </c>
      <c r="Q37" s="2">
        <f>SUM(Q34:Q36)</f>
        <v>0</v>
      </c>
      <c r="R37" s="2">
        <f>SUM(R34:R36)</f>
        <v>0</v>
      </c>
      <c r="S37" s="7">
        <f>SUM(S34:S36)</f>
        <v>70</v>
      </c>
      <c r="T37" s="8">
        <f t="shared" ref="T37:AA37" si="5">SUM(T34:T36)</f>
        <v>0</v>
      </c>
      <c r="U37" s="2">
        <f t="shared" si="5"/>
        <v>0</v>
      </c>
      <c r="V37" s="2">
        <f t="shared" si="5"/>
        <v>0</v>
      </c>
      <c r="W37" s="7">
        <f t="shared" si="5"/>
        <v>0</v>
      </c>
      <c r="X37" s="8">
        <f t="shared" si="5"/>
        <v>0</v>
      </c>
      <c r="Y37" s="2">
        <f t="shared" si="5"/>
        <v>0</v>
      </c>
      <c r="Z37" s="2">
        <f t="shared" si="5"/>
        <v>0</v>
      </c>
      <c r="AA37" s="7">
        <f t="shared" si="5"/>
        <v>0</v>
      </c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43"/>
    </row>
    <row r="38" spans="1:1013" ht="17.25" customHeight="1" x14ac:dyDescent="0.2">
      <c r="A38" s="671" t="s">
        <v>15</v>
      </c>
      <c r="B38" s="656" t="s">
        <v>16</v>
      </c>
      <c r="C38" s="651" t="s">
        <v>16</v>
      </c>
      <c r="D38" s="750" t="s">
        <v>40</v>
      </c>
      <c r="E38" s="912" t="s">
        <v>41</v>
      </c>
      <c r="F38" s="736" t="s">
        <v>264</v>
      </c>
      <c r="G38" s="665" t="s">
        <v>77</v>
      </c>
      <c r="H38" s="708" t="s">
        <v>19</v>
      </c>
      <c r="I38" s="669" t="s">
        <v>20</v>
      </c>
      <c r="J38" s="697" t="s">
        <v>265</v>
      </c>
      <c r="K38" s="142" t="s">
        <v>23</v>
      </c>
      <c r="L38" s="443">
        <f>+M38+O38</f>
        <v>0</v>
      </c>
      <c r="M38" s="419">
        <v>0</v>
      </c>
      <c r="N38" s="447">
        <v>0</v>
      </c>
      <c r="O38" s="420">
        <v>0</v>
      </c>
      <c r="P38" s="418">
        <f>+Q38+S38</f>
        <v>0</v>
      </c>
      <c r="Q38" s="419">
        <v>0</v>
      </c>
      <c r="R38" s="447">
        <v>0</v>
      </c>
      <c r="S38" s="420">
        <v>0</v>
      </c>
      <c r="T38" s="443">
        <f>+U38+W38</f>
        <v>0</v>
      </c>
      <c r="U38" s="419">
        <v>0</v>
      </c>
      <c r="V38" s="447">
        <v>0</v>
      </c>
      <c r="W38" s="420">
        <v>0</v>
      </c>
      <c r="X38" s="443">
        <f>+Y38+AA38</f>
        <v>0</v>
      </c>
      <c r="Y38" s="422">
        <v>0</v>
      </c>
      <c r="Z38" s="422">
        <v>0</v>
      </c>
      <c r="AA38" s="420">
        <v>0</v>
      </c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43"/>
    </row>
    <row r="39" spans="1:1013" ht="17.25" customHeight="1" thickBot="1" x14ac:dyDescent="0.25">
      <c r="A39" s="672"/>
      <c r="B39" s="693"/>
      <c r="C39" s="891"/>
      <c r="D39" s="751"/>
      <c r="E39" s="913"/>
      <c r="F39" s="737"/>
      <c r="G39" s="731"/>
      <c r="H39" s="709"/>
      <c r="I39" s="705"/>
      <c r="J39" s="698"/>
      <c r="K39" s="164" t="s">
        <v>26</v>
      </c>
      <c r="L39" s="446">
        <f>+M39+O39</f>
        <v>5.6</v>
      </c>
      <c r="M39" s="448">
        <v>5.6</v>
      </c>
      <c r="N39" s="440">
        <v>0</v>
      </c>
      <c r="O39" s="438">
        <v>0</v>
      </c>
      <c r="P39" s="423">
        <f>+Q39+S39</f>
        <v>20</v>
      </c>
      <c r="Q39" s="424">
        <v>20</v>
      </c>
      <c r="R39" s="449">
        <v>0</v>
      </c>
      <c r="S39" s="438">
        <v>0</v>
      </c>
      <c r="T39" s="446">
        <f>+U39+W39</f>
        <v>20</v>
      </c>
      <c r="U39" s="448">
        <v>20</v>
      </c>
      <c r="V39" s="440">
        <v>0</v>
      </c>
      <c r="W39" s="438">
        <v>0</v>
      </c>
      <c r="X39" s="446">
        <f>+Y39+AA39</f>
        <v>20</v>
      </c>
      <c r="Y39" s="440">
        <v>20</v>
      </c>
      <c r="Z39" s="440">
        <v>0</v>
      </c>
      <c r="AA39" s="438">
        <v>0</v>
      </c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43"/>
    </row>
    <row r="40" spans="1:1013" ht="30" customHeight="1" thickBot="1" x14ac:dyDescent="0.25">
      <c r="A40" s="655"/>
      <c r="B40" s="657"/>
      <c r="C40" s="749"/>
      <c r="D40" s="752"/>
      <c r="E40" s="818"/>
      <c r="F40" s="664"/>
      <c r="G40" s="732"/>
      <c r="H40" s="710"/>
      <c r="I40" s="706"/>
      <c r="J40" s="670"/>
      <c r="K40" s="89" t="s">
        <v>11</v>
      </c>
      <c r="L40" s="6">
        <f t="shared" ref="L40:O40" si="6">SUM(L38:L39)</f>
        <v>5.6</v>
      </c>
      <c r="M40" s="5">
        <f t="shared" si="6"/>
        <v>5.6</v>
      </c>
      <c r="N40" s="5">
        <f t="shared" si="6"/>
        <v>0</v>
      </c>
      <c r="O40" s="7">
        <f t="shared" si="6"/>
        <v>0</v>
      </c>
      <c r="P40" s="132">
        <f t="shared" ref="P40:AA40" si="7">SUM(P38:P39)</f>
        <v>20</v>
      </c>
      <c r="Q40" s="117">
        <f t="shared" si="7"/>
        <v>20</v>
      </c>
      <c r="R40" s="119">
        <f t="shared" si="7"/>
        <v>0</v>
      </c>
      <c r="S40" s="133">
        <f t="shared" si="7"/>
        <v>0</v>
      </c>
      <c r="T40" s="6">
        <f t="shared" si="7"/>
        <v>20</v>
      </c>
      <c r="U40" s="5">
        <f t="shared" si="7"/>
        <v>20</v>
      </c>
      <c r="V40" s="5">
        <f t="shared" si="7"/>
        <v>0</v>
      </c>
      <c r="W40" s="7">
        <f t="shared" si="7"/>
        <v>0</v>
      </c>
      <c r="X40" s="6">
        <f t="shared" si="7"/>
        <v>20</v>
      </c>
      <c r="Y40" s="5">
        <f t="shared" si="7"/>
        <v>20</v>
      </c>
      <c r="Z40" s="5">
        <f t="shared" si="7"/>
        <v>0</v>
      </c>
      <c r="AA40" s="7">
        <f t="shared" si="7"/>
        <v>0</v>
      </c>
      <c r="BA40" s="44"/>
    </row>
    <row r="41" spans="1:1013" ht="19.5" customHeight="1" x14ac:dyDescent="0.2">
      <c r="A41" s="671" t="s">
        <v>15</v>
      </c>
      <c r="B41" s="656" t="s">
        <v>16</v>
      </c>
      <c r="C41" s="658" t="s">
        <v>16</v>
      </c>
      <c r="D41" s="886" t="s">
        <v>46</v>
      </c>
      <c r="E41" s="816" t="s">
        <v>47</v>
      </c>
      <c r="F41" s="736" t="s">
        <v>264</v>
      </c>
      <c r="G41" s="665" t="s">
        <v>77</v>
      </c>
      <c r="H41" s="708" t="s">
        <v>19</v>
      </c>
      <c r="I41" s="669" t="s">
        <v>20</v>
      </c>
      <c r="J41" s="697" t="s">
        <v>265</v>
      </c>
      <c r="K41" s="142" t="s">
        <v>23</v>
      </c>
      <c r="L41" s="418">
        <f>+M41+O41</f>
        <v>0</v>
      </c>
      <c r="M41" s="419">
        <v>0</v>
      </c>
      <c r="N41" s="447">
        <v>0</v>
      </c>
      <c r="O41" s="420">
        <v>0</v>
      </c>
      <c r="P41" s="418">
        <f>+Q41+S41</f>
        <v>0</v>
      </c>
      <c r="Q41" s="419">
        <v>0</v>
      </c>
      <c r="R41" s="447">
        <v>0</v>
      </c>
      <c r="S41" s="420">
        <v>0</v>
      </c>
      <c r="T41" s="418">
        <f>+U41+W41</f>
        <v>0</v>
      </c>
      <c r="U41" s="419">
        <v>0</v>
      </c>
      <c r="V41" s="447">
        <v>0</v>
      </c>
      <c r="W41" s="420">
        <v>0</v>
      </c>
      <c r="X41" s="443">
        <f>+Y41+AA41</f>
        <v>0</v>
      </c>
      <c r="Y41" s="422">
        <v>0</v>
      </c>
      <c r="Z41" s="422">
        <v>0</v>
      </c>
      <c r="AA41" s="420">
        <v>0</v>
      </c>
      <c r="BA41" s="44"/>
    </row>
    <row r="42" spans="1:1013" ht="20.25" customHeight="1" thickBot="1" x14ac:dyDescent="0.25">
      <c r="A42" s="672"/>
      <c r="B42" s="693"/>
      <c r="C42" s="748"/>
      <c r="D42" s="888"/>
      <c r="E42" s="817"/>
      <c r="F42" s="737"/>
      <c r="G42" s="731"/>
      <c r="H42" s="709"/>
      <c r="I42" s="705"/>
      <c r="J42" s="698"/>
      <c r="K42" s="84" t="s">
        <v>26</v>
      </c>
      <c r="L42" s="450">
        <f>+M42+O42</f>
        <v>36.9</v>
      </c>
      <c r="M42" s="451">
        <v>0</v>
      </c>
      <c r="N42" s="452">
        <v>0</v>
      </c>
      <c r="O42" s="453">
        <v>36.9</v>
      </c>
      <c r="P42" s="450">
        <f>+Q42+S42</f>
        <v>144</v>
      </c>
      <c r="Q42" s="451">
        <v>0</v>
      </c>
      <c r="R42" s="454">
        <v>0</v>
      </c>
      <c r="S42" s="455">
        <v>144</v>
      </c>
      <c r="T42" s="450">
        <f>+U42+W42</f>
        <v>200</v>
      </c>
      <c r="U42" s="451">
        <v>0</v>
      </c>
      <c r="V42" s="452">
        <v>0</v>
      </c>
      <c r="W42" s="453">
        <v>200</v>
      </c>
      <c r="X42" s="456">
        <f>+Y42+AA42</f>
        <v>200</v>
      </c>
      <c r="Y42" s="457">
        <v>0</v>
      </c>
      <c r="Z42" s="457">
        <v>0</v>
      </c>
      <c r="AA42" s="453">
        <v>200</v>
      </c>
      <c r="BA42" s="44"/>
    </row>
    <row r="43" spans="1:1013" ht="21.75" customHeight="1" thickBot="1" x14ac:dyDescent="0.25">
      <c r="A43" s="655"/>
      <c r="B43" s="657"/>
      <c r="C43" s="749"/>
      <c r="D43" s="752"/>
      <c r="E43" s="818"/>
      <c r="F43" s="664"/>
      <c r="G43" s="732"/>
      <c r="H43" s="710"/>
      <c r="I43" s="706"/>
      <c r="J43" s="670"/>
      <c r="K43" s="89" t="s">
        <v>11</v>
      </c>
      <c r="L43" s="6">
        <f t="shared" ref="L43:O43" si="8">SUM(L41:L42)</f>
        <v>36.9</v>
      </c>
      <c r="M43" s="5">
        <f t="shared" si="8"/>
        <v>0</v>
      </c>
      <c r="N43" s="5">
        <f t="shared" si="8"/>
        <v>0</v>
      </c>
      <c r="O43" s="7">
        <f t="shared" si="8"/>
        <v>36.9</v>
      </c>
      <c r="P43" s="75">
        <f t="shared" ref="P43:AA43" si="9">SUM(P41:P42)</f>
        <v>144</v>
      </c>
      <c r="Q43" s="3">
        <f t="shared" si="9"/>
        <v>0</v>
      </c>
      <c r="R43" s="3">
        <f t="shared" si="9"/>
        <v>0</v>
      </c>
      <c r="S43" s="19">
        <f t="shared" si="9"/>
        <v>144</v>
      </c>
      <c r="T43" s="6">
        <f t="shared" si="9"/>
        <v>200</v>
      </c>
      <c r="U43" s="5">
        <f t="shared" si="9"/>
        <v>0</v>
      </c>
      <c r="V43" s="5">
        <f t="shared" si="9"/>
        <v>0</v>
      </c>
      <c r="W43" s="7">
        <f t="shared" si="9"/>
        <v>200</v>
      </c>
      <c r="X43" s="6">
        <f t="shared" si="9"/>
        <v>200</v>
      </c>
      <c r="Y43" s="5">
        <f t="shared" si="9"/>
        <v>0</v>
      </c>
      <c r="Z43" s="5">
        <f t="shared" si="9"/>
        <v>0</v>
      </c>
      <c r="AA43" s="7">
        <f t="shared" si="9"/>
        <v>200</v>
      </c>
      <c r="BA43" s="44"/>
    </row>
    <row r="44" spans="1:1013" ht="15" customHeight="1" x14ac:dyDescent="0.2">
      <c r="A44" s="671" t="s">
        <v>15</v>
      </c>
      <c r="B44" s="656" t="s">
        <v>16</v>
      </c>
      <c r="C44" s="651" t="s">
        <v>16</v>
      </c>
      <c r="D44" s="750" t="s">
        <v>48</v>
      </c>
      <c r="E44" s="912" t="s">
        <v>135</v>
      </c>
      <c r="F44" s="736" t="s">
        <v>263</v>
      </c>
      <c r="G44" s="665" t="s">
        <v>100</v>
      </c>
      <c r="H44" s="708" t="s">
        <v>19</v>
      </c>
      <c r="I44" s="669" t="s">
        <v>20</v>
      </c>
      <c r="J44" s="697" t="s">
        <v>273</v>
      </c>
      <c r="K44" s="142" t="s">
        <v>23</v>
      </c>
      <c r="L44" s="443">
        <f>+M44+O44</f>
        <v>481</v>
      </c>
      <c r="M44" s="419">
        <v>0</v>
      </c>
      <c r="N44" s="447">
        <v>0</v>
      </c>
      <c r="O44" s="420">
        <v>481</v>
      </c>
      <c r="P44" s="418">
        <f>+Q44+S44</f>
        <v>436.3</v>
      </c>
      <c r="Q44" s="419">
        <v>0</v>
      </c>
      <c r="R44" s="447">
        <v>0</v>
      </c>
      <c r="S44" s="420">
        <v>436.3</v>
      </c>
      <c r="T44" s="443">
        <f>+U44+W44</f>
        <v>0</v>
      </c>
      <c r="U44" s="419">
        <v>0</v>
      </c>
      <c r="V44" s="447">
        <v>0</v>
      </c>
      <c r="W44" s="420">
        <v>0</v>
      </c>
      <c r="X44" s="443">
        <f>+Y44+AA44</f>
        <v>0</v>
      </c>
      <c r="Y44" s="422">
        <v>0</v>
      </c>
      <c r="Z44" s="422">
        <v>0</v>
      </c>
      <c r="AA44" s="420">
        <v>0</v>
      </c>
      <c r="BA44" s="44"/>
    </row>
    <row r="45" spans="1:1013" ht="15" customHeight="1" x14ac:dyDescent="0.2">
      <c r="A45" s="672"/>
      <c r="B45" s="693"/>
      <c r="C45" s="891"/>
      <c r="D45" s="751"/>
      <c r="E45" s="913"/>
      <c r="F45" s="737"/>
      <c r="G45" s="731"/>
      <c r="H45" s="709"/>
      <c r="I45" s="705"/>
      <c r="J45" s="698"/>
      <c r="K45" s="163" t="s">
        <v>21</v>
      </c>
      <c r="L45" s="444">
        <f>+M45+O45</f>
        <v>0</v>
      </c>
      <c r="M45" s="436">
        <v>0</v>
      </c>
      <c r="N45" s="458">
        <v>0</v>
      </c>
      <c r="O45" s="459">
        <v>0</v>
      </c>
      <c r="P45" s="435">
        <f>+Q45+S45</f>
        <v>0</v>
      </c>
      <c r="Q45" s="460">
        <v>0</v>
      </c>
      <c r="R45" s="458">
        <v>0</v>
      </c>
      <c r="S45" s="459">
        <v>0</v>
      </c>
      <c r="T45" s="444">
        <f>+U45+W45</f>
        <v>0</v>
      </c>
      <c r="U45" s="436">
        <v>0</v>
      </c>
      <c r="V45" s="458">
        <v>0</v>
      </c>
      <c r="W45" s="459">
        <v>0</v>
      </c>
      <c r="X45" s="444">
        <f>+Y45+AA45</f>
        <v>0</v>
      </c>
      <c r="Y45" s="460">
        <v>0</v>
      </c>
      <c r="Z45" s="458">
        <v>0</v>
      </c>
      <c r="AA45" s="459">
        <v>0</v>
      </c>
      <c r="BA45" s="44"/>
    </row>
    <row r="46" spans="1:1013" ht="14.25" customHeight="1" x14ac:dyDescent="0.2">
      <c r="A46" s="672"/>
      <c r="B46" s="693"/>
      <c r="C46" s="891"/>
      <c r="D46" s="751"/>
      <c r="E46" s="913"/>
      <c r="F46" s="737"/>
      <c r="G46" s="731"/>
      <c r="H46" s="709"/>
      <c r="I46" s="705"/>
      <c r="J46" s="698"/>
      <c r="K46" s="163" t="s">
        <v>22</v>
      </c>
      <c r="L46" s="444">
        <f>+M46+O46</f>
        <v>0</v>
      </c>
      <c r="M46" s="460">
        <v>0</v>
      </c>
      <c r="N46" s="458">
        <v>0</v>
      </c>
      <c r="O46" s="459">
        <v>0</v>
      </c>
      <c r="P46" s="435">
        <f>+Q46+S46</f>
        <v>0</v>
      </c>
      <c r="Q46" s="460">
        <v>0</v>
      </c>
      <c r="R46" s="458">
        <v>0</v>
      </c>
      <c r="S46" s="459">
        <v>0</v>
      </c>
      <c r="T46" s="444">
        <f>+U46+W46</f>
        <v>0</v>
      </c>
      <c r="U46" s="460">
        <v>0</v>
      </c>
      <c r="V46" s="458">
        <v>0</v>
      </c>
      <c r="W46" s="459">
        <v>0</v>
      </c>
      <c r="X46" s="444">
        <f>+Y46+AA46</f>
        <v>0</v>
      </c>
      <c r="Y46" s="461">
        <v>0</v>
      </c>
      <c r="Z46" s="461">
        <v>0</v>
      </c>
      <c r="AA46" s="459">
        <v>0</v>
      </c>
      <c r="BA46" s="44"/>
    </row>
    <row r="47" spans="1:1013" ht="14.25" customHeight="1" x14ac:dyDescent="0.2">
      <c r="A47" s="672"/>
      <c r="B47" s="693"/>
      <c r="C47" s="891"/>
      <c r="D47" s="751"/>
      <c r="E47" s="913"/>
      <c r="F47" s="737"/>
      <c r="G47" s="731"/>
      <c r="H47" s="709"/>
      <c r="I47" s="705"/>
      <c r="J47" s="698"/>
      <c r="K47" s="165" t="s">
        <v>195</v>
      </c>
      <c r="L47" s="456">
        <f>M47+O47</f>
        <v>0</v>
      </c>
      <c r="M47" s="436">
        <v>0</v>
      </c>
      <c r="N47" s="462">
        <v>0</v>
      </c>
      <c r="O47" s="434">
        <v>0</v>
      </c>
      <c r="P47" s="435">
        <f>Q47+S47</f>
        <v>0</v>
      </c>
      <c r="Q47" s="436">
        <v>0</v>
      </c>
      <c r="R47" s="462">
        <v>0</v>
      </c>
      <c r="S47" s="434">
        <v>0</v>
      </c>
      <c r="T47" s="444">
        <f>U47+W47</f>
        <v>0</v>
      </c>
      <c r="U47" s="436">
        <v>0</v>
      </c>
      <c r="V47" s="462">
        <v>0</v>
      </c>
      <c r="W47" s="434">
        <v>0</v>
      </c>
      <c r="X47" s="444">
        <f>Y47+AA47</f>
        <v>0</v>
      </c>
      <c r="Y47" s="433">
        <v>0</v>
      </c>
      <c r="Z47" s="433">
        <v>0</v>
      </c>
      <c r="AA47" s="434">
        <v>0</v>
      </c>
      <c r="BA47" s="44"/>
    </row>
    <row r="48" spans="1:1013" ht="16.5" customHeight="1" thickBot="1" x14ac:dyDescent="0.25">
      <c r="A48" s="672"/>
      <c r="B48" s="693"/>
      <c r="C48" s="891"/>
      <c r="D48" s="751"/>
      <c r="E48" s="913"/>
      <c r="F48" s="737"/>
      <c r="G48" s="731"/>
      <c r="H48" s="709"/>
      <c r="I48" s="705"/>
      <c r="J48" s="698"/>
      <c r="K48" s="164" t="s">
        <v>26</v>
      </c>
      <c r="L48" s="446">
        <f>+M48+O48</f>
        <v>2.2999999999999998</v>
      </c>
      <c r="M48" s="437">
        <v>2.2999999999999998</v>
      </c>
      <c r="N48" s="449">
        <v>0</v>
      </c>
      <c r="O48" s="438">
        <v>0</v>
      </c>
      <c r="P48" s="426">
        <f>+Q48+S48</f>
        <v>0</v>
      </c>
      <c r="Q48" s="437">
        <v>0</v>
      </c>
      <c r="R48" s="449">
        <v>0</v>
      </c>
      <c r="S48" s="438">
        <v>0</v>
      </c>
      <c r="T48" s="463">
        <f>+U48+W48</f>
        <v>0</v>
      </c>
      <c r="U48" s="437">
        <v>0</v>
      </c>
      <c r="V48" s="449">
        <v>0</v>
      </c>
      <c r="W48" s="438">
        <v>0</v>
      </c>
      <c r="X48" s="463">
        <f>+Y48+AA48</f>
        <v>0</v>
      </c>
      <c r="Y48" s="440">
        <v>0</v>
      </c>
      <c r="Z48" s="440">
        <v>0</v>
      </c>
      <c r="AA48" s="438">
        <v>0</v>
      </c>
      <c r="BA48" s="44"/>
    </row>
    <row r="49" spans="1:53" ht="21.75" customHeight="1" thickBot="1" x14ac:dyDescent="0.25">
      <c r="A49" s="655"/>
      <c r="B49" s="657"/>
      <c r="C49" s="749"/>
      <c r="D49" s="752"/>
      <c r="E49" s="818"/>
      <c r="F49" s="664"/>
      <c r="G49" s="732"/>
      <c r="H49" s="710"/>
      <c r="I49" s="706"/>
      <c r="J49" s="670"/>
      <c r="K49" s="89" t="s">
        <v>24</v>
      </c>
      <c r="L49" s="6">
        <f t="shared" ref="L49:O49" si="10">SUM(L44:L48)</f>
        <v>483.3</v>
      </c>
      <c r="M49" s="2">
        <f t="shared" si="10"/>
        <v>2.2999999999999998</v>
      </c>
      <c r="N49" s="4">
        <f t="shared" si="10"/>
        <v>0</v>
      </c>
      <c r="O49" s="7">
        <f t="shared" si="10"/>
        <v>481</v>
      </c>
      <c r="P49" s="75">
        <f t="shared" ref="P49:AA49" si="11">SUM(P44:P48)</f>
        <v>436.3</v>
      </c>
      <c r="Q49" s="3">
        <f t="shared" si="11"/>
        <v>0</v>
      </c>
      <c r="R49" s="3">
        <f t="shared" si="11"/>
        <v>0</v>
      </c>
      <c r="S49" s="19">
        <f t="shared" si="11"/>
        <v>436.3</v>
      </c>
      <c r="T49" s="6">
        <f t="shared" si="11"/>
        <v>0</v>
      </c>
      <c r="U49" s="2">
        <f t="shared" si="11"/>
        <v>0</v>
      </c>
      <c r="V49" s="4">
        <f t="shared" si="11"/>
        <v>0</v>
      </c>
      <c r="W49" s="7">
        <f t="shared" si="11"/>
        <v>0</v>
      </c>
      <c r="X49" s="6">
        <f t="shared" si="11"/>
        <v>0</v>
      </c>
      <c r="Y49" s="2">
        <f t="shared" si="11"/>
        <v>0</v>
      </c>
      <c r="Z49" s="2">
        <f t="shared" si="11"/>
        <v>0</v>
      </c>
      <c r="AA49" s="7">
        <f t="shared" si="11"/>
        <v>0</v>
      </c>
      <c r="BA49" s="44"/>
    </row>
    <row r="50" spans="1:53" ht="13.5" customHeight="1" x14ac:dyDescent="0.2">
      <c r="A50" s="951" t="s">
        <v>15</v>
      </c>
      <c r="B50" s="766" t="s">
        <v>16</v>
      </c>
      <c r="C50" s="956" t="s">
        <v>16</v>
      </c>
      <c r="D50" s="750" t="s">
        <v>169</v>
      </c>
      <c r="E50" s="959" t="s">
        <v>170</v>
      </c>
      <c r="F50" s="736" t="s">
        <v>263</v>
      </c>
      <c r="G50" s="665" t="s">
        <v>211</v>
      </c>
      <c r="H50" s="708" t="s">
        <v>19</v>
      </c>
      <c r="I50" s="669" t="s">
        <v>20</v>
      </c>
      <c r="J50" s="694" t="s">
        <v>274</v>
      </c>
      <c r="K50" s="142" t="s">
        <v>23</v>
      </c>
      <c r="L50" s="103">
        <f>+M50+O50</f>
        <v>0</v>
      </c>
      <c r="M50" s="11">
        <v>0</v>
      </c>
      <c r="N50" s="143">
        <v>0</v>
      </c>
      <c r="O50" s="77">
        <v>0</v>
      </c>
      <c r="P50" s="103">
        <f>+Q50+S50</f>
        <v>0</v>
      </c>
      <c r="Q50" s="11">
        <v>0</v>
      </c>
      <c r="R50" s="143">
        <v>0</v>
      </c>
      <c r="S50" s="77">
        <v>0</v>
      </c>
      <c r="T50" s="103">
        <f>+U50+W50</f>
        <v>0</v>
      </c>
      <c r="U50" s="11">
        <v>0</v>
      </c>
      <c r="V50" s="143">
        <v>0</v>
      </c>
      <c r="W50" s="77">
        <v>0</v>
      </c>
      <c r="X50" s="103">
        <f>+Y50+AA50</f>
        <v>0</v>
      </c>
      <c r="Y50" s="144">
        <v>0</v>
      </c>
      <c r="Z50" s="144">
        <v>0</v>
      </c>
      <c r="AA50" s="77">
        <v>0</v>
      </c>
      <c r="BA50" s="44"/>
    </row>
    <row r="51" spans="1:53" ht="15.75" customHeight="1" x14ac:dyDescent="0.2">
      <c r="A51" s="952"/>
      <c r="B51" s="767"/>
      <c r="C51" s="957"/>
      <c r="D51" s="751"/>
      <c r="E51" s="960"/>
      <c r="F51" s="737"/>
      <c r="G51" s="731"/>
      <c r="H51" s="709"/>
      <c r="I51" s="705"/>
      <c r="J51" s="695"/>
      <c r="K51" s="163" t="s">
        <v>21</v>
      </c>
      <c r="L51" s="123">
        <f>+M51+O51</f>
        <v>0</v>
      </c>
      <c r="M51" s="129">
        <v>0</v>
      </c>
      <c r="N51" s="160">
        <v>0</v>
      </c>
      <c r="O51" s="130">
        <v>0</v>
      </c>
      <c r="P51" s="123">
        <f>+Q51+S51</f>
        <v>0</v>
      </c>
      <c r="Q51" s="129">
        <v>0</v>
      </c>
      <c r="R51" s="160">
        <v>0</v>
      </c>
      <c r="S51" s="130">
        <v>0</v>
      </c>
      <c r="T51" s="123">
        <f>+U51+W51</f>
        <v>0</v>
      </c>
      <c r="U51" s="129">
        <v>0</v>
      </c>
      <c r="V51" s="160">
        <v>0</v>
      </c>
      <c r="W51" s="130">
        <v>0</v>
      </c>
      <c r="X51" s="123">
        <f>+Y51+AA51</f>
        <v>0</v>
      </c>
      <c r="Y51" s="131">
        <v>0</v>
      </c>
      <c r="Z51" s="131">
        <v>0</v>
      </c>
      <c r="AA51" s="130">
        <v>0</v>
      </c>
      <c r="BA51" s="44"/>
    </row>
    <row r="52" spans="1:53" ht="15" customHeight="1" x14ac:dyDescent="0.2">
      <c r="A52" s="952"/>
      <c r="B52" s="767"/>
      <c r="C52" s="957"/>
      <c r="D52" s="751"/>
      <c r="E52" s="960"/>
      <c r="F52" s="737"/>
      <c r="G52" s="731"/>
      <c r="H52" s="709"/>
      <c r="I52" s="705"/>
      <c r="J52" s="695"/>
      <c r="K52" s="163" t="s">
        <v>22</v>
      </c>
      <c r="L52" s="123">
        <f>+M52+O52</f>
        <v>0</v>
      </c>
      <c r="M52" s="129">
        <v>0</v>
      </c>
      <c r="N52" s="160">
        <v>0</v>
      </c>
      <c r="O52" s="130">
        <v>0</v>
      </c>
      <c r="P52" s="123">
        <f>+Q52+S52</f>
        <v>0</v>
      </c>
      <c r="Q52" s="129">
        <v>0</v>
      </c>
      <c r="R52" s="160">
        <v>0</v>
      </c>
      <c r="S52" s="130">
        <v>0</v>
      </c>
      <c r="T52" s="123">
        <f>+U52+W52</f>
        <v>0</v>
      </c>
      <c r="U52" s="129">
        <v>0</v>
      </c>
      <c r="V52" s="160">
        <v>0</v>
      </c>
      <c r="W52" s="130">
        <v>0</v>
      </c>
      <c r="X52" s="123">
        <f>+Y52+AA52</f>
        <v>0</v>
      </c>
      <c r="Y52" s="131">
        <v>0</v>
      </c>
      <c r="Z52" s="131">
        <v>0</v>
      </c>
      <c r="AA52" s="130">
        <v>0</v>
      </c>
      <c r="BA52" s="44"/>
    </row>
    <row r="53" spans="1:53" ht="15" customHeight="1" thickBot="1" x14ac:dyDescent="0.25">
      <c r="A53" s="952"/>
      <c r="B53" s="767"/>
      <c r="C53" s="957"/>
      <c r="D53" s="751"/>
      <c r="E53" s="960"/>
      <c r="F53" s="737"/>
      <c r="G53" s="731"/>
      <c r="H53" s="709"/>
      <c r="I53" s="705"/>
      <c r="J53" s="695"/>
      <c r="K53" s="164" t="s">
        <v>26</v>
      </c>
      <c r="L53" s="423">
        <f>+M53+O53</f>
        <v>1.9</v>
      </c>
      <c r="M53" s="437">
        <v>0</v>
      </c>
      <c r="N53" s="449">
        <v>0</v>
      </c>
      <c r="O53" s="438">
        <v>1.9</v>
      </c>
      <c r="P53" s="423">
        <f>+Q53+S53</f>
        <v>1.9</v>
      </c>
      <c r="Q53" s="437">
        <v>0</v>
      </c>
      <c r="R53" s="449">
        <v>0</v>
      </c>
      <c r="S53" s="438">
        <v>1.9</v>
      </c>
      <c r="T53" s="423">
        <f>+U53+W53</f>
        <v>0</v>
      </c>
      <c r="U53" s="437">
        <v>0</v>
      </c>
      <c r="V53" s="449">
        <v>0</v>
      </c>
      <c r="W53" s="438">
        <v>0</v>
      </c>
      <c r="X53" s="423">
        <f>+Y53+AA53</f>
        <v>0</v>
      </c>
      <c r="Y53" s="440">
        <v>0</v>
      </c>
      <c r="Z53" s="440">
        <v>0</v>
      </c>
      <c r="AA53" s="438">
        <v>0</v>
      </c>
      <c r="BA53" s="44"/>
    </row>
    <row r="54" spans="1:53" ht="18" customHeight="1" thickBot="1" x14ac:dyDescent="0.25">
      <c r="A54" s="953"/>
      <c r="B54" s="768"/>
      <c r="C54" s="958"/>
      <c r="D54" s="752"/>
      <c r="E54" s="961"/>
      <c r="F54" s="664"/>
      <c r="G54" s="732"/>
      <c r="H54" s="710"/>
      <c r="I54" s="706"/>
      <c r="J54" s="696"/>
      <c r="K54" s="91" t="s">
        <v>11</v>
      </c>
      <c r="L54" s="75">
        <f t="shared" ref="L54:AA54" si="12">SUM(L50:L53)</f>
        <v>1.9</v>
      </c>
      <c r="M54" s="3">
        <f t="shared" si="12"/>
        <v>0</v>
      </c>
      <c r="N54" s="76">
        <f t="shared" si="12"/>
        <v>0</v>
      </c>
      <c r="O54" s="19">
        <f t="shared" si="12"/>
        <v>1.9</v>
      </c>
      <c r="P54" s="75">
        <f t="shared" si="12"/>
        <v>1.9</v>
      </c>
      <c r="Q54" s="3">
        <f t="shared" si="12"/>
        <v>0</v>
      </c>
      <c r="R54" s="3">
        <f t="shared" si="12"/>
        <v>0</v>
      </c>
      <c r="S54" s="19">
        <f t="shared" si="12"/>
        <v>1.9</v>
      </c>
      <c r="T54" s="75">
        <f t="shared" si="12"/>
        <v>0</v>
      </c>
      <c r="U54" s="3">
        <f t="shared" si="12"/>
        <v>0</v>
      </c>
      <c r="V54" s="76">
        <f t="shared" si="12"/>
        <v>0</v>
      </c>
      <c r="W54" s="19">
        <f t="shared" si="12"/>
        <v>0</v>
      </c>
      <c r="X54" s="75">
        <f t="shared" si="12"/>
        <v>0</v>
      </c>
      <c r="Y54" s="3">
        <f t="shared" si="12"/>
        <v>0</v>
      </c>
      <c r="Z54" s="3">
        <f t="shared" si="12"/>
        <v>0</v>
      </c>
      <c r="AA54" s="19">
        <f t="shared" si="12"/>
        <v>0</v>
      </c>
      <c r="BA54" s="44"/>
    </row>
    <row r="55" spans="1:53" ht="18" customHeight="1" x14ac:dyDescent="0.2">
      <c r="A55" s="671" t="s">
        <v>15</v>
      </c>
      <c r="B55" s="656" t="s">
        <v>16</v>
      </c>
      <c r="C55" s="651" t="s">
        <v>16</v>
      </c>
      <c r="D55" s="750" t="s">
        <v>33</v>
      </c>
      <c r="E55" s="912" t="s">
        <v>344</v>
      </c>
      <c r="F55" s="736" t="s">
        <v>263</v>
      </c>
      <c r="G55" s="665" t="s">
        <v>100</v>
      </c>
      <c r="H55" s="708" t="s">
        <v>19</v>
      </c>
      <c r="I55" s="669" t="s">
        <v>20</v>
      </c>
      <c r="J55" s="694" t="s">
        <v>391</v>
      </c>
      <c r="K55" s="142" t="s">
        <v>23</v>
      </c>
      <c r="L55" s="443">
        <f>+M55+O55</f>
        <v>0</v>
      </c>
      <c r="M55" s="419">
        <v>0</v>
      </c>
      <c r="N55" s="447">
        <v>0</v>
      </c>
      <c r="O55" s="420">
        <v>0</v>
      </c>
      <c r="P55" s="418">
        <f>+Q55+S55</f>
        <v>3.4</v>
      </c>
      <c r="Q55" s="419">
        <v>0</v>
      </c>
      <c r="R55" s="447">
        <v>0</v>
      </c>
      <c r="S55" s="420">
        <v>3.4</v>
      </c>
      <c r="T55" s="443">
        <f>+U55+W55</f>
        <v>0</v>
      </c>
      <c r="U55" s="419">
        <v>0</v>
      </c>
      <c r="V55" s="447">
        <v>0</v>
      </c>
      <c r="W55" s="420">
        <v>0</v>
      </c>
      <c r="X55" s="443">
        <f>+Y55+AA55</f>
        <v>0</v>
      </c>
      <c r="Y55" s="422">
        <v>0</v>
      </c>
      <c r="Z55" s="422">
        <v>0</v>
      </c>
      <c r="AA55" s="420">
        <v>0</v>
      </c>
      <c r="BA55" s="44"/>
    </row>
    <row r="56" spans="1:53" ht="18" customHeight="1" x14ac:dyDescent="0.2">
      <c r="A56" s="672"/>
      <c r="B56" s="693"/>
      <c r="C56" s="891"/>
      <c r="D56" s="751"/>
      <c r="E56" s="913"/>
      <c r="F56" s="737"/>
      <c r="G56" s="731"/>
      <c r="H56" s="709"/>
      <c r="I56" s="705"/>
      <c r="J56" s="695"/>
      <c r="K56" s="163" t="s">
        <v>21</v>
      </c>
      <c r="L56" s="128">
        <f>+M56+O56</f>
        <v>0</v>
      </c>
      <c r="M56" s="129">
        <v>0</v>
      </c>
      <c r="N56" s="160">
        <v>0</v>
      </c>
      <c r="O56" s="130">
        <v>0</v>
      </c>
      <c r="P56" s="121">
        <f>+Q56+S56</f>
        <v>0</v>
      </c>
      <c r="Q56" s="129">
        <v>0</v>
      </c>
      <c r="R56" s="160">
        <v>0</v>
      </c>
      <c r="S56" s="130">
        <v>0</v>
      </c>
      <c r="T56" s="128">
        <f>+U56+W56</f>
        <v>0</v>
      </c>
      <c r="U56" s="129">
        <v>0</v>
      </c>
      <c r="V56" s="160">
        <v>0</v>
      </c>
      <c r="W56" s="130">
        <v>0</v>
      </c>
      <c r="X56" s="128">
        <f>+Y56+AA56</f>
        <v>0</v>
      </c>
      <c r="Y56" s="131">
        <v>0</v>
      </c>
      <c r="Z56" s="131">
        <v>0</v>
      </c>
      <c r="AA56" s="130">
        <v>0</v>
      </c>
      <c r="BA56" s="44"/>
    </row>
    <row r="57" spans="1:53" ht="18" customHeight="1" x14ac:dyDescent="0.2">
      <c r="A57" s="672"/>
      <c r="B57" s="693"/>
      <c r="C57" s="891"/>
      <c r="D57" s="751"/>
      <c r="E57" s="913"/>
      <c r="F57" s="737"/>
      <c r="G57" s="731"/>
      <c r="H57" s="1045"/>
      <c r="I57" s="735"/>
      <c r="J57" s="695"/>
      <c r="K57" s="255" t="s">
        <v>22</v>
      </c>
      <c r="L57" s="128">
        <f>M57+O57</f>
        <v>0</v>
      </c>
      <c r="M57" s="129">
        <v>0</v>
      </c>
      <c r="N57" s="160">
        <v>0</v>
      </c>
      <c r="O57" s="130">
        <v>0</v>
      </c>
      <c r="P57" s="121">
        <f>Q57+S57</f>
        <v>0</v>
      </c>
      <c r="Q57" s="129">
        <v>0</v>
      </c>
      <c r="R57" s="160">
        <v>0</v>
      </c>
      <c r="S57" s="130">
        <v>0</v>
      </c>
      <c r="T57" s="128">
        <f>U57+W57</f>
        <v>0</v>
      </c>
      <c r="U57" s="129">
        <v>0</v>
      </c>
      <c r="V57" s="160">
        <v>0</v>
      </c>
      <c r="W57" s="130">
        <v>0</v>
      </c>
      <c r="X57" s="128">
        <f>Y57+AA57</f>
        <v>0</v>
      </c>
      <c r="Y57" s="131">
        <v>0</v>
      </c>
      <c r="Z57" s="131">
        <v>0</v>
      </c>
      <c r="AA57" s="130">
        <v>0</v>
      </c>
      <c r="BA57" s="44"/>
    </row>
    <row r="58" spans="1:53" ht="18" customHeight="1" x14ac:dyDescent="0.2">
      <c r="A58" s="672"/>
      <c r="B58" s="693"/>
      <c r="C58" s="891"/>
      <c r="D58" s="751"/>
      <c r="E58" s="913"/>
      <c r="F58" s="737"/>
      <c r="G58" s="731"/>
      <c r="H58" s="709"/>
      <c r="I58" s="705"/>
      <c r="J58" s="695"/>
      <c r="K58" s="163" t="s">
        <v>195</v>
      </c>
      <c r="L58" s="128">
        <f>+M58+O58</f>
        <v>0</v>
      </c>
      <c r="M58" s="129">
        <v>0</v>
      </c>
      <c r="N58" s="160">
        <v>0</v>
      </c>
      <c r="O58" s="130">
        <v>0</v>
      </c>
      <c r="P58" s="121">
        <f>+Q58+S58</f>
        <v>0</v>
      </c>
      <c r="Q58" s="129">
        <v>0</v>
      </c>
      <c r="R58" s="160">
        <v>0</v>
      </c>
      <c r="S58" s="130">
        <v>0</v>
      </c>
      <c r="T58" s="128">
        <f>+U58+W58</f>
        <v>0</v>
      </c>
      <c r="U58" s="129">
        <v>0</v>
      </c>
      <c r="V58" s="160">
        <v>0</v>
      </c>
      <c r="W58" s="130">
        <v>0</v>
      </c>
      <c r="X58" s="128">
        <f>+Y58+AA58</f>
        <v>0</v>
      </c>
      <c r="Y58" s="131">
        <v>0</v>
      </c>
      <c r="Z58" s="131">
        <v>0</v>
      </c>
      <c r="AA58" s="130">
        <v>0</v>
      </c>
      <c r="BA58" s="44"/>
    </row>
    <row r="59" spans="1:53" ht="18" customHeight="1" thickBot="1" x14ac:dyDescent="0.25">
      <c r="A59" s="672"/>
      <c r="B59" s="693"/>
      <c r="C59" s="891"/>
      <c r="D59" s="751"/>
      <c r="E59" s="913"/>
      <c r="F59" s="737"/>
      <c r="G59" s="731"/>
      <c r="H59" s="709"/>
      <c r="I59" s="705"/>
      <c r="J59" s="695"/>
      <c r="K59" s="84" t="s">
        <v>26</v>
      </c>
      <c r="L59" s="125">
        <f>+M59+O59</f>
        <v>0</v>
      </c>
      <c r="M59" s="13">
        <v>0</v>
      </c>
      <c r="N59" s="14">
        <v>0</v>
      </c>
      <c r="O59" s="74">
        <v>0</v>
      </c>
      <c r="P59" s="122">
        <f>+Q59+S59</f>
        <v>0</v>
      </c>
      <c r="Q59" s="13">
        <v>0</v>
      </c>
      <c r="R59" s="14">
        <v>0</v>
      </c>
      <c r="S59" s="146">
        <v>0</v>
      </c>
      <c r="T59" s="125">
        <f>+U59+W59</f>
        <v>0</v>
      </c>
      <c r="U59" s="13">
        <v>0</v>
      </c>
      <c r="V59" s="14">
        <v>0</v>
      </c>
      <c r="W59" s="74">
        <v>0</v>
      </c>
      <c r="X59" s="125">
        <f>+Y59+AA59</f>
        <v>0</v>
      </c>
      <c r="Y59" s="12">
        <v>0</v>
      </c>
      <c r="Z59" s="12">
        <v>0</v>
      </c>
      <c r="AA59" s="74">
        <v>0</v>
      </c>
      <c r="BA59" s="44"/>
    </row>
    <row r="60" spans="1:53" ht="18" customHeight="1" thickBot="1" x14ac:dyDescent="0.25">
      <c r="A60" s="655"/>
      <c r="B60" s="657"/>
      <c r="C60" s="749"/>
      <c r="D60" s="752"/>
      <c r="E60" s="818"/>
      <c r="F60" s="664"/>
      <c r="G60" s="732"/>
      <c r="H60" s="710"/>
      <c r="I60" s="706"/>
      <c r="J60" s="696"/>
      <c r="K60" s="232" t="s">
        <v>11</v>
      </c>
      <c r="L60" s="8">
        <f>SUM(L55:L59)</f>
        <v>0</v>
      </c>
      <c r="M60" s="2">
        <f t="shared" ref="M60:AA60" si="13">SUM(M55:M59)</f>
        <v>0</v>
      </c>
      <c r="N60" s="2">
        <f t="shared" si="13"/>
        <v>0</v>
      </c>
      <c r="O60" s="7">
        <f t="shared" si="13"/>
        <v>0</v>
      </c>
      <c r="P60" s="8">
        <f t="shared" si="13"/>
        <v>3.4</v>
      </c>
      <c r="Q60" s="2">
        <f t="shared" si="13"/>
        <v>0</v>
      </c>
      <c r="R60" s="2">
        <f t="shared" si="13"/>
        <v>0</v>
      </c>
      <c r="S60" s="7">
        <f t="shared" si="13"/>
        <v>3.4</v>
      </c>
      <c r="T60" s="8">
        <f t="shared" si="13"/>
        <v>0</v>
      </c>
      <c r="U60" s="2">
        <f t="shared" si="13"/>
        <v>0</v>
      </c>
      <c r="V60" s="2">
        <f t="shared" si="13"/>
        <v>0</v>
      </c>
      <c r="W60" s="7">
        <f t="shared" si="13"/>
        <v>0</v>
      </c>
      <c r="X60" s="8">
        <f t="shared" si="13"/>
        <v>0</v>
      </c>
      <c r="Y60" s="2">
        <f t="shared" si="13"/>
        <v>0</v>
      </c>
      <c r="Z60" s="2">
        <f t="shared" si="13"/>
        <v>0</v>
      </c>
      <c r="AA60" s="7">
        <f t="shared" si="13"/>
        <v>0</v>
      </c>
      <c r="BA60" s="44"/>
    </row>
    <row r="61" spans="1:53" ht="15.75" customHeight="1" x14ac:dyDescent="0.2">
      <c r="A61" s="671" t="s">
        <v>15</v>
      </c>
      <c r="B61" s="656" t="s">
        <v>16</v>
      </c>
      <c r="C61" s="651" t="s">
        <v>16</v>
      </c>
      <c r="D61" s="750" t="s">
        <v>49</v>
      </c>
      <c r="E61" s="912" t="s">
        <v>136</v>
      </c>
      <c r="F61" s="736" t="s">
        <v>263</v>
      </c>
      <c r="G61" s="665" t="s">
        <v>130</v>
      </c>
      <c r="H61" s="708" t="s">
        <v>19</v>
      </c>
      <c r="I61" s="669" t="s">
        <v>20</v>
      </c>
      <c r="J61" s="694" t="s">
        <v>275</v>
      </c>
      <c r="K61" s="142" t="s">
        <v>23</v>
      </c>
      <c r="L61" s="443">
        <f>+M61+O61</f>
        <v>916.9</v>
      </c>
      <c r="M61" s="419">
        <v>0</v>
      </c>
      <c r="N61" s="447">
        <v>0</v>
      </c>
      <c r="O61" s="420">
        <v>916.9</v>
      </c>
      <c r="P61" s="418">
        <f>+Q61+S61</f>
        <v>0</v>
      </c>
      <c r="Q61" s="419">
        <v>0</v>
      </c>
      <c r="R61" s="447">
        <v>0</v>
      </c>
      <c r="S61" s="420">
        <v>0</v>
      </c>
      <c r="T61" s="443">
        <f>+U61+W61</f>
        <v>0</v>
      </c>
      <c r="U61" s="419">
        <v>0</v>
      </c>
      <c r="V61" s="447">
        <v>0</v>
      </c>
      <c r="W61" s="420">
        <v>0</v>
      </c>
      <c r="X61" s="443">
        <f>+Y61+AA61</f>
        <v>0</v>
      </c>
      <c r="Y61" s="422">
        <v>0</v>
      </c>
      <c r="Z61" s="422">
        <v>0</v>
      </c>
      <c r="AA61" s="420">
        <v>0</v>
      </c>
      <c r="BA61" s="44"/>
    </row>
    <row r="62" spans="1:53" ht="15" customHeight="1" x14ac:dyDescent="0.2">
      <c r="A62" s="672"/>
      <c r="B62" s="693"/>
      <c r="C62" s="891"/>
      <c r="D62" s="751"/>
      <c r="E62" s="913"/>
      <c r="F62" s="737"/>
      <c r="G62" s="731"/>
      <c r="H62" s="709"/>
      <c r="I62" s="705"/>
      <c r="J62" s="695"/>
      <c r="K62" s="163" t="s">
        <v>21</v>
      </c>
      <c r="L62" s="444">
        <f>+M62+O62</f>
        <v>0</v>
      </c>
      <c r="M62" s="460">
        <v>0</v>
      </c>
      <c r="N62" s="458">
        <v>0</v>
      </c>
      <c r="O62" s="459">
        <v>0</v>
      </c>
      <c r="P62" s="445">
        <f>+Q62+S62</f>
        <v>0</v>
      </c>
      <c r="Q62" s="460">
        <v>0</v>
      </c>
      <c r="R62" s="458">
        <v>0</v>
      </c>
      <c r="S62" s="459">
        <v>0</v>
      </c>
      <c r="T62" s="444">
        <f>+U62+W62</f>
        <v>0</v>
      </c>
      <c r="U62" s="460">
        <v>0</v>
      </c>
      <c r="V62" s="458">
        <v>0</v>
      </c>
      <c r="W62" s="459">
        <v>0</v>
      </c>
      <c r="X62" s="444">
        <f>+Y62+AA62</f>
        <v>0</v>
      </c>
      <c r="Y62" s="461">
        <v>0</v>
      </c>
      <c r="Z62" s="461">
        <v>0</v>
      </c>
      <c r="AA62" s="459">
        <v>0</v>
      </c>
      <c r="BA62" s="44"/>
    </row>
    <row r="63" spans="1:53" ht="15" customHeight="1" x14ac:dyDescent="0.2">
      <c r="A63" s="672"/>
      <c r="B63" s="693"/>
      <c r="C63" s="891"/>
      <c r="D63" s="751"/>
      <c r="E63" s="913"/>
      <c r="F63" s="737"/>
      <c r="G63" s="731"/>
      <c r="H63" s="1045"/>
      <c r="I63" s="735"/>
      <c r="J63" s="695"/>
      <c r="K63" s="255" t="s">
        <v>22</v>
      </c>
      <c r="L63" s="444">
        <f>M63+O63</f>
        <v>0</v>
      </c>
      <c r="M63" s="460">
        <v>0</v>
      </c>
      <c r="N63" s="458">
        <v>0</v>
      </c>
      <c r="O63" s="459">
        <v>0</v>
      </c>
      <c r="P63" s="445">
        <f>Q63+S63</f>
        <v>0</v>
      </c>
      <c r="Q63" s="460">
        <v>0</v>
      </c>
      <c r="R63" s="458">
        <v>0</v>
      </c>
      <c r="S63" s="459">
        <v>0</v>
      </c>
      <c r="T63" s="444">
        <f>U63+W63</f>
        <v>0</v>
      </c>
      <c r="U63" s="460">
        <v>0</v>
      </c>
      <c r="V63" s="458">
        <v>0</v>
      </c>
      <c r="W63" s="459">
        <v>0</v>
      </c>
      <c r="X63" s="444">
        <f>Y63+AA63</f>
        <v>0</v>
      </c>
      <c r="Y63" s="461">
        <v>0</v>
      </c>
      <c r="Z63" s="461">
        <v>0</v>
      </c>
      <c r="AA63" s="459">
        <v>0</v>
      </c>
      <c r="BA63" s="44"/>
    </row>
    <row r="64" spans="1:53" ht="15.75" customHeight="1" x14ac:dyDescent="0.2">
      <c r="A64" s="672"/>
      <c r="B64" s="693"/>
      <c r="C64" s="891"/>
      <c r="D64" s="751"/>
      <c r="E64" s="913"/>
      <c r="F64" s="737"/>
      <c r="G64" s="731"/>
      <c r="H64" s="709"/>
      <c r="I64" s="705"/>
      <c r="J64" s="695"/>
      <c r="K64" s="163" t="s">
        <v>195</v>
      </c>
      <c r="L64" s="444">
        <f>+M64+O64</f>
        <v>74.3</v>
      </c>
      <c r="M64" s="460">
        <v>0</v>
      </c>
      <c r="N64" s="458">
        <v>0</v>
      </c>
      <c r="O64" s="459">
        <v>74.3</v>
      </c>
      <c r="P64" s="445">
        <f>+Q64+S64</f>
        <v>0</v>
      </c>
      <c r="Q64" s="460">
        <v>0</v>
      </c>
      <c r="R64" s="458">
        <v>0</v>
      </c>
      <c r="S64" s="459">
        <v>0</v>
      </c>
      <c r="T64" s="444">
        <f>+U64+W64</f>
        <v>0</v>
      </c>
      <c r="U64" s="460">
        <v>0</v>
      </c>
      <c r="V64" s="458">
        <v>0</v>
      </c>
      <c r="W64" s="459">
        <v>0</v>
      </c>
      <c r="X64" s="444">
        <f>+Y64+AA64</f>
        <v>0</v>
      </c>
      <c r="Y64" s="461">
        <v>0</v>
      </c>
      <c r="Z64" s="461">
        <v>0</v>
      </c>
      <c r="AA64" s="459">
        <v>0</v>
      </c>
      <c r="BA64" s="44"/>
    </row>
    <row r="65" spans="1:53" ht="15" customHeight="1" thickBot="1" x14ac:dyDescent="0.25">
      <c r="A65" s="672"/>
      <c r="B65" s="693"/>
      <c r="C65" s="891"/>
      <c r="D65" s="751"/>
      <c r="E65" s="913"/>
      <c r="F65" s="737"/>
      <c r="G65" s="731"/>
      <c r="H65" s="709"/>
      <c r="I65" s="705"/>
      <c r="J65" s="695"/>
      <c r="K65" s="84" t="s">
        <v>26</v>
      </c>
      <c r="L65" s="456">
        <f>+M65+O65</f>
        <v>212.2</v>
      </c>
      <c r="M65" s="464">
        <v>0</v>
      </c>
      <c r="N65" s="452">
        <v>0</v>
      </c>
      <c r="O65" s="453">
        <v>212.2</v>
      </c>
      <c r="P65" s="465">
        <f>+Q65+S65</f>
        <v>78.7</v>
      </c>
      <c r="Q65" s="464">
        <v>0</v>
      </c>
      <c r="R65" s="452">
        <v>0</v>
      </c>
      <c r="S65" s="455">
        <v>78.7</v>
      </c>
      <c r="T65" s="456">
        <f>+U65+W65</f>
        <v>0</v>
      </c>
      <c r="U65" s="464">
        <v>0</v>
      </c>
      <c r="V65" s="452">
        <v>0</v>
      </c>
      <c r="W65" s="453">
        <v>0</v>
      </c>
      <c r="X65" s="456">
        <f>+Y65+AA65</f>
        <v>0</v>
      </c>
      <c r="Y65" s="457">
        <v>0</v>
      </c>
      <c r="Z65" s="457">
        <v>0</v>
      </c>
      <c r="AA65" s="453">
        <v>0</v>
      </c>
      <c r="BA65" s="44"/>
    </row>
    <row r="66" spans="1:53" ht="21.75" customHeight="1" thickBot="1" x14ac:dyDescent="0.25">
      <c r="A66" s="655"/>
      <c r="B66" s="657"/>
      <c r="C66" s="749"/>
      <c r="D66" s="752"/>
      <c r="E66" s="818"/>
      <c r="F66" s="664"/>
      <c r="G66" s="732"/>
      <c r="H66" s="710"/>
      <c r="I66" s="706"/>
      <c r="J66" s="696"/>
      <c r="K66" s="232" t="s">
        <v>11</v>
      </c>
      <c r="L66" s="8">
        <f>SUM(L61:L65)</f>
        <v>1203.3999999999999</v>
      </c>
      <c r="M66" s="2">
        <f t="shared" ref="M66:AA66" si="14">SUM(M61:M65)</f>
        <v>0</v>
      </c>
      <c r="N66" s="2">
        <f t="shared" si="14"/>
        <v>0</v>
      </c>
      <c r="O66" s="7">
        <f t="shared" si="14"/>
        <v>1203.3999999999999</v>
      </c>
      <c r="P66" s="8">
        <f t="shared" si="14"/>
        <v>78.7</v>
      </c>
      <c r="Q66" s="2">
        <f t="shared" si="14"/>
        <v>0</v>
      </c>
      <c r="R66" s="2">
        <f t="shared" si="14"/>
        <v>0</v>
      </c>
      <c r="S66" s="7">
        <f t="shared" si="14"/>
        <v>78.7</v>
      </c>
      <c r="T66" s="8">
        <f t="shared" si="14"/>
        <v>0</v>
      </c>
      <c r="U66" s="2">
        <f t="shared" si="14"/>
        <v>0</v>
      </c>
      <c r="V66" s="2">
        <f t="shared" si="14"/>
        <v>0</v>
      </c>
      <c r="W66" s="7">
        <f t="shared" si="14"/>
        <v>0</v>
      </c>
      <c r="X66" s="8">
        <f t="shared" si="14"/>
        <v>0</v>
      </c>
      <c r="Y66" s="2">
        <f t="shared" si="14"/>
        <v>0</v>
      </c>
      <c r="Z66" s="2">
        <f t="shared" si="14"/>
        <v>0</v>
      </c>
      <c r="AA66" s="7">
        <f t="shared" si="14"/>
        <v>0</v>
      </c>
      <c r="BA66" s="44"/>
    </row>
    <row r="67" spans="1:53" ht="15" customHeight="1" x14ac:dyDescent="0.2">
      <c r="A67" s="671" t="s">
        <v>15</v>
      </c>
      <c r="B67" s="656" t="s">
        <v>16</v>
      </c>
      <c r="C67" s="651" t="s">
        <v>16</v>
      </c>
      <c r="D67" s="750" t="s">
        <v>35</v>
      </c>
      <c r="E67" s="959" t="s">
        <v>171</v>
      </c>
      <c r="F67" s="736" t="s">
        <v>263</v>
      </c>
      <c r="G67" s="665" t="s">
        <v>100</v>
      </c>
      <c r="H67" s="708" t="s">
        <v>19</v>
      </c>
      <c r="I67" s="669" t="s">
        <v>20</v>
      </c>
      <c r="J67" s="697" t="s">
        <v>276</v>
      </c>
      <c r="K67" s="142" t="s">
        <v>23</v>
      </c>
      <c r="L67" s="126">
        <f>+M67+O67</f>
        <v>0</v>
      </c>
      <c r="M67" s="129">
        <v>0</v>
      </c>
      <c r="N67" s="160">
        <v>0</v>
      </c>
      <c r="O67" s="130">
        <v>0</v>
      </c>
      <c r="P67" s="121">
        <f>+Q67+S67</f>
        <v>0</v>
      </c>
      <c r="Q67" s="129">
        <v>0</v>
      </c>
      <c r="R67" s="160">
        <v>0</v>
      </c>
      <c r="S67" s="130">
        <v>0</v>
      </c>
      <c r="T67" s="126">
        <f>+U67+W67</f>
        <v>0</v>
      </c>
      <c r="U67" s="129">
        <v>0</v>
      </c>
      <c r="V67" s="160">
        <v>0</v>
      </c>
      <c r="W67" s="130">
        <v>0</v>
      </c>
      <c r="X67" s="126">
        <f>+Y67+AA67</f>
        <v>0</v>
      </c>
      <c r="Y67" s="131">
        <v>0</v>
      </c>
      <c r="Z67" s="131">
        <v>0</v>
      </c>
      <c r="AA67" s="130">
        <v>0</v>
      </c>
      <c r="BA67" s="44"/>
    </row>
    <row r="68" spans="1:53" ht="14.25" customHeight="1" x14ac:dyDescent="0.2">
      <c r="A68" s="672"/>
      <c r="B68" s="693"/>
      <c r="C68" s="891"/>
      <c r="D68" s="751"/>
      <c r="E68" s="1046"/>
      <c r="F68" s="737"/>
      <c r="G68" s="731"/>
      <c r="H68" s="709"/>
      <c r="I68" s="705"/>
      <c r="J68" s="698"/>
      <c r="K68" s="163" t="s">
        <v>21</v>
      </c>
      <c r="L68" s="128">
        <f>+M68+O68</f>
        <v>0</v>
      </c>
      <c r="M68" s="129">
        <v>0</v>
      </c>
      <c r="N68" s="160">
        <v>0</v>
      </c>
      <c r="O68" s="130">
        <v>0</v>
      </c>
      <c r="P68" s="123">
        <f>+Q68+S68</f>
        <v>0</v>
      </c>
      <c r="Q68" s="129">
        <v>0</v>
      </c>
      <c r="R68" s="160">
        <v>0</v>
      </c>
      <c r="S68" s="130">
        <v>0</v>
      </c>
      <c r="T68" s="128">
        <f>+U68+W68</f>
        <v>0</v>
      </c>
      <c r="U68" s="129">
        <v>0</v>
      </c>
      <c r="V68" s="160">
        <v>0</v>
      </c>
      <c r="W68" s="130">
        <v>0</v>
      </c>
      <c r="X68" s="128">
        <f>+Y68+AA68</f>
        <v>0</v>
      </c>
      <c r="Y68" s="131">
        <v>0</v>
      </c>
      <c r="Z68" s="131">
        <v>0</v>
      </c>
      <c r="AA68" s="130">
        <v>0</v>
      </c>
      <c r="BA68" s="44"/>
    </row>
    <row r="69" spans="1:53" ht="14.25" customHeight="1" x14ac:dyDescent="0.2">
      <c r="A69" s="672"/>
      <c r="B69" s="693"/>
      <c r="C69" s="891"/>
      <c r="D69" s="751"/>
      <c r="E69" s="1046"/>
      <c r="F69" s="737"/>
      <c r="G69" s="731"/>
      <c r="H69" s="709"/>
      <c r="I69" s="705"/>
      <c r="J69" s="698"/>
      <c r="K69" s="163" t="s">
        <v>22</v>
      </c>
      <c r="L69" s="128">
        <f>+M69+O69</f>
        <v>0</v>
      </c>
      <c r="M69" s="129">
        <v>0</v>
      </c>
      <c r="N69" s="160">
        <v>0</v>
      </c>
      <c r="O69" s="130">
        <v>0</v>
      </c>
      <c r="P69" s="123">
        <f>+Q69+S69</f>
        <v>0</v>
      </c>
      <c r="Q69" s="129">
        <v>0</v>
      </c>
      <c r="R69" s="160">
        <v>0</v>
      </c>
      <c r="S69" s="130">
        <v>0</v>
      </c>
      <c r="T69" s="128">
        <f>+U69+W69</f>
        <v>0</v>
      </c>
      <c r="U69" s="129">
        <v>0</v>
      </c>
      <c r="V69" s="160">
        <v>0</v>
      </c>
      <c r="W69" s="130">
        <v>0</v>
      </c>
      <c r="X69" s="128">
        <f>+Y69+AA69</f>
        <v>0</v>
      </c>
      <c r="Y69" s="131">
        <v>0</v>
      </c>
      <c r="Z69" s="131">
        <v>0</v>
      </c>
      <c r="AA69" s="130">
        <v>0</v>
      </c>
      <c r="BA69" s="44"/>
    </row>
    <row r="70" spans="1:53" ht="15" customHeight="1" thickBot="1" x14ac:dyDescent="0.25">
      <c r="A70" s="672"/>
      <c r="B70" s="693"/>
      <c r="C70" s="891"/>
      <c r="D70" s="751"/>
      <c r="E70" s="1046"/>
      <c r="F70" s="737"/>
      <c r="G70" s="731"/>
      <c r="H70" s="709"/>
      <c r="I70" s="705"/>
      <c r="J70" s="698"/>
      <c r="K70" s="164" t="s">
        <v>26</v>
      </c>
      <c r="L70" s="446">
        <f>+M70+O70</f>
        <v>2</v>
      </c>
      <c r="M70" s="440">
        <v>0</v>
      </c>
      <c r="N70" s="440">
        <v>0</v>
      </c>
      <c r="O70" s="438">
        <v>2</v>
      </c>
      <c r="P70" s="423">
        <f>+Q70+S70</f>
        <v>2</v>
      </c>
      <c r="Q70" s="437">
        <v>0</v>
      </c>
      <c r="R70" s="449">
        <v>0</v>
      </c>
      <c r="S70" s="438">
        <v>2</v>
      </c>
      <c r="T70" s="446">
        <f>+U70+W70</f>
        <v>2</v>
      </c>
      <c r="U70" s="440">
        <v>0</v>
      </c>
      <c r="V70" s="440">
        <v>0</v>
      </c>
      <c r="W70" s="438">
        <v>2</v>
      </c>
      <c r="X70" s="446">
        <f>+Y70+AA70</f>
        <v>0</v>
      </c>
      <c r="Y70" s="440">
        <v>0</v>
      </c>
      <c r="Z70" s="440">
        <v>0</v>
      </c>
      <c r="AA70" s="438">
        <v>0</v>
      </c>
      <c r="BA70" s="44"/>
    </row>
    <row r="71" spans="1:53" ht="22.5" customHeight="1" thickBot="1" x14ac:dyDescent="0.25">
      <c r="A71" s="655"/>
      <c r="B71" s="657"/>
      <c r="C71" s="749"/>
      <c r="D71" s="752"/>
      <c r="E71" s="1047"/>
      <c r="F71" s="664"/>
      <c r="G71" s="732"/>
      <c r="H71" s="710"/>
      <c r="I71" s="706"/>
      <c r="J71" s="670"/>
      <c r="K71" s="89" t="s">
        <v>11</v>
      </c>
      <c r="L71" s="6">
        <f t="shared" ref="L71:AA71" si="15">SUM(L67:L70)</f>
        <v>2</v>
      </c>
      <c r="M71" s="5">
        <f t="shared" si="15"/>
        <v>0</v>
      </c>
      <c r="N71" s="5">
        <f t="shared" si="15"/>
        <v>0</v>
      </c>
      <c r="O71" s="7">
        <f t="shared" si="15"/>
        <v>2</v>
      </c>
      <c r="P71" s="132">
        <f t="shared" si="15"/>
        <v>2</v>
      </c>
      <c r="Q71" s="117">
        <f t="shared" si="15"/>
        <v>0</v>
      </c>
      <c r="R71" s="117">
        <f t="shared" si="15"/>
        <v>0</v>
      </c>
      <c r="S71" s="133">
        <f t="shared" si="15"/>
        <v>2</v>
      </c>
      <c r="T71" s="6">
        <f t="shared" si="15"/>
        <v>2</v>
      </c>
      <c r="U71" s="5">
        <f t="shared" si="15"/>
        <v>0</v>
      </c>
      <c r="V71" s="5">
        <f t="shared" si="15"/>
        <v>0</v>
      </c>
      <c r="W71" s="7">
        <f t="shared" si="15"/>
        <v>2</v>
      </c>
      <c r="X71" s="6">
        <f t="shared" si="15"/>
        <v>0</v>
      </c>
      <c r="Y71" s="2">
        <f t="shared" si="15"/>
        <v>0</v>
      </c>
      <c r="Z71" s="2">
        <f t="shared" si="15"/>
        <v>0</v>
      </c>
      <c r="AA71" s="7">
        <f t="shared" si="15"/>
        <v>0</v>
      </c>
      <c r="BA71" s="44"/>
    </row>
    <row r="72" spans="1:53" ht="15.75" customHeight="1" x14ac:dyDescent="0.2">
      <c r="A72" s="671" t="s">
        <v>15</v>
      </c>
      <c r="B72" s="656" t="s">
        <v>16</v>
      </c>
      <c r="C72" s="651" t="s">
        <v>16</v>
      </c>
      <c r="D72" s="750" t="s">
        <v>38</v>
      </c>
      <c r="E72" s="906" t="s">
        <v>99</v>
      </c>
      <c r="F72" s="736" t="s">
        <v>263</v>
      </c>
      <c r="G72" s="665" t="s">
        <v>212</v>
      </c>
      <c r="H72" s="708" t="s">
        <v>19</v>
      </c>
      <c r="I72" s="669" t="s">
        <v>20</v>
      </c>
      <c r="J72" s="694" t="s">
        <v>277</v>
      </c>
      <c r="K72" s="142" t="s">
        <v>23</v>
      </c>
      <c r="L72" s="443">
        <f>+M72+O72</f>
        <v>248</v>
      </c>
      <c r="M72" s="419">
        <v>0</v>
      </c>
      <c r="N72" s="447">
        <v>0</v>
      </c>
      <c r="O72" s="420">
        <v>248</v>
      </c>
      <c r="P72" s="418">
        <f>+Q72+S72</f>
        <v>0</v>
      </c>
      <c r="Q72" s="419">
        <v>0</v>
      </c>
      <c r="R72" s="447">
        <v>0</v>
      </c>
      <c r="S72" s="420">
        <v>0</v>
      </c>
      <c r="T72" s="443">
        <f>+U72+W72</f>
        <v>0</v>
      </c>
      <c r="U72" s="419">
        <v>0</v>
      </c>
      <c r="V72" s="447">
        <v>0</v>
      </c>
      <c r="W72" s="420">
        <v>0</v>
      </c>
      <c r="X72" s="443">
        <f>+Y72+AA72</f>
        <v>0</v>
      </c>
      <c r="Y72" s="422">
        <v>0</v>
      </c>
      <c r="Z72" s="422">
        <v>0</v>
      </c>
      <c r="AA72" s="420">
        <v>0</v>
      </c>
      <c r="BA72" s="44"/>
    </row>
    <row r="73" spans="1:53" ht="15.75" customHeight="1" x14ac:dyDescent="0.2">
      <c r="A73" s="672"/>
      <c r="B73" s="693"/>
      <c r="C73" s="891"/>
      <c r="D73" s="751"/>
      <c r="E73" s="962"/>
      <c r="F73" s="737"/>
      <c r="G73" s="731"/>
      <c r="H73" s="709"/>
      <c r="I73" s="705"/>
      <c r="J73" s="695"/>
      <c r="K73" s="163" t="s">
        <v>21</v>
      </c>
      <c r="L73" s="444">
        <f>+M73+O73</f>
        <v>0</v>
      </c>
      <c r="M73" s="460">
        <v>0</v>
      </c>
      <c r="N73" s="458">
        <v>0</v>
      </c>
      <c r="O73" s="459">
        <v>0</v>
      </c>
      <c r="P73" s="435">
        <f>+Q73+S73</f>
        <v>0</v>
      </c>
      <c r="Q73" s="460">
        <v>0</v>
      </c>
      <c r="R73" s="458">
        <v>0</v>
      </c>
      <c r="S73" s="459">
        <v>0</v>
      </c>
      <c r="T73" s="444">
        <f>+U73+W73</f>
        <v>0</v>
      </c>
      <c r="U73" s="460">
        <v>0</v>
      </c>
      <c r="V73" s="458">
        <v>0</v>
      </c>
      <c r="W73" s="459">
        <v>0</v>
      </c>
      <c r="X73" s="444">
        <f>+Y73+AA73</f>
        <v>0</v>
      </c>
      <c r="Y73" s="461">
        <v>0</v>
      </c>
      <c r="Z73" s="461">
        <v>0</v>
      </c>
      <c r="AA73" s="459">
        <v>0</v>
      </c>
      <c r="BA73" s="44"/>
    </row>
    <row r="74" spans="1:53" ht="17.25" customHeight="1" x14ac:dyDescent="0.2">
      <c r="A74" s="672"/>
      <c r="B74" s="693"/>
      <c r="C74" s="891"/>
      <c r="D74" s="751"/>
      <c r="E74" s="962"/>
      <c r="F74" s="737"/>
      <c r="G74" s="731"/>
      <c r="H74" s="709"/>
      <c r="I74" s="705"/>
      <c r="J74" s="695"/>
      <c r="K74" s="163" t="s">
        <v>72</v>
      </c>
      <c r="L74" s="444">
        <f>M74+O74</f>
        <v>0</v>
      </c>
      <c r="M74" s="460">
        <v>0</v>
      </c>
      <c r="N74" s="458">
        <v>0</v>
      </c>
      <c r="O74" s="459">
        <v>0</v>
      </c>
      <c r="P74" s="435">
        <f>Q74+S74</f>
        <v>0</v>
      </c>
      <c r="Q74" s="460">
        <v>0</v>
      </c>
      <c r="R74" s="458">
        <v>0</v>
      </c>
      <c r="S74" s="459">
        <v>0</v>
      </c>
      <c r="T74" s="444">
        <f>U74+W74</f>
        <v>0</v>
      </c>
      <c r="U74" s="460">
        <v>0</v>
      </c>
      <c r="V74" s="458">
        <v>0</v>
      </c>
      <c r="W74" s="459">
        <v>0</v>
      </c>
      <c r="X74" s="444">
        <f>Y74+AA74</f>
        <v>0</v>
      </c>
      <c r="Y74" s="461">
        <v>0</v>
      </c>
      <c r="Z74" s="461">
        <v>0</v>
      </c>
      <c r="AA74" s="459">
        <v>0</v>
      </c>
      <c r="BA74" s="44"/>
    </row>
    <row r="75" spans="1:53" ht="15.75" customHeight="1" x14ac:dyDescent="0.2">
      <c r="A75" s="672"/>
      <c r="B75" s="693"/>
      <c r="C75" s="891"/>
      <c r="D75" s="751"/>
      <c r="E75" s="962"/>
      <c r="F75" s="737"/>
      <c r="G75" s="731"/>
      <c r="H75" s="709"/>
      <c r="I75" s="705"/>
      <c r="J75" s="695"/>
      <c r="K75" s="163" t="s">
        <v>22</v>
      </c>
      <c r="L75" s="444">
        <f>+M75+O75</f>
        <v>0</v>
      </c>
      <c r="M75" s="460">
        <v>0</v>
      </c>
      <c r="N75" s="458">
        <v>0</v>
      </c>
      <c r="O75" s="459">
        <v>0</v>
      </c>
      <c r="P75" s="435">
        <f>+Q75+S75</f>
        <v>0</v>
      </c>
      <c r="Q75" s="460">
        <v>0</v>
      </c>
      <c r="R75" s="458">
        <v>0</v>
      </c>
      <c r="S75" s="459">
        <v>0</v>
      </c>
      <c r="T75" s="444">
        <f>+U75+W75</f>
        <v>0</v>
      </c>
      <c r="U75" s="460">
        <v>0</v>
      </c>
      <c r="V75" s="458">
        <v>0</v>
      </c>
      <c r="W75" s="459">
        <v>0</v>
      </c>
      <c r="X75" s="444">
        <f>+Y75+AA75</f>
        <v>0</v>
      </c>
      <c r="Y75" s="461">
        <v>0</v>
      </c>
      <c r="Z75" s="461">
        <v>0</v>
      </c>
      <c r="AA75" s="459">
        <v>0</v>
      </c>
      <c r="BA75" s="44"/>
    </row>
    <row r="76" spans="1:53" ht="17.25" customHeight="1" thickBot="1" x14ac:dyDescent="0.25">
      <c r="A76" s="672"/>
      <c r="B76" s="693"/>
      <c r="C76" s="891"/>
      <c r="D76" s="751"/>
      <c r="E76" s="962"/>
      <c r="F76" s="737"/>
      <c r="G76" s="731"/>
      <c r="H76" s="709"/>
      <c r="I76" s="705"/>
      <c r="J76" s="695"/>
      <c r="K76" s="164" t="s">
        <v>26</v>
      </c>
      <c r="L76" s="446">
        <f>+M76+O76</f>
        <v>57.9</v>
      </c>
      <c r="M76" s="440">
        <v>0</v>
      </c>
      <c r="N76" s="440">
        <v>0</v>
      </c>
      <c r="O76" s="438">
        <v>57.9</v>
      </c>
      <c r="P76" s="423">
        <f>+Q76+S76</f>
        <v>0</v>
      </c>
      <c r="Q76" s="437">
        <v>0</v>
      </c>
      <c r="R76" s="449">
        <v>0</v>
      </c>
      <c r="S76" s="438">
        <v>0</v>
      </c>
      <c r="T76" s="446">
        <f>+U76+W76</f>
        <v>0</v>
      </c>
      <c r="U76" s="440">
        <v>0</v>
      </c>
      <c r="V76" s="440">
        <v>0</v>
      </c>
      <c r="W76" s="438">
        <v>0</v>
      </c>
      <c r="X76" s="446">
        <f>+Y76+AA76</f>
        <v>0</v>
      </c>
      <c r="Y76" s="440">
        <v>0</v>
      </c>
      <c r="Z76" s="440">
        <v>0</v>
      </c>
      <c r="AA76" s="438">
        <v>0</v>
      </c>
      <c r="BA76" s="44"/>
    </row>
    <row r="77" spans="1:53" ht="30.75" customHeight="1" thickBot="1" x14ac:dyDescent="0.25">
      <c r="A77" s="655"/>
      <c r="B77" s="657"/>
      <c r="C77" s="749"/>
      <c r="D77" s="752"/>
      <c r="E77" s="907"/>
      <c r="F77" s="664"/>
      <c r="G77" s="732"/>
      <c r="H77" s="710"/>
      <c r="I77" s="706"/>
      <c r="J77" s="696"/>
      <c r="K77" s="89" t="s">
        <v>11</v>
      </c>
      <c r="L77" s="6">
        <f>SUM(L72:L76)</f>
        <v>305.89999999999998</v>
      </c>
      <c r="M77" s="5">
        <f t="shared" ref="M77:O77" si="16">SUM(M72:M76)</f>
        <v>0</v>
      </c>
      <c r="N77" s="5">
        <f t="shared" si="16"/>
        <v>0</v>
      </c>
      <c r="O77" s="7">
        <f t="shared" si="16"/>
        <v>305.89999999999998</v>
      </c>
      <c r="P77" s="132">
        <f t="shared" ref="P77:AA77" si="17">SUM(P72:P76)</f>
        <v>0</v>
      </c>
      <c r="Q77" s="117">
        <f t="shared" si="17"/>
        <v>0</v>
      </c>
      <c r="R77" s="117">
        <f t="shared" si="17"/>
        <v>0</v>
      </c>
      <c r="S77" s="133">
        <f t="shared" si="17"/>
        <v>0</v>
      </c>
      <c r="T77" s="6">
        <f t="shared" si="17"/>
        <v>0</v>
      </c>
      <c r="U77" s="5">
        <f t="shared" si="17"/>
        <v>0</v>
      </c>
      <c r="V77" s="5">
        <f t="shared" si="17"/>
        <v>0</v>
      </c>
      <c r="W77" s="7">
        <f t="shared" si="17"/>
        <v>0</v>
      </c>
      <c r="X77" s="6">
        <f t="shared" si="17"/>
        <v>0</v>
      </c>
      <c r="Y77" s="2">
        <f t="shared" si="17"/>
        <v>0</v>
      </c>
      <c r="Z77" s="2">
        <f t="shared" si="17"/>
        <v>0</v>
      </c>
      <c r="AA77" s="7">
        <f t="shared" si="17"/>
        <v>0</v>
      </c>
      <c r="BA77" s="44"/>
    </row>
    <row r="78" spans="1:53" ht="15.75" customHeight="1" x14ac:dyDescent="0.2">
      <c r="A78" s="671" t="s">
        <v>15</v>
      </c>
      <c r="B78" s="656" t="s">
        <v>16</v>
      </c>
      <c r="C78" s="651" t="s">
        <v>16</v>
      </c>
      <c r="D78" s="750" t="s">
        <v>50</v>
      </c>
      <c r="E78" s="912" t="s">
        <v>161</v>
      </c>
      <c r="F78" s="736" t="s">
        <v>263</v>
      </c>
      <c r="G78" s="665" t="s">
        <v>211</v>
      </c>
      <c r="H78" s="708" t="s">
        <v>19</v>
      </c>
      <c r="I78" s="669" t="s">
        <v>20</v>
      </c>
      <c r="J78" s="694" t="s">
        <v>278</v>
      </c>
      <c r="K78" s="142" t="s">
        <v>23</v>
      </c>
      <c r="L78" s="443">
        <f>+M78+O78</f>
        <v>106.9</v>
      </c>
      <c r="M78" s="419">
        <v>0</v>
      </c>
      <c r="N78" s="447">
        <v>0</v>
      </c>
      <c r="O78" s="420">
        <v>106.9</v>
      </c>
      <c r="P78" s="466">
        <f>+Q78+S78</f>
        <v>0</v>
      </c>
      <c r="Q78" s="419">
        <v>0</v>
      </c>
      <c r="R78" s="419">
        <v>0</v>
      </c>
      <c r="S78" s="467">
        <v>0</v>
      </c>
      <c r="T78" s="443">
        <f>+U78+W78</f>
        <v>0</v>
      </c>
      <c r="U78" s="419">
        <v>0</v>
      </c>
      <c r="V78" s="447">
        <v>0</v>
      </c>
      <c r="W78" s="420">
        <v>0</v>
      </c>
      <c r="X78" s="443">
        <f>+Y78+AA78</f>
        <v>0</v>
      </c>
      <c r="Y78" s="422">
        <v>0</v>
      </c>
      <c r="Z78" s="422">
        <v>0</v>
      </c>
      <c r="AA78" s="420">
        <v>0</v>
      </c>
      <c r="BA78" s="44"/>
    </row>
    <row r="79" spans="1:53" ht="15.75" customHeight="1" x14ac:dyDescent="0.2">
      <c r="A79" s="672"/>
      <c r="B79" s="693"/>
      <c r="C79" s="891"/>
      <c r="D79" s="751"/>
      <c r="E79" s="913"/>
      <c r="F79" s="737"/>
      <c r="G79" s="731"/>
      <c r="H79" s="709"/>
      <c r="I79" s="705"/>
      <c r="J79" s="695"/>
      <c r="K79" s="163" t="s">
        <v>21</v>
      </c>
      <c r="L79" s="444">
        <f>+M79+O79</f>
        <v>0</v>
      </c>
      <c r="M79" s="460">
        <v>0</v>
      </c>
      <c r="N79" s="458">
        <v>0</v>
      </c>
      <c r="O79" s="459">
        <v>0</v>
      </c>
      <c r="P79" s="468">
        <f>+Q79+S79</f>
        <v>0</v>
      </c>
      <c r="Q79" s="436">
        <v>0</v>
      </c>
      <c r="R79" s="436">
        <v>0</v>
      </c>
      <c r="S79" s="469">
        <v>0</v>
      </c>
      <c r="T79" s="444">
        <f>+U79+W79</f>
        <v>0</v>
      </c>
      <c r="U79" s="460">
        <v>0</v>
      </c>
      <c r="V79" s="458">
        <v>0</v>
      </c>
      <c r="W79" s="459">
        <v>0</v>
      </c>
      <c r="X79" s="444">
        <f>+Y79+AA79</f>
        <v>0</v>
      </c>
      <c r="Y79" s="461">
        <v>0</v>
      </c>
      <c r="Z79" s="461">
        <v>0</v>
      </c>
      <c r="AA79" s="459">
        <v>0</v>
      </c>
      <c r="BA79" s="44"/>
    </row>
    <row r="80" spans="1:53" ht="15.75" customHeight="1" x14ac:dyDescent="0.2">
      <c r="A80" s="672"/>
      <c r="B80" s="693"/>
      <c r="C80" s="891"/>
      <c r="D80" s="751"/>
      <c r="E80" s="913"/>
      <c r="F80" s="737"/>
      <c r="G80" s="731"/>
      <c r="H80" s="709"/>
      <c r="I80" s="705"/>
      <c r="J80" s="695"/>
      <c r="K80" s="163" t="s">
        <v>195</v>
      </c>
      <c r="L80" s="444">
        <f>+M80+O80</f>
        <v>0</v>
      </c>
      <c r="M80" s="460">
        <v>0</v>
      </c>
      <c r="N80" s="458">
        <v>0</v>
      </c>
      <c r="O80" s="459">
        <v>0</v>
      </c>
      <c r="P80" s="468">
        <f>+Q80+S80</f>
        <v>0</v>
      </c>
      <c r="Q80" s="436">
        <v>0</v>
      </c>
      <c r="R80" s="436">
        <v>0</v>
      </c>
      <c r="S80" s="469">
        <v>0</v>
      </c>
      <c r="T80" s="444">
        <f>+U80+W80</f>
        <v>0</v>
      </c>
      <c r="U80" s="460">
        <v>0</v>
      </c>
      <c r="V80" s="458">
        <v>0</v>
      </c>
      <c r="W80" s="459">
        <v>0</v>
      </c>
      <c r="X80" s="444">
        <f>+Y80+AA80</f>
        <v>0</v>
      </c>
      <c r="Y80" s="461">
        <v>0</v>
      </c>
      <c r="Z80" s="461">
        <v>0</v>
      </c>
      <c r="AA80" s="459">
        <v>0</v>
      </c>
      <c r="BA80" s="44"/>
    </row>
    <row r="81" spans="1:53" ht="15.75" customHeight="1" thickBot="1" x14ac:dyDescent="0.25">
      <c r="A81" s="672"/>
      <c r="B81" s="693"/>
      <c r="C81" s="891"/>
      <c r="D81" s="751"/>
      <c r="E81" s="913"/>
      <c r="F81" s="737"/>
      <c r="G81" s="731"/>
      <c r="H81" s="709"/>
      <c r="I81" s="705"/>
      <c r="J81" s="695"/>
      <c r="K81" s="164" t="s">
        <v>26</v>
      </c>
      <c r="L81" s="446">
        <f>+M81+O81</f>
        <v>66.3</v>
      </c>
      <c r="M81" s="437">
        <v>0.5</v>
      </c>
      <c r="N81" s="449">
        <v>0</v>
      </c>
      <c r="O81" s="438">
        <v>65.8</v>
      </c>
      <c r="P81" s="470">
        <f>+Q81+S81</f>
        <v>0</v>
      </c>
      <c r="Q81" s="424">
        <v>0</v>
      </c>
      <c r="R81" s="424">
        <v>0</v>
      </c>
      <c r="S81" s="471">
        <v>0</v>
      </c>
      <c r="T81" s="446">
        <f>+U81+W81</f>
        <v>0</v>
      </c>
      <c r="U81" s="437">
        <v>0</v>
      </c>
      <c r="V81" s="449">
        <v>0</v>
      </c>
      <c r="W81" s="438">
        <v>0</v>
      </c>
      <c r="X81" s="446">
        <f>+Y81+AA81</f>
        <v>0</v>
      </c>
      <c r="Y81" s="440">
        <v>0</v>
      </c>
      <c r="Z81" s="440">
        <v>0</v>
      </c>
      <c r="AA81" s="438">
        <v>0</v>
      </c>
      <c r="BA81" s="44"/>
    </row>
    <row r="82" spans="1:53" ht="22.5" customHeight="1" thickBot="1" x14ac:dyDescent="0.25">
      <c r="A82" s="655"/>
      <c r="B82" s="657"/>
      <c r="C82" s="749"/>
      <c r="D82" s="752"/>
      <c r="E82" s="818"/>
      <c r="F82" s="664"/>
      <c r="G82" s="732"/>
      <c r="H82" s="710"/>
      <c r="I82" s="706"/>
      <c r="J82" s="696"/>
      <c r="K82" s="89" t="s">
        <v>11</v>
      </c>
      <c r="L82" s="6">
        <f t="shared" ref="L82:O82" si="18">SUM(L78:L81)</f>
        <v>173.2</v>
      </c>
      <c r="M82" s="5">
        <f t="shared" si="18"/>
        <v>0.5</v>
      </c>
      <c r="N82" s="5">
        <f t="shared" si="18"/>
        <v>0</v>
      </c>
      <c r="O82" s="7">
        <f t="shared" si="18"/>
        <v>172.7</v>
      </c>
      <c r="P82" s="132">
        <f>SUM(P78:P81)</f>
        <v>0</v>
      </c>
      <c r="Q82" s="117">
        <f t="shared" ref="Q82:R82" si="19">SUM(Q78:Q81)</f>
        <v>0</v>
      </c>
      <c r="R82" s="117">
        <f t="shared" si="19"/>
        <v>0</v>
      </c>
      <c r="S82" s="133">
        <f>SUM(S78:S81)</f>
        <v>0</v>
      </c>
      <c r="T82" s="6">
        <f t="shared" ref="T82:AA82" si="20">SUM(T78:T81)</f>
        <v>0</v>
      </c>
      <c r="U82" s="5">
        <f t="shared" si="20"/>
        <v>0</v>
      </c>
      <c r="V82" s="5">
        <f t="shared" si="20"/>
        <v>0</v>
      </c>
      <c r="W82" s="7">
        <f t="shared" si="20"/>
        <v>0</v>
      </c>
      <c r="X82" s="6">
        <f t="shared" si="20"/>
        <v>0</v>
      </c>
      <c r="Y82" s="2">
        <f t="shared" si="20"/>
        <v>0</v>
      </c>
      <c r="Z82" s="2">
        <f t="shared" si="20"/>
        <v>0</v>
      </c>
      <c r="AA82" s="7">
        <f t="shared" si="20"/>
        <v>0</v>
      </c>
      <c r="BA82" s="44"/>
    </row>
    <row r="83" spans="1:53" ht="15" customHeight="1" x14ac:dyDescent="0.2">
      <c r="A83" s="671" t="s">
        <v>15</v>
      </c>
      <c r="B83" s="656" t="s">
        <v>16</v>
      </c>
      <c r="C83" s="651" t="s">
        <v>16</v>
      </c>
      <c r="D83" s="750" t="s">
        <v>42</v>
      </c>
      <c r="E83" s="906" t="s">
        <v>98</v>
      </c>
      <c r="F83" s="736" t="s">
        <v>263</v>
      </c>
      <c r="G83" s="665" t="s">
        <v>213</v>
      </c>
      <c r="H83" s="708" t="s">
        <v>19</v>
      </c>
      <c r="I83" s="669" t="s">
        <v>20</v>
      </c>
      <c r="J83" s="694" t="s">
        <v>277</v>
      </c>
      <c r="K83" s="142" t="s">
        <v>23</v>
      </c>
      <c r="L83" s="443">
        <f>+M83+O83</f>
        <v>50.5</v>
      </c>
      <c r="M83" s="419">
        <v>0</v>
      </c>
      <c r="N83" s="447">
        <v>0</v>
      </c>
      <c r="O83" s="420">
        <v>50.5</v>
      </c>
      <c r="P83" s="418">
        <f>+Q83+S83</f>
        <v>0</v>
      </c>
      <c r="Q83" s="419">
        <v>0</v>
      </c>
      <c r="R83" s="447">
        <v>0</v>
      </c>
      <c r="S83" s="420">
        <v>0</v>
      </c>
      <c r="T83" s="443">
        <f>+U83+W83</f>
        <v>0</v>
      </c>
      <c r="U83" s="419">
        <v>0</v>
      </c>
      <c r="V83" s="447">
        <v>0</v>
      </c>
      <c r="W83" s="420">
        <v>0</v>
      </c>
      <c r="X83" s="443">
        <f>+Y83+AA83</f>
        <v>0</v>
      </c>
      <c r="Y83" s="422">
        <v>0</v>
      </c>
      <c r="Z83" s="422">
        <v>0</v>
      </c>
      <c r="AA83" s="420">
        <v>0</v>
      </c>
      <c r="BA83" s="44"/>
    </row>
    <row r="84" spans="1:53" ht="14.25" customHeight="1" x14ac:dyDescent="0.2">
      <c r="A84" s="672"/>
      <c r="B84" s="693"/>
      <c r="C84" s="891"/>
      <c r="D84" s="751"/>
      <c r="E84" s="962"/>
      <c r="F84" s="737"/>
      <c r="G84" s="731"/>
      <c r="H84" s="709"/>
      <c r="I84" s="705"/>
      <c r="J84" s="695"/>
      <c r="K84" s="163" t="s">
        <v>21</v>
      </c>
      <c r="L84" s="444">
        <f>+M84+O84</f>
        <v>0</v>
      </c>
      <c r="M84" s="460">
        <v>0</v>
      </c>
      <c r="N84" s="458">
        <v>0</v>
      </c>
      <c r="O84" s="459">
        <v>0</v>
      </c>
      <c r="P84" s="435">
        <f>+Q84+S84</f>
        <v>0</v>
      </c>
      <c r="Q84" s="460">
        <v>0</v>
      </c>
      <c r="R84" s="458">
        <v>0</v>
      </c>
      <c r="S84" s="459">
        <v>0</v>
      </c>
      <c r="T84" s="444">
        <f>+U84+W84</f>
        <v>0</v>
      </c>
      <c r="U84" s="460">
        <v>0</v>
      </c>
      <c r="V84" s="458">
        <v>0</v>
      </c>
      <c r="W84" s="459">
        <v>0</v>
      </c>
      <c r="X84" s="444">
        <f>+Y84+AA84</f>
        <v>0</v>
      </c>
      <c r="Y84" s="461">
        <v>0</v>
      </c>
      <c r="Z84" s="461">
        <v>0</v>
      </c>
      <c r="AA84" s="459">
        <v>0</v>
      </c>
      <c r="BA84" s="44"/>
    </row>
    <row r="85" spans="1:53" ht="15" customHeight="1" x14ac:dyDescent="0.2">
      <c r="A85" s="672"/>
      <c r="B85" s="693"/>
      <c r="C85" s="891"/>
      <c r="D85" s="751"/>
      <c r="E85" s="962"/>
      <c r="F85" s="737"/>
      <c r="G85" s="731"/>
      <c r="H85" s="709"/>
      <c r="I85" s="705"/>
      <c r="J85" s="695"/>
      <c r="K85" s="163" t="s">
        <v>195</v>
      </c>
      <c r="L85" s="444">
        <f>M85+O85</f>
        <v>121.8</v>
      </c>
      <c r="M85" s="460">
        <v>0</v>
      </c>
      <c r="N85" s="458">
        <v>0</v>
      </c>
      <c r="O85" s="459">
        <v>121.8</v>
      </c>
      <c r="P85" s="435">
        <f>Q85+S85</f>
        <v>0</v>
      </c>
      <c r="Q85" s="460">
        <v>0</v>
      </c>
      <c r="R85" s="458">
        <v>0</v>
      </c>
      <c r="S85" s="459">
        <v>0</v>
      </c>
      <c r="T85" s="444">
        <f>U85+W85</f>
        <v>0</v>
      </c>
      <c r="U85" s="460">
        <v>0</v>
      </c>
      <c r="V85" s="458">
        <v>0</v>
      </c>
      <c r="W85" s="459">
        <v>0</v>
      </c>
      <c r="X85" s="444">
        <f>Y85+AA85</f>
        <v>0</v>
      </c>
      <c r="Y85" s="461">
        <v>0</v>
      </c>
      <c r="Z85" s="461">
        <v>0</v>
      </c>
      <c r="AA85" s="459">
        <v>0</v>
      </c>
      <c r="BA85" s="44"/>
    </row>
    <row r="86" spans="1:53" ht="14.25" customHeight="1" x14ac:dyDescent="0.2">
      <c r="A86" s="672"/>
      <c r="B86" s="693"/>
      <c r="C86" s="891"/>
      <c r="D86" s="751"/>
      <c r="E86" s="962"/>
      <c r="F86" s="737"/>
      <c r="G86" s="731"/>
      <c r="H86" s="709"/>
      <c r="I86" s="705"/>
      <c r="J86" s="695"/>
      <c r="K86" s="163" t="s">
        <v>22</v>
      </c>
      <c r="L86" s="444">
        <f>+M86+O86</f>
        <v>0</v>
      </c>
      <c r="M86" s="460">
        <v>0</v>
      </c>
      <c r="N86" s="458">
        <v>0</v>
      </c>
      <c r="O86" s="459">
        <v>0</v>
      </c>
      <c r="P86" s="435">
        <f>+Q86+S86</f>
        <v>0</v>
      </c>
      <c r="Q86" s="460">
        <v>0</v>
      </c>
      <c r="R86" s="458">
        <v>0</v>
      </c>
      <c r="S86" s="459">
        <v>0</v>
      </c>
      <c r="T86" s="444">
        <f>+U86+W86</f>
        <v>0</v>
      </c>
      <c r="U86" s="460">
        <v>0</v>
      </c>
      <c r="V86" s="458">
        <v>0</v>
      </c>
      <c r="W86" s="459">
        <v>0</v>
      </c>
      <c r="X86" s="444">
        <f>+Y86+AA86</f>
        <v>0</v>
      </c>
      <c r="Y86" s="461">
        <v>0</v>
      </c>
      <c r="Z86" s="461">
        <v>0</v>
      </c>
      <c r="AA86" s="459">
        <v>0</v>
      </c>
      <c r="BA86" s="44"/>
    </row>
    <row r="87" spans="1:53" ht="15.75" customHeight="1" thickBot="1" x14ac:dyDescent="0.25">
      <c r="A87" s="672"/>
      <c r="B87" s="693"/>
      <c r="C87" s="891"/>
      <c r="D87" s="751"/>
      <c r="E87" s="962"/>
      <c r="F87" s="737"/>
      <c r="G87" s="731"/>
      <c r="H87" s="709"/>
      <c r="I87" s="705"/>
      <c r="J87" s="695"/>
      <c r="K87" s="84" t="s">
        <v>26</v>
      </c>
      <c r="L87" s="456">
        <f>+M87+O87</f>
        <v>0</v>
      </c>
      <c r="M87" s="457">
        <v>0</v>
      </c>
      <c r="N87" s="457">
        <v>0</v>
      </c>
      <c r="O87" s="453">
        <v>0</v>
      </c>
      <c r="P87" s="450">
        <f>+Q87+S87</f>
        <v>9.8000000000000007</v>
      </c>
      <c r="Q87" s="464">
        <v>0</v>
      </c>
      <c r="R87" s="452">
        <v>0</v>
      </c>
      <c r="S87" s="453">
        <v>9.8000000000000007</v>
      </c>
      <c r="T87" s="456">
        <f>+U87+W87</f>
        <v>0</v>
      </c>
      <c r="U87" s="457">
        <v>0</v>
      </c>
      <c r="V87" s="457">
        <v>0</v>
      </c>
      <c r="W87" s="453">
        <v>0</v>
      </c>
      <c r="X87" s="456">
        <f>+Y87+AA87</f>
        <v>0</v>
      </c>
      <c r="Y87" s="457">
        <v>0</v>
      </c>
      <c r="Z87" s="457">
        <v>0</v>
      </c>
      <c r="AA87" s="453">
        <v>0</v>
      </c>
      <c r="BA87" s="44"/>
    </row>
    <row r="88" spans="1:53" ht="21" customHeight="1" thickBot="1" x14ac:dyDescent="0.25">
      <c r="A88" s="655"/>
      <c r="B88" s="657"/>
      <c r="C88" s="749"/>
      <c r="D88" s="752"/>
      <c r="E88" s="907"/>
      <c r="F88" s="664"/>
      <c r="G88" s="732"/>
      <c r="H88" s="710"/>
      <c r="I88" s="706"/>
      <c r="J88" s="696"/>
      <c r="K88" s="89" t="s">
        <v>11</v>
      </c>
      <c r="L88" s="6">
        <f t="shared" ref="L88:O88" si="21">SUM(L83:L87)</f>
        <v>172.3</v>
      </c>
      <c r="M88" s="5">
        <f t="shared" si="21"/>
        <v>0</v>
      </c>
      <c r="N88" s="5">
        <f t="shared" si="21"/>
        <v>0</v>
      </c>
      <c r="O88" s="7">
        <f t="shared" si="21"/>
        <v>172.3</v>
      </c>
      <c r="P88" s="6">
        <f t="shared" ref="P88:AA88" si="22">SUM(P83:P87)</f>
        <v>9.8000000000000007</v>
      </c>
      <c r="Q88" s="2">
        <f t="shared" si="22"/>
        <v>0</v>
      </c>
      <c r="R88" s="2">
        <f t="shared" si="22"/>
        <v>0</v>
      </c>
      <c r="S88" s="7">
        <f t="shared" si="22"/>
        <v>9.8000000000000007</v>
      </c>
      <c r="T88" s="6">
        <f t="shared" si="22"/>
        <v>0</v>
      </c>
      <c r="U88" s="5">
        <f t="shared" si="22"/>
        <v>0</v>
      </c>
      <c r="V88" s="5">
        <f t="shared" si="22"/>
        <v>0</v>
      </c>
      <c r="W88" s="7">
        <f t="shared" si="22"/>
        <v>0</v>
      </c>
      <c r="X88" s="6">
        <f t="shared" si="22"/>
        <v>0</v>
      </c>
      <c r="Y88" s="2">
        <f t="shared" si="22"/>
        <v>0</v>
      </c>
      <c r="Z88" s="2">
        <f t="shared" si="22"/>
        <v>0</v>
      </c>
      <c r="AA88" s="7">
        <f t="shared" si="22"/>
        <v>0</v>
      </c>
      <c r="BA88" s="44"/>
    </row>
    <row r="89" spans="1:53" ht="16.5" customHeight="1" x14ac:dyDescent="0.2">
      <c r="A89" s="951" t="s">
        <v>15</v>
      </c>
      <c r="B89" s="766" t="s">
        <v>16</v>
      </c>
      <c r="C89" s="956" t="s">
        <v>16</v>
      </c>
      <c r="D89" s="750" t="s">
        <v>43</v>
      </c>
      <c r="E89" s="912" t="s">
        <v>137</v>
      </c>
      <c r="F89" s="736" t="s">
        <v>263</v>
      </c>
      <c r="G89" s="665" t="s">
        <v>93</v>
      </c>
      <c r="H89" s="708" t="s">
        <v>19</v>
      </c>
      <c r="I89" s="669" t="s">
        <v>20</v>
      </c>
      <c r="J89" s="694" t="s">
        <v>279</v>
      </c>
      <c r="K89" s="142" t="s">
        <v>23</v>
      </c>
      <c r="L89" s="418">
        <f>+M89+O89</f>
        <v>669.1</v>
      </c>
      <c r="M89" s="419">
        <v>0</v>
      </c>
      <c r="N89" s="447">
        <v>0</v>
      </c>
      <c r="O89" s="420">
        <v>669.1</v>
      </c>
      <c r="P89" s="418">
        <f>+Q89+S89</f>
        <v>0</v>
      </c>
      <c r="Q89" s="419">
        <v>0</v>
      </c>
      <c r="R89" s="447">
        <v>0</v>
      </c>
      <c r="S89" s="420">
        <v>0</v>
      </c>
      <c r="T89" s="418">
        <f>+U89+W89</f>
        <v>0</v>
      </c>
      <c r="U89" s="419">
        <v>0</v>
      </c>
      <c r="V89" s="447">
        <v>0</v>
      </c>
      <c r="W89" s="420">
        <v>0</v>
      </c>
      <c r="X89" s="418">
        <f>+Y89+AA89</f>
        <v>0</v>
      </c>
      <c r="Y89" s="422">
        <v>0</v>
      </c>
      <c r="Z89" s="422">
        <v>0</v>
      </c>
      <c r="AA89" s="420">
        <v>0</v>
      </c>
      <c r="BA89" s="44"/>
    </row>
    <row r="90" spans="1:53" ht="18" customHeight="1" x14ac:dyDescent="0.2">
      <c r="A90" s="952"/>
      <c r="B90" s="767"/>
      <c r="C90" s="957"/>
      <c r="D90" s="751"/>
      <c r="E90" s="913"/>
      <c r="F90" s="737"/>
      <c r="G90" s="731"/>
      <c r="H90" s="709"/>
      <c r="I90" s="705"/>
      <c r="J90" s="695"/>
      <c r="K90" s="163" t="s">
        <v>195</v>
      </c>
      <c r="L90" s="435">
        <f>+M90+O90</f>
        <v>0</v>
      </c>
      <c r="M90" s="460">
        <v>0</v>
      </c>
      <c r="N90" s="458">
        <v>0</v>
      </c>
      <c r="O90" s="459">
        <v>0</v>
      </c>
      <c r="P90" s="435">
        <f>+Q90+S90</f>
        <v>0</v>
      </c>
      <c r="Q90" s="460">
        <v>0</v>
      </c>
      <c r="R90" s="458">
        <v>0</v>
      </c>
      <c r="S90" s="459">
        <v>0</v>
      </c>
      <c r="T90" s="435">
        <f>+U90+W90</f>
        <v>0</v>
      </c>
      <c r="U90" s="460">
        <v>0</v>
      </c>
      <c r="V90" s="458">
        <v>0</v>
      </c>
      <c r="W90" s="459">
        <v>0</v>
      </c>
      <c r="X90" s="435">
        <f>+Y90+AA90</f>
        <v>0</v>
      </c>
      <c r="Y90" s="461">
        <v>0</v>
      </c>
      <c r="Z90" s="461">
        <v>0</v>
      </c>
      <c r="AA90" s="459">
        <v>0</v>
      </c>
      <c r="BA90" s="44"/>
    </row>
    <row r="91" spans="1:53" ht="16.5" customHeight="1" x14ac:dyDescent="0.2">
      <c r="A91" s="952"/>
      <c r="B91" s="767"/>
      <c r="C91" s="957"/>
      <c r="D91" s="751"/>
      <c r="E91" s="913"/>
      <c r="F91" s="737"/>
      <c r="G91" s="731"/>
      <c r="H91" s="709"/>
      <c r="I91" s="705"/>
      <c r="J91" s="695"/>
      <c r="K91" s="163" t="s">
        <v>22</v>
      </c>
      <c r="L91" s="435">
        <f>+M91+O91</f>
        <v>0</v>
      </c>
      <c r="M91" s="460">
        <v>0</v>
      </c>
      <c r="N91" s="458">
        <v>0</v>
      </c>
      <c r="O91" s="459">
        <v>0</v>
      </c>
      <c r="P91" s="435">
        <f>+Q91+S91</f>
        <v>0</v>
      </c>
      <c r="Q91" s="460">
        <v>0</v>
      </c>
      <c r="R91" s="458">
        <v>0</v>
      </c>
      <c r="S91" s="459">
        <v>0</v>
      </c>
      <c r="T91" s="435">
        <f>+U91+W91</f>
        <v>0</v>
      </c>
      <c r="U91" s="460">
        <v>0</v>
      </c>
      <c r="V91" s="458">
        <v>0</v>
      </c>
      <c r="W91" s="459">
        <v>0</v>
      </c>
      <c r="X91" s="435">
        <f>+Y91+AA91</f>
        <v>0</v>
      </c>
      <c r="Y91" s="461">
        <v>0</v>
      </c>
      <c r="Z91" s="461">
        <v>0</v>
      </c>
      <c r="AA91" s="459">
        <v>0</v>
      </c>
      <c r="BA91" s="44"/>
    </row>
    <row r="92" spans="1:53" ht="16.5" customHeight="1" thickBot="1" x14ac:dyDescent="0.25">
      <c r="A92" s="952"/>
      <c r="B92" s="767"/>
      <c r="C92" s="957"/>
      <c r="D92" s="751"/>
      <c r="E92" s="913"/>
      <c r="F92" s="737"/>
      <c r="G92" s="731"/>
      <c r="H92" s="709"/>
      <c r="I92" s="705"/>
      <c r="J92" s="695"/>
      <c r="K92" s="164" t="s">
        <v>26</v>
      </c>
      <c r="L92" s="423">
        <f>+M92+O92</f>
        <v>0</v>
      </c>
      <c r="M92" s="440">
        <v>0</v>
      </c>
      <c r="N92" s="440">
        <v>0</v>
      </c>
      <c r="O92" s="438">
        <v>0</v>
      </c>
      <c r="P92" s="423">
        <f>+Q92+S92</f>
        <v>7.4</v>
      </c>
      <c r="Q92" s="437">
        <v>0</v>
      </c>
      <c r="R92" s="449">
        <v>0</v>
      </c>
      <c r="S92" s="438">
        <v>7.4</v>
      </c>
      <c r="T92" s="423">
        <f>+U92+W92</f>
        <v>0</v>
      </c>
      <c r="U92" s="440">
        <v>0</v>
      </c>
      <c r="V92" s="440">
        <v>0</v>
      </c>
      <c r="W92" s="438">
        <v>0</v>
      </c>
      <c r="X92" s="423">
        <f>+Y92+AA92</f>
        <v>0</v>
      </c>
      <c r="Y92" s="440">
        <v>0</v>
      </c>
      <c r="Z92" s="440">
        <v>0</v>
      </c>
      <c r="AA92" s="438">
        <v>0</v>
      </c>
      <c r="BA92" s="44"/>
    </row>
    <row r="93" spans="1:53" ht="21" customHeight="1" thickBot="1" x14ac:dyDescent="0.25">
      <c r="A93" s="953"/>
      <c r="B93" s="768"/>
      <c r="C93" s="958"/>
      <c r="D93" s="752"/>
      <c r="E93" s="818"/>
      <c r="F93" s="664"/>
      <c r="G93" s="732"/>
      <c r="H93" s="710"/>
      <c r="I93" s="706"/>
      <c r="J93" s="696"/>
      <c r="K93" s="89" t="s">
        <v>11</v>
      </c>
      <c r="L93" s="6">
        <f t="shared" ref="L93:O93" si="23">SUM(L89:L92)</f>
        <v>669.1</v>
      </c>
      <c r="M93" s="5">
        <f t="shared" si="23"/>
        <v>0</v>
      </c>
      <c r="N93" s="5">
        <f t="shared" si="23"/>
        <v>0</v>
      </c>
      <c r="O93" s="7">
        <f t="shared" si="23"/>
        <v>669.1</v>
      </c>
      <c r="P93" s="6">
        <f t="shared" ref="P93:AA93" si="24">SUM(P89:P92)</f>
        <v>7.4</v>
      </c>
      <c r="Q93" s="2">
        <f t="shared" si="24"/>
        <v>0</v>
      </c>
      <c r="R93" s="2">
        <f t="shared" si="24"/>
        <v>0</v>
      </c>
      <c r="S93" s="7">
        <f t="shared" si="24"/>
        <v>7.4</v>
      </c>
      <c r="T93" s="6">
        <f t="shared" si="24"/>
        <v>0</v>
      </c>
      <c r="U93" s="5">
        <f t="shared" si="24"/>
        <v>0</v>
      </c>
      <c r="V93" s="5">
        <f t="shared" si="24"/>
        <v>0</v>
      </c>
      <c r="W93" s="7">
        <f t="shared" si="24"/>
        <v>0</v>
      </c>
      <c r="X93" s="6">
        <f t="shared" si="24"/>
        <v>0</v>
      </c>
      <c r="Y93" s="2">
        <f t="shared" si="24"/>
        <v>0</v>
      </c>
      <c r="Z93" s="2">
        <f t="shared" si="24"/>
        <v>0</v>
      </c>
      <c r="AA93" s="7">
        <f t="shared" si="24"/>
        <v>0</v>
      </c>
      <c r="BA93" s="44"/>
    </row>
    <row r="94" spans="1:53" ht="16.5" customHeight="1" x14ac:dyDescent="0.2">
      <c r="A94" s="671" t="s">
        <v>15</v>
      </c>
      <c r="B94" s="656" t="s">
        <v>16</v>
      </c>
      <c r="C94" s="651" t="s">
        <v>16</v>
      </c>
      <c r="D94" s="750" t="s">
        <v>610</v>
      </c>
      <c r="E94" s="912" t="s">
        <v>611</v>
      </c>
      <c r="F94" s="736" t="s">
        <v>263</v>
      </c>
      <c r="G94" s="665" t="s">
        <v>100</v>
      </c>
      <c r="H94" s="708" t="s">
        <v>19</v>
      </c>
      <c r="I94" s="669" t="s">
        <v>20</v>
      </c>
      <c r="J94" s="694" t="s">
        <v>280</v>
      </c>
      <c r="K94" s="142" t="s">
        <v>23</v>
      </c>
      <c r="L94" s="443">
        <f>+M94+O94</f>
        <v>0.3</v>
      </c>
      <c r="M94" s="419">
        <v>0</v>
      </c>
      <c r="N94" s="447">
        <v>0</v>
      </c>
      <c r="O94" s="420">
        <v>0.3</v>
      </c>
      <c r="P94" s="418">
        <f>+Q94+S94</f>
        <v>16.100000000000001</v>
      </c>
      <c r="Q94" s="419">
        <v>0</v>
      </c>
      <c r="R94" s="447">
        <v>0</v>
      </c>
      <c r="S94" s="420">
        <v>16.100000000000001</v>
      </c>
      <c r="T94" s="443">
        <f>+U94+W94</f>
        <v>0</v>
      </c>
      <c r="U94" s="419">
        <v>0</v>
      </c>
      <c r="V94" s="447">
        <v>0</v>
      </c>
      <c r="W94" s="420">
        <v>0</v>
      </c>
      <c r="X94" s="443">
        <f>+Y94+AA94</f>
        <v>0</v>
      </c>
      <c r="Y94" s="422">
        <v>0</v>
      </c>
      <c r="Z94" s="422">
        <v>0</v>
      </c>
      <c r="AA94" s="420">
        <v>0</v>
      </c>
      <c r="BA94" s="44"/>
    </row>
    <row r="95" spans="1:53" ht="16.5" customHeight="1" x14ac:dyDescent="0.2">
      <c r="A95" s="672"/>
      <c r="B95" s="693"/>
      <c r="C95" s="891"/>
      <c r="D95" s="751"/>
      <c r="E95" s="913"/>
      <c r="F95" s="737"/>
      <c r="G95" s="731"/>
      <c r="H95" s="709"/>
      <c r="I95" s="705"/>
      <c r="J95" s="695"/>
      <c r="K95" s="178" t="s">
        <v>21</v>
      </c>
      <c r="L95" s="472">
        <f>+M95+O95</f>
        <v>0</v>
      </c>
      <c r="M95" s="473">
        <v>0</v>
      </c>
      <c r="N95" s="474">
        <v>0</v>
      </c>
      <c r="O95" s="475">
        <v>0</v>
      </c>
      <c r="P95" s="476">
        <f>+Q95+S95</f>
        <v>0</v>
      </c>
      <c r="Q95" s="473">
        <v>0</v>
      </c>
      <c r="R95" s="474">
        <v>0</v>
      </c>
      <c r="S95" s="475">
        <v>0</v>
      </c>
      <c r="T95" s="472">
        <f>+U95+W95</f>
        <v>0</v>
      </c>
      <c r="U95" s="473">
        <v>0</v>
      </c>
      <c r="V95" s="474">
        <v>0</v>
      </c>
      <c r="W95" s="475">
        <v>0</v>
      </c>
      <c r="X95" s="472">
        <f>+Y95+AA95</f>
        <v>0</v>
      </c>
      <c r="Y95" s="477">
        <v>0</v>
      </c>
      <c r="Z95" s="477">
        <v>0</v>
      </c>
      <c r="AA95" s="475">
        <v>0</v>
      </c>
      <c r="BA95" s="44"/>
    </row>
    <row r="96" spans="1:53" ht="15" customHeight="1" x14ac:dyDescent="0.2">
      <c r="A96" s="672"/>
      <c r="B96" s="693"/>
      <c r="C96" s="891"/>
      <c r="D96" s="751"/>
      <c r="E96" s="913"/>
      <c r="F96" s="737"/>
      <c r="G96" s="731"/>
      <c r="H96" s="709"/>
      <c r="I96" s="705"/>
      <c r="J96" s="695"/>
      <c r="K96" s="163" t="s">
        <v>22</v>
      </c>
      <c r="L96" s="444">
        <f>+M96+O96</f>
        <v>0</v>
      </c>
      <c r="M96" s="460">
        <v>0</v>
      </c>
      <c r="N96" s="458">
        <v>0</v>
      </c>
      <c r="O96" s="459">
        <v>0</v>
      </c>
      <c r="P96" s="435">
        <f>+Q96+S96</f>
        <v>0</v>
      </c>
      <c r="Q96" s="460">
        <v>0</v>
      </c>
      <c r="R96" s="458">
        <v>0</v>
      </c>
      <c r="S96" s="459">
        <v>0</v>
      </c>
      <c r="T96" s="444">
        <f>+U96+W96</f>
        <v>0</v>
      </c>
      <c r="U96" s="460">
        <v>0</v>
      </c>
      <c r="V96" s="458">
        <v>0</v>
      </c>
      <c r="W96" s="459">
        <v>0</v>
      </c>
      <c r="X96" s="444">
        <f>+Y96+AA96</f>
        <v>0</v>
      </c>
      <c r="Y96" s="461">
        <v>0</v>
      </c>
      <c r="Z96" s="461">
        <v>0</v>
      </c>
      <c r="AA96" s="459">
        <v>0</v>
      </c>
      <c r="BA96" s="44"/>
    </row>
    <row r="97" spans="1:1013" ht="18" customHeight="1" thickBot="1" x14ac:dyDescent="0.25">
      <c r="A97" s="672"/>
      <c r="B97" s="693"/>
      <c r="C97" s="891"/>
      <c r="D97" s="751"/>
      <c r="E97" s="913"/>
      <c r="F97" s="737"/>
      <c r="G97" s="731"/>
      <c r="H97" s="709"/>
      <c r="I97" s="705"/>
      <c r="J97" s="695"/>
      <c r="K97" s="164" t="s">
        <v>26</v>
      </c>
      <c r="L97" s="446">
        <f>+M97+O97</f>
        <v>0</v>
      </c>
      <c r="M97" s="437">
        <v>0</v>
      </c>
      <c r="N97" s="449">
        <v>0</v>
      </c>
      <c r="O97" s="438">
        <v>0</v>
      </c>
      <c r="P97" s="423">
        <f>+Q97+S97</f>
        <v>23.9</v>
      </c>
      <c r="Q97" s="437">
        <v>0</v>
      </c>
      <c r="R97" s="449">
        <v>0</v>
      </c>
      <c r="S97" s="438">
        <v>23.9</v>
      </c>
      <c r="T97" s="446">
        <f>+U97+W97</f>
        <v>0</v>
      </c>
      <c r="U97" s="437">
        <v>0</v>
      </c>
      <c r="V97" s="449">
        <v>0</v>
      </c>
      <c r="W97" s="438">
        <v>0</v>
      </c>
      <c r="X97" s="446">
        <f>+Y97+AA97</f>
        <v>0</v>
      </c>
      <c r="Y97" s="440">
        <v>0</v>
      </c>
      <c r="Z97" s="440">
        <v>0</v>
      </c>
      <c r="AA97" s="438">
        <v>0</v>
      </c>
      <c r="BA97" s="44"/>
    </row>
    <row r="98" spans="1:1013" ht="21" customHeight="1" thickBot="1" x14ac:dyDescent="0.25">
      <c r="A98" s="655"/>
      <c r="B98" s="657"/>
      <c r="C98" s="749"/>
      <c r="D98" s="752"/>
      <c r="E98" s="818"/>
      <c r="F98" s="664"/>
      <c r="G98" s="732"/>
      <c r="H98" s="710"/>
      <c r="I98" s="706"/>
      <c r="J98" s="696"/>
      <c r="K98" s="89" t="s">
        <v>11</v>
      </c>
      <c r="L98" s="6">
        <f t="shared" ref="L98:AA98" si="25">SUM(L94:L97)</f>
        <v>0.3</v>
      </c>
      <c r="M98" s="5">
        <f t="shared" si="25"/>
        <v>0</v>
      </c>
      <c r="N98" s="5">
        <f t="shared" si="25"/>
        <v>0</v>
      </c>
      <c r="O98" s="7">
        <f t="shared" si="25"/>
        <v>0.3</v>
      </c>
      <c r="P98" s="6">
        <f t="shared" si="25"/>
        <v>40</v>
      </c>
      <c r="Q98" s="2">
        <f t="shared" si="25"/>
        <v>0</v>
      </c>
      <c r="R98" s="2">
        <f t="shared" si="25"/>
        <v>0</v>
      </c>
      <c r="S98" s="7">
        <f t="shared" si="25"/>
        <v>40</v>
      </c>
      <c r="T98" s="6">
        <f t="shared" si="25"/>
        <v>0</v>
      </c>
      <c r="U98" s="5">
        <f t="shared" si="25"/>
        <v>0</v>
      </c>
      <c r="V98" s="5">
        <f t="shared" si="25"/>
        <v>0</v>
      </c>
      <c r="W98" s="7">
        <f t="shared" si="25"/>
        <v>0</v>
      </c>
      <c r="X98" s="6">
        <f t="shared" si="25"/>
        <v>0</v>
      </c>
      <c r="Y98" s="2">
        <f t="shared" si="25"/>
        <v>0</v>
      </c>
      <c r="Z98" s="2">
        <f t="shared" si="25"/>
        <v>0</v>
      </c>
      <c r="AA98" s="7">
        <f t="shared" si="25"/>
        <v>0</v>
      </c>
      <c r="BA98" s="44"/>
    </row>
    <row r="99" spans="1:1013" ht="15.75" customHeight="1" x14ac:dyDescent="0.2">
      <c r="A99" s="671" t="s">
        <v>15</v>
      </c>
      <c r="B99" s="656" t="s">
        <v>16</v>
      </c>
      <c r="C99" s="651" t="s">
        <v>16</v>
      </c>
      <c r="D99" s="750" t="s">
        <v>44</v>
      </c>
      <c r="E99" s="912" t="s">
        <v>138</v>
      </c>
      <c r="F99" s="736" t="s">
        <v>263</v>
      </c>
      <c r="G99" s="665" t="s">
        <v>100</v>
      </c>
      <c r="H99" s="708" t="s">
        <v>19</v>
      </c>
      <c r="I99" s="669" t="s">
        <v>20</v>
      </c>
      <c r="J99" s="694" t="s">
        <v>280</v>
      </c>
      <c r="K99" s="142" t="s">
        <v>23</v>
      </c>
      <c r="L99" s="443">
        <f>+M99+O99</f>
        <v>142.1</v>
      </c>
      <c r="M99" s="419">
        <v>0</v>
      </c>
      <c r="N99" s="447">
        <v>0</v>
      </c>
      <c r="O99" s="420">
        <v>142.1</v>
      </c>
      <c r="P99" s="418">
        <f>+Q99+S99</f>
        <v>0</v>
      </c>
      <c r="Q99" s="419">
        <v>0</v>
      </c>
      <c r="R99" s="447">
        <v>0</v>
      </c>
      <c r="S99" s="420">
        <v>0</v>
      </c>
      <c r="T99" s="443">
        <f>+U99+W99</f>
        <v>0</v>
      </c>
      <c r="U99" s="419">
        <v>0</v>
      </c>
      <c r="V99" s="447">
        <v>0</v>
      </c>
      <c r="W99" s="420">
        <v>0</v>
      </c>
      <c r="X99" s="443">
        <f>+Y99+AA99</f>
        <v>0</v>
      </c>
      <c r="Y99" s="422">
        <v>0</v>
      </c>
      <c r="Z99" s="422">
        <v>0</v>
      </c>
      <c r="AA99" s="420">
        <v>0</v>
      </c>
      <c r="AJ99" s="45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7"/>
      <c r="BB99" s="48"/>
      <c r="BC99" s="48"/>
      <c r="BD99" s="48"/>
      <c r="BE99" s="48"/>
      <c r="BF99" s="48"/>
      <c r="BG99" s="48"/>
      <c r="BH99" s="48"/>
      <c r="BI99" s="48"/>
    </row>
    <row r="100" spans="1:1013" s="49" customFormat="1" ht="15.75" customHeight="1" x14ac:dyDescent="0.2">
      <c r="A100" s="672"/>
      <c r="B100" s="693"/>
      <c r="C100" s="891"/>
      <c r="D100" s="751"/>
      <c r="E100" s="913"/>
      <c r="F100" s="737"/>
      <c r="G100" s="731"/>
      <c r="H100" s="709"/>
      <c r="I100" s="705"/>
      <c r="J100" s="695"/>
      <c r="K100" s="178" t="s">
        <v>21</v>
      </c>
      <c r="L100" s="472">
        <f>+M100+O100</f>
        <v>0</v>
      </c>
      <c r="M100" s="473">
        <v>0</v>
      </c>
      <c r="N100" s="474">
        <v>0</v>
      </c>
      <c r="O100" s="475">
        <v>0</v>
      </c>
      <c r="P100" s="476">
        <f>+Q100+S100</f>
        <v>0</v>
      </c>
      <c r="Q100" s="473">
        <v>0</v>
      </c>
      <c r="R100" s="474">
        <v>0</v>
      </c>
      <c r="S100" s="475">
        <v>0</v>
      </c>
      <c r="T100" s="472">
        <f>+U100+W100</f>
        <v>0</v>
      </c>
      <c r="U100" s="473">
        <v>0</v>
      </c>
      <c r="V100" s="474">
        <v>0</v>
      </c>
      <c r="W100" s="475">
        <v>0</v>
      </c>
      <c r="X100" s="472">
        <f>+Y100+AA100</f>
        <v>0</v>
      </c>
      <c r="Y100" s="477">
        <v>0</v>
      </c>
      <c r="Z100" s="477">
        <v>0</v>
      </c>
      <c r="AA100" s="475">
        <v>0</v>
      </c>
      <c r="BA100" s="50"/>
    </row>
    <row r="101" spans="1:1013" ht="15.75" customHeight="1" x14ac:dyDescent="0.2">
      <c r="A101" s="672"/>
      <c r="B101" s="693"/>
      <c r="C101" s="891"/>
      <c r="D101" s="751"/>
      <c r="E101" s="913"/>
      <c r="F101" s="737"/>
      <c r="G101" s="731"/>
      <c r="H101" s="709"/>
      <c r="I101" s="705"/>
      <c r="J101" s="695"/>
      <c r="K101" s="163" t="s">
        <v>22</v>
      </c>
      <c r="L101" s="444">
        <f>+M101+O101</f>
        <v>0</v>
      </c>
      <c r="M101" s="460">
        <v>0</v>
      </c>
      <c r="N101" s="458">
        <v>0</v>
      </c>
      <c r="O101" s="459">
        <v>0</v>
      </c>
      <c r="P101" s="435">
        <f>+Q101+S101</f>
        <v>0</v>
      </c>
      <c r="Q101" s="460">
        <v>0</v>
      </c>
      <c r="R101" s="458">
        <v>0</v>
      </c>
      <c r="S101" s="459">
        <v>0</v>
      </c>
      <c r="T101" s="444">
        <f>+U101+W101</f>
        <v>0</v>
      </c>
      <c r="U101" s="460">
        <v>0</v>
      </c>
      <c r="V101" s="458">
        <v>0</v>
      </c>
      <c r="W101" s="459">
        <v>0</v>
      </c>
      <c r="X101" s="444">
        <f>+Y101+AA101</f>
        <v>0</v>
      </c>
      <c r="Y101" s="461">
        <v>0</v>
      </c>
      <c r="Z101" s="461">
        <v>0</v>
      </c>
      <c r="AA101" s="459">
        <v>0</v>
      </c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51"/>
      <c r="BB101" s="48"/>
      <c r="BC101" s="48"/>
      <c r="BD101" s="48"/>
      <c r="BE101" s="48"/>
      <c r="BF101" s="48"/>
      <c r="BG101" s="48"/>
      <c r="BH101" s="48"/>
      <c r="BI101" s="48"/>
    </row>
    <row r="102" spans="1:1013" ht="15.75" customHeight="1" thickBot="1" x14ac:dyDescent="0.25">
      <c r="A102" s="672"/>
      <c r="B102" s="693"/>
      <c r="C102" s="891"/>
      <c r="D102" s="751"/>
      <c r="E102" s="913"/>
      <c r="F102" s="737"/>
      <c r="G102" s="731"/>
      <c r="H102" s="709"/>
      <c r="I102" s="705"/>
      <c r="J102" s="695"/>
      <c r="K102" s="164" t="s">
        <v>26</v>
      </c>
      <c r="L102" s="446">
        <f>+M102+O102</f>
        <v>0</v>
      </c>
      <c r="M102" s="437">
        <v>0</v>
      </c>
      <c r="N102" s="449">
        <v>0</v>
      </c>
      <c r="O102" s="438">
        <v>0</v>
      </c>
      <c r="P102" s="423">
        <f>+Q102+S102</f>
        <v>7.1</v>
      </c>
      <c r="Q102" s="437">
        <v>0</v>
      </c>
      <c r="R102" s="449">
        <v>0</v>
      </c>
      <c r="S102" s="438">
        <v>7.1</v>
      </c>
      <c r="T102" s="446">
        <f>+U102+W102</f>
        <v>7.1</v>
      </c>
      <c r="U102" s="437">
        <v>0</v>
      </c>
      <c r="V102" s="449">
        <v>0</v>
      </c>
      <c r="W102" s="438">
        <v>7.1</v>
      </c>
      <c r="X102" s="446">
        <f>+Y102+AA102</f>
        <v>7.1</v>
      </c>
      <c r="Y102" s="440">
        <v>0</v>
      </c>
      <c r="Z102" s="440">
        <v>0</v>
      </c>
      <c r="AA102" s="438">
        <v>7.1</v>
      </c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51"/>
      <c r="BB102" s="48"/>
      <c r="BC102" s="48"/>
      <c r="BD102" s="48"/>
      <c r="BE102" s="48"/>
      <c r="BF102" s="48"/>
      <c r="BG102" s="48"/>
      <c r="BH102" s="48"/>
      <c r="BI102" s="48"/>
    </row>
    <row r="103" spans="1:1013" s="52" customFormat="1" ht="21" customHeight="1" thickBot="1" x14ac:dyDescent="0.25">
      <c r="A103" s="655"/>
      <c r="B103" s="657"/>
      <c r="C103" s="749"/>
      <c r="D103" s="752"/>
      <c r="E103" s="818"/>
      <c r="F103" s="664"/>
      <c r="G103" s="732"/>
      <c r="H103" s="710"/>
      <c r="I103" s="706"/>
      <c r="J103" s="696"/>
      <c r="K103" s="89" t="s">
        <v>11</v>
      </c>
      <c r="L103" s="6">
        <f t="shared" ref="L103:O103" si="26">SUM(L99:L102)</f>
        <v>142.1</v>
      </c>
      <c r="M103" s="5">
        <f t="shared" si="26"/>
        <v>0</v>
      </c>
      <c r="N103" s="5">
        <f t="shared" si="26"/>
        <v>0</v>
      </c>
      <c r="O103" s="7">
        <f t="shared" si="26"/>
        <v>142.1</v>
      </c>
      <c r="P103" s="6">
        <f t="shared" ref="P103:AA103" si="27">SUM(P99:P102)</f>
        <v>7.1</v>
      </c>
      <c r="Q103" s="2">
        <f t="shared" si="27"/>
        <v>0</v>
      </c>
      <c r="R103" s="2">
        <f t="shared" si="27"/>
        <v>0</v>
      </c>
      <c r="S103" s="7">
        <f t="shared" si="27"/>
        <v>7.1</v>
      </c>
      <c r="T103" s="6">
        <f t="shared" si="27"/>
        <v>7.1</v>
      </c>
      <c r="U103" s="5">
        <f t="shared" si="27"/>
        <v>0</v>
      </c>
      <c r="V103" s="5">
        <f t="shared" si="27"/>
        <v>0</v>
      </c>
      <c r="W103" s="7">
        <f t="shared" si="27"/>
        <v>7.1</v>
      </c>
      <c r="X103" s="6">
        <f t="shared" si="27"/>
        <v>7.1</v>
      </c>
      <c r="Y103" s="2">
        <f t="shared" si="27"/>
        <v>0</v>
      </c>
      <c r="Z103" s="2">
        <f t="shared" si="27"/>
        <v>0</v>
      </c>
      <c r="AA103" s="7">
        <f t="shared" si="27"/>
        <v>7.1</v>
      </c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50"/>
      <c r="BB103" s="49"/>
      <c r="BC103" s="49"/>
      <c r="BD103" s="49"/>
      <c r="BE103" s="49"/>
      <c r="BF103" s="49"/>
      <c r="BG103" s="49"/>
      <c r="BH103" s="49"/>
      <c r="BI103" s="49"/>
    </row>
    <row r="104" spans="1:1013" ht="15.75" customHeight="1" x14ac:dyDescent="0.2">
      <c r="A104" s="671" t="s">
        <v>15</v>
      </c>
      <c r="B104" s="656" t="s">
        <v>16</v>
      </c>
      <c r="C104" s="651" t="s">
        <v>16</v>
      </c>
      <c r="D104" s="750" t="s">
        <v>45</v>
      </c>
      <c r="E104" s="912" t="s">
        <v>139</v>
      </c>
      <c r="F104" s="736" t="s">
        <v>263</v>
      </c>
      <c r="G104" s="665" t="s">
        <v>100</v>
      </c>
      <c r="H104" s="708" t="s">
        <v>19</v>
      </c>
      <c r="I104" s="669" t="s">
        <v>20</v>
      </c>
      <c r="J104" s="694" t="s">
        <v>280</v>
      </c>
      <c r="K104" s="142" t="s">
        <v>23</v>
      </c>
      <c r="L104" s="106">
        <f>+M104+O104</f>
        <v>0</v>
      </c>
      <c r="M104" s="11">
        <v>0</v>
      </c>
      <c r="N104" s="143">
        <v>0</v>
      </c>
      <c r="O104" s="77">
        <v>0</v>
      </c>
      <c r="P104" s="103">
        <f>+Q104+S104</f>
        <v>0</v>
      </c>
      <c r="Q104" s="11">
        <v>0</v>
      </c>
      <c r="R104" s="143">
        <v>0</v>
      </c>
      <c r="S104" s="77">
        <v>0</v>
      </c>
      <c r="T104" s="106">
        <f>+U104+W104</f>
        <v>0</v>
      </c>
      <c r="U104" s="11">
        <v>0</v>
      </c>
      <c r="V104" s="143">
        <v>0</v>
      </c>
      <c r="W104" s="77">
        <v>0</v>
      </c>
      <c r="X104" s="106">
        <f>+Y104+AA104</f>
        <v>0</v>
      </c>
      <c r="Y104" s="144">
        <v>0</v>
      </c>
      <c r="Z104" s="144">
        <v>0</v>
      </c>
      <c r="AA104" s="77">
        <v>0</v>
      </c>
      <c r="AI104" s="48"/>
      <c r="AJ104" s="48"/>
      <c r="BA104" s="44"/>
    </row>
    <row r="105" spans="1:1013" ht="15" customHeight="1" x14ac:dyDescent="0.2">
      <c r="A105" s="672"/>
      <c r="B105" s="693"/>
      <c r="C105" s="891"/>
      <c r="D105" s="751"/>
      <c r="E105" s="913"/>
      <c r="F105" s="737"/>
      <c r="G105" s="731"/>
      <c r="H105" s="709"/>
      <c r="I105" s="705"/>
      <c r="J105" s="695"/>
      <c r="K105" s="163" t="s">
        <v>21</v>
      </c>
      <c r="L105" s="128">
        <f>+M105+O105</f>
        <v>0</v>
      </c>
      <c r="M105" s="129">
        <v>0</v>
      </c>
      <c r="N105" s="160">
        <v>0</v>
      </c>
      <c r="O105" s="130">
        <v>0</v>
      </c>
      <c r="P105" s="123">
        <f>+Q105+S105</f>
        <v>0</v>
      </c>
      <c r="Q105" s="129">
        <v>0</v>
      </c>
      <c r="R105" s="160">
        <v>0</v>
      </c>
      <c r="S105" s="130">
        <v>0</v>
      </c>
      <c r="T105" s="128">
        <f>+U105+W105</f>
        <v>0</v>
      </c>
      <c r="U105" s="129">
        <v>0</v>
      </c>
      <c r="V105" s="160">
        <v>0</v>
      </c>
      <c r="W105" s="130">
        <v>0</v>
      </c>
      <c r="X105" s="128">
        <f>+Y105+AA105</f>
        <v>0</v>
      </c>
      <c r="Y105" s="131">
        <v>0</v>
      </c>
      <c r="Z105" s="131">
        <v>0</v>
      </c>
      <c r="AA105" s="130">
        <v>0</v>
      </c>
      <c r="AI105" s="48"/>
      <c r="AJ105" s="48"/>
      <c r="BA105" s="44"/>
    </row>
    <row r="106" spans="1:1013" s="52" customFormat="1" ht="15.75" customHeight="1" x14ac:dyDescent="0.2">
      <c r="A106" s="672"/>
      <c r="B106" s="693"/>
      <c r="C106" s="891"/>
      <c r="D106" s="751"/>
      <c r="E106" s="913"/>
      <c r="F106" s="737"/>
      <c r="G106" s="731"/>
      <c r="H106" s="709"/>
      <c r="I106" s="705"/>
      <c r="J106" s="695"/>
      <c r="K106" s="163" t="s">
        <v>22</v>
      </c>
      <c r="L106" s="128">
        <f>+M106+O106</f>
        <v>0</v>
      </c>
      <c r="M106" s="129">
        <v>0</v>
      </c>
      <c r="N106" s="160">
        <v>0</v>
      </c>
      <c r="O106" s="130">
        <v>0</v>
      </c>
      <c r="P106" s="123">
        <f>+Q106+S106</f>
        <v>0</v>
      </c>
      <c r="Q106" s="129">
        <v>0</v>
      </c>
      <c r="R106" s="160">
        <v>0</v>
      </c>
      <c r="S106" s="130">
        <v>0</v>
      </c>
      <c r="T106" s="128">
        <f>+U106+W106</f>
        <v>0</v>
      </c>
      <c r="U106" s="129">
        <v>0</v>
      </c>
      <c r="V106" s="160">
        <v>0</v>
      </c>
      <c r="W106" s="130">
        <v>0</v>
      </c>
      <c r="X106" s="128">
        <f>+Y106+AA106</f>
        <v>0</v>
      </c>
      <c r="Y106" s="131">
        <v>0</v>
      </c>
      <c r="Z106" s="131">
        <v>0</v>
      </c>
      <c r="AA106" s="130">
        <v>0</v>
      </c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50"/>
      <c r="BB106" s="49"/>
      <c r="BC106" s="49"/>
      <c r="BD106" s="49"/>
      <c r="BE106" s="49"/>
      <c r="BF106" s="49"/>
      <c r="BG106" s="49"/>
      <c r="BH106" s="49"/>
      <c r="BI106" s="49"/>
    </row>
    <row r="107" spans="1:1013" ht="16.5" customHeight="1" thickBot="1" x14ac:dyDescent="0.25">
      <c r="A107" s="672"/>
      <c r="B107" s="693"/>
      <c r="C107" s="891"/>
      <c r="D107" s="751"/>
      <c r="E107" s="913"/>
      <c r="F107" s="737"/>
      <c r="G107" s="731"/>
      <c r="H107" s="709"/>
      <c r="I107" s="705"/>
      <c r="J107" s="695"/>
      <c r="K107" s="84" t="s">
        <v>26</v>
      </c>
      <c r="L107" s="456">
        <f>+M107+O107</f>
        <v>6.4</v>
      </c>
      <c r="M107" s="437">
        <v>0</v>
      </c>
      <c r="N107" s="452">
        <v>0</v>
      </c>
      <c r="O107" s="453">
        <v>6.4</v>
      </c>
      <c r="P107" s="450">
        <f>+Q107+S107</f>
        <v>6.4</v>
      </c>
      <c r="Q107" s="464">
        <v>0</v>
      </c>
      <c r="R107" s="452">
        <v>0</v>
      </c>
      <c r="S107" s="453">
        <v>6.4</v>
      </c>
      <c r="T107" s="456">
        <f>+U107+W107</f>
        <v>6.4</v>
      </c>
      <c r="U107" s="437">
        <v>0</v>
      </c>
      <c r="V107" s="452">
        <v>0</v>
      </c>
      <c r="W107" s="453">
        <v>6.4</v>
      </c>
      <c r="X107" s="456">
        <f>+Y107+AA107</f>
        <v>0</v>
      </c>
      <c r="Y107" s="457">
        <v>0</v>
      </c>
      <c r="Z107" s="457">
        <v>0</v>
      </c>
      <c r="AA107" s="453">
        <v>0</v>
      </c>
      <c r="AB107" s="33"/>
      <c r="AC107" s="33"/>
      <c r="AD107" s="33"/>
      <c r="AE107" s="33"/>
      <c r="AF107" s="33"/>
      <c r="AG107" s="33"/>
      <c r="AH107" s="33"/>
      <c r="AI107" s="46"/>
      <c r="AJ107" s="46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4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  <c r="IT107" s="33"/>
      <c r="IU107" s="33"/>
      <c r="IV107" s="33"/>
      <c r="IW107" s="33"/>
      <c r="IX107" s="33"/>
      <c r="IY107" s="33"/>
      <c r="IZ107" s="33"/>
      <c r="JA107" s="33"/>
      <c r="JB107" s="33"/>
      <c r="JC107" s="33"/>
      <c r="JD107" s="33"/>
      <c r="JE107" s="33"/>
      <c r="JF107" s="33"/>
      <c r="JG107" s="33"/>
      <c r="JH107" s="33"/>
      <c r="JI107" s="33"/>
      <c r="JJ107" s="33"/>
      <c r="JK107" s="33"/>
      <c r="JL107" s="33"/>
      <c r="JM107" s="33"/>
      <c r="JN107" s="33"/>
      <c r="JO107" s="33"/>
      <c r="JP107" s="33"/>
      <c r="JQ107" s="33"/>
      <c r="JR107" s="33"/>
      <c r="JS107" s="33"/>
      <c r="JT107" s="33"/>
      <c r="JU107" s="33"/>
      <c r="JV107" s="33"/>
      <c r="JW107" s="33"/>
      <c r="JX107" s="33"/>
      <c r="JY107" s="33"/>
      <c r="JZ107" s="33"/>
      <c r="KA107" s="33"/>
      <c r="KB107" s="33"/>
      <c r="KC107" s="33"/>
      <c r="KD107" s="33"/>
      <c r="KE107" s="33"/>
      <c r="KF107" s="33"/>
      <c r="KG107" s="33"/>
      <c r="KH107" s="33"/>
      <c r="KI107" s="33"/>
      <c r="KJ107" s="33"/>
      <c r="KK107" s="33"/>
      <c r="KL107" s="33"/>
      <c r="KM107" s="33"/>
      <c r="KN107" s="33"/>
      <c r="KO107" s="33"/>
      <c r="KP107" s="33"/>
      <c r="KQ107" s="33"/>
      <c r="KR107" s="33"/>
      <c r="KS107" s="33"/>
      <c r="KT107" s="33"/>
      <c r="KU107" s="33"/>
      <c r="KV107" s="33"/>
      <c r="KW107" s="33"/>
      <c r="KX107" s="33"/>
      <c r="KY107" s="33"/>
      <c r="KZ107" s="33"/>
      <c r="LA107" s="33"/>
      <c r="LB107" s="33"/>
      <c r="LC107" s="33"/>
      <c r="LD107" s="33"/>
      <c r="LE107" s="33"/>
      <c r="LF107" s="33"/>
      <c r="LG107" s="33"/>
      <c r="LH107" s="33"/>
      <c r="LI107" s="33"/>
      <c r="LJ107" s="33"/>
      <c r="LK107" s="33"/>
      <c r="LL107" s="33"/>
      <c r="LM107" s="33"/>
      <c r="LN107" s="33"/>
      <c r="LO107" s="33"/>
      <c r="LP107" s="33"/>
      <c r="LQ107" s="33"/>
      <c r="LR107" s="33"/>
      <c r="LS107" s="33"/>
      <c r="LT107" s="33"/>
      <c r="LU107" s="33"/>
      <c r="LV107" s="33"/>
      <c r="LW107" s="33"/>
      <c r="LX107" s="33"/>
      <c r="LY107" s="33"/>
      <c r="LZ107" s="33"/>
      <c r="MA107" s="33"/>
      <c r="MB107" s="33"/>
      <c r="MC107" s="33"/>
      <c r="MD107" s="33"/>
      <c r="ME107" s="33"/>
      <c r="MF107" s="33"/>
      <c r="MG107" s="33"/>
      <c r="MH107" s="33"/>
      <c r="MI107" s="33"/>
      <c r="MJ107" s="33"/>
      <c r="MK107" s="33"/>
      <c r="ML107" s="33"/>
      <c r="MM107" s="33"/>
      <c r="MN107" s="33"/>
      <c r="MO107" s="33"/>
      <c r="MP107" s="33"/>
      <c r="MQ107" s="33"/>
      <c r="MR107" s="33"/>
      <c r="MS107" s="33"/>
      <c r="MT107" s="33"/>
      <c r="MU107" s="33"/>
      <c r="MV107" s="33"/>
      <c r="MW107" s="33"/>
      <c r="MX107" s="33"/>
      <c r="MY107" s="33"/>
      <c r="MZ107" s="33"/>
      <c r="NA107" s="33"/>
      <c r="NB107" s="33"/>
      <c r="NC107" s="33"/>
      <c r="ND107" s="33"/>
      <c r="NE107" s="33"/>
      <c r="NF107" s="33"/>
      <c r="NG107" s="33"/>
      <c r="NH107" s="33"/>
      <c r="NI107" s="33"/>
      <c r="NJ107" s="33"/>
      <c r="NK107" s="33"/>
      <c r="NL107" s="33"/>
      <c r="NM107" s="33"/>
      <c r="NN107" s="33"/>
      <c r="NO107" s="33"/>
      <c r="NP107" s="33"/>
      <c r="NQ107" s="33"/>
      <c r="NR107" s="33"/>
      <c r="NS107" s="33"/>
      <c r="NT107" s="33"/>
      <c r="NU107" s="33"/>
      <c r="NV107" s="33"/>
      <c r="NW107" s="33"/>
      <c r="NX107" s="33"/>
      <c r="NY107" s="33"/>
      <c r="NZ107" s="33"/>
      <c r="OA107" s="33"/>
      <c r="OB107" s="33"/>
      <c r="OC107" s="33"/>
      <c r="OD107" s="33"/>
      <c r="OE107" s="33"/>
      <c r="OF107" s="33"/>
      <c r="OG107" s="33"/>
      <c r="OH107" s="33"/>
      <c r="OI107" s="33"/>
      <c r="OJ107" s="33"/>
      <c r="OK107" s="33"/>
      <c r="OL107" s="33"/>
      <c r="OM107" s="33"/>
      <c r="ON107" s="33"/>
      <c r="OO107" s="33"/>
      <c r="OP107" s="33"/>
      <c r="OQ107" s="33"/>
      <c r="OR107" s="33"/>
      <c r="OS107" s="33"/>
      <c r="OT107" s="33"/>
      <c r="OU107" s="33"/>
      <c r="OV107" s="33"/>
      <c r="OW107" s="33"/>
      <c r="OX107" s="33"/>
      <c r="OY107" s="33"/>
      <c r="OZ107" s="33"/>
      <c r="PA107" s="33"/>
      <c r="PB107" s="33"/>
      <c r="PC107" s="33"/>
      <c r="PD107" s="33"/>
      <c r="PE107" s="33"/>
      <c r="PF107" s="33"/>
      <c r="PG107" s="33"/>
      <c r="PH107" s="33"/>
      <c r="PI107" s="33"/>
      <c r="PJ107" s="33"/>
      <c r="PK107" s="33"/>
      <c r="PL107" s="33"/>
      <c r="PM107" s="33"/>
      <c r="PN107" s="33"/>
      <c r="PO107" s="33"/>
      <c r="PP107" s="33"/>
      <c r="PQ107" s="33"/>
      <c r="PR107" s="33"/>
      <c r="PS107" s="33"/>
      <c r="PT107" s="33"/>
      <c r="PU107" s="33"/>
      <c r="PV107" s="33"/>
      <c r="PW107" s="33"/>
      <c r="PX107" s="33"/>
      <c r="PY107" s="33"/>
      <c r="PZ107" s="33"/>
      <c r="QA107" s="33"/>
      <c r="QB107" s="33"/>
      <c r="QC107" s="33"/>
      <c r="QD107" s="33"/>
      <c r="QE107" s="33"/>
      <c r="QF107" s="33"/>
      <c r="QG107" s="33"/>
      <c r="QH107" s="33"/>
      <c r="QI107" s="33"/>
      <c r="QJ107" s="33"/>
      <c r="QK107" s="33"/>
      <c r="QL107" s="33"/>
      <c r="QM107" s="33"/>
      <c r="QN107" s="33"/>
      <c r="QO107" s="33"/>
      <c r="QP107" s="33"/>
      <c r="QQ107" s="33"/>
      <c r="QR107" s="33"/>
      <c r="QS107" s="33"/>
      <c r="QT107" s="33"/>
      <c r="QU107" s="33"/>
      <c r="QV107" s="33"/>
      <c r="QW107" s="33"/>
      <c r="QX107" s="33"/>
      <c r="QY107" s="33"/>
      <c r="QZ107" s="33"/>
      <c r="RA107" s="33"/>
      <c r="RB107" s="33"/>
      <c r="RC107" s="33"/>
      <c r="RD107" s="33"/>
      <c r="RE107" s="33"/>
      <c r="RF107" s="33"/>
      <c r="RG107" s="33"/>
      <c r="RH107" s="33"/>
      <c r="RI107" s="33"/>
      <c r="RJ107" s="33"/>
      <c r="RK107" s="33"/>
      <c r="RL107" s="33"/>
      <c r="RM107" s="33"/>
      <c r="RN107" s="33"/>
      <c r="RO107" s="33"/>
      <c r="RP107" s="33"/>
      <c r="RQ107" s="33"/>
      <c r="RR107" s="33"/>
      <c r="RS107" s="33"/>
      <c r="RT107" s="33"/>
      <c r="RU107" s="33"/>
      <c r="RV107" s="33"/>
      <c r="RW107" s="33"/>
      <c r="RX107" s="33"/>
      <c r="RY107" s="33"/>
      <c r="RZ107" s="33"/>
      <c r="SA107" s="33"/>
      <c r="SB107" s="33"/>
      <c r="SC107" s="33"/>
      <c r="SD107" s="33"/>
      <c r="SE107" s="33"/>
      <c r="SF107" s="33"/>
      <c r="SG107" s="33"/>
      <c r="SH107" s="33"/>
      <c r="SI107" s="33"/>
      <c r="SJ107" s="33"/>
      <c r="SK107" s="33"/>
      <c r="SL107" s="33"/>
      <c r="SM107" s="33"/>
      <c r="SN107" s="33"/>
      <c r="SO107" s="33"/>
      <c r="SP107" s="33"/>
      <c r="SQ107" s="33"/>
      <c r="SR107" s="33"/>
      <c r="SS107" s="33"/>
      <c r="ST107" s="33"/>
      <c r="SU107" s="33"/>
      <c r="SV107" s="33"/>
      <c r="SW107" s="33"/>
      <c r="SX107" s="33"/>
      <c r="SY107" s="33"/>
      <c r="SZ107" s="33"/>
      <c r="TA107" s="33"/>
      <c r="TB107" s="33"/>
      <c r="TC107" s="33"/>
      <c r="TD107" s="33"/>
      <c r="TE107" s="33"/>
      <c r="TF107" s="33"/>
      <c r="TG107" s="33"/>
      <c r="TH107" s="33"/>
      <c r="TI107" s="33"/>
      <c r="TJ107" s="33"/>
      <c r="TK107" s="33"/>
      <c r="TL107" s="33"/>
      <c r="TM107" s="33"/>
      <c r="TN107" s="33"/>
      <c r="TO107" s="33"/>
      <c r="TP107" s="33"/>
      <c r="TQ107" s="33"/>
      <c r="TR107" s="33"/>
      <c r="TS107" s="33"/>
      <c r="TT107" s="33"/>
      <c r="TU107" s="33"/>
      <c r="TV107" s="33"/>
      <c r="TW107" s="33"/>
      <c r="TX107" s="33"/>
      <c r="TY107" s="33"/>
      <c r="TZ107" s="33"/>
      <c r="UA107" s="33"/>
      <c r="UB107" s="33"/>
      <c r="UC107" s="33"/>
      <c r="UD107" s="33"/>
      <c r="UE107" s="33"/>
      <c r="UF107" s="33"/>
      <c r="UG107" s="33"/>
      <c r="UH107" s="33"/>
      <c r="UI107" s="33"/>
      <c r="UJ107" s="33"/>
      <c r="UK107" s="33"/>
      <c r="UL107" s="33"/>
      <c r="UM107" s="33"/>
      <c r="UN107" s="33"/>
      <c r="UO107" s="33"/>
      <c r="UP107" s="33"/>
      <c r="UQ107" s="33"/>
      <c r="UR107" s="33"/>
      <c r="US107" s="33"/>
      <c r="UT107" s="33"/>
      <c r="UU107" s="33"/>
      <c r="UV107" s="33"/>
      <c r="UW107" s="33"/>
      <c r="UX107" s="33"/>
      <c r="UY107" s="33"/>
      <c r="UZ107" s="33"/>
      <c r="VA107" s="33"/>
      <c r="VB107" s="33"/>
      <c r="VC107" s="33"/>
      <c r="VD107" s="33"/>
      <c r="VE107" s="33"/>
      <c r="VF107" s="33"/>
      <c r="VG107" s="33"/>
      <c r="VH107" s="33"/>
      <c r="VI107" s="33"/>
      <c r="VJ107" s="33"/>
      <c r="VK107" s="33"/>
      <c r="VL107" s="33"/>
      <c r="VM107" s="33"/>
      <c r="VN107" s="33"/>
      <c r="VO107" s="33"/>
      <c r="VP107" s="33"/>
      <c r="VQ107" s="33"/>
      <c r="VR107" s="33"/>
      <c r="VS107" s="33"/>
      <c r="VT107" s="33"/>
      <c r="VU107" s="33"/>
      <c r="VV107" s="33"/>
      <c r="VW107" s="33"/>
      <c r="VX107" s="33"/>
      <c r="VY107" s="33"/>
      <c r="VZ107" s="33"/>
      <c r="WA107" s="33"/>
      <c r="WB107" s="33"/>
      <c r="WC107" s="33"/>
      <c r="WD107" s="33"/>
      <c r="WE107" s="33"/>
      <c r="WF107" s="33"/>
      <c r="WG107" s="33"/>
      <c r="WH107" s="33"/>
      <c r="WI107" s="33"/>
      <c r="WJ107" s="33"/>
      <c r="WK107" s="33"/>
      <c r="WL107" s="33"/>
      <c r="WM107" s="33"/>
      <c r="WN107" s="33"/>
      <c r="WO107" s="33"/>
      <c r="WP107" s="33"/>
      <c r="WQ107" s="33"/>
      <c r="WR107" s="33"/>
      <c r="WS107" s="33"/>
      <c r="WT107" s="33"/>
      <c r="WU107" s="33"/>
      <c r="WV107" s="33"/>
      <c r="WW107" s="33"/>
      <c r="WX107" s="33"/>
      <c r="WY107" s="33"/>
      <c r="WZ107" s="33"/>
      <c r="XA107" s="33"/>
      <c r="XB107" s="33"/>
      <c r="XC107" s="33"/>
      <c r="XD107" s="33"/>
      <c r="XE107" s="33"/>
      <c r="XF107" s="33"/>
      <c r="XG107" s="33"/>
      <c r="XH107" s="33"/>
      <c r="XI107" s="33"/>
      <c r="XJ107" s="33"/>
      <c r="XK107" s="33"/>
      <c r="XL107" s="33"/>
      <c r="XM107" s="33"/>
      <c r="XN107" s="33"/>
      <c r="XO107" s="33"/>
      <c r="XP107" s="33"/>
      <c r="XQ107" s="33"/>
      <c r="XR107" s="33"/>
      <c r="XS107" s="33"/>
      <c r="XT107" s="33"/>
      <c r="XU107" s="33"/>
      <c r="XV107" s="33"/>
      <c r="XW107" s="33"/>
      <c r="XX107" s="33"/>
      <c r="XY107" s="33"/>
      <c r="XZ107" s="33"/>
      <c r="YA107" s="33"/>
      <c r="YB107" s="33"/>
      <c r="YC107" s="33"/>
      <c r="YD107" s="33"/>
      <c r="YE107" s="33"/>
      <c r="YF107" s="33"/>
      <c r="YG107" s="33"/>
      <c r="YH107" s="33"/>
      <c r="YI107" s="33"/>
      <c r="YJ107" s="33"/>
      <c r="YK107" s="33"/>
      <c r="YL107" s="33"/>
      <c r="YM107" s="33"/>
      <c r="YN107" s="33"/>
      <c r="YO107" s="33"/>
      <c r="YP107" s="33"/>
      <c r="YQ107" s="33"/>
      <c r="YR107" s="33"/>
      <c r="YS107" s="33"/>
      <c r="YT107" s="33"/>
      <c r="YU107" s="33"/>
      <c r="YV107" s="33"/>
      <c r="YW107" s="33"/>
      <c r="YX107" s="33"/>
      <c r="YY107" s="33"/>
      <c r="YZ107" s="33"/>
      <c r="ZA107" s="33"/>
      <c r="ZB107" s="33"/>
      <c r="ZC107" s="33"/>
      <c r="ZD107" s="33"/>
      <c r="ZE107" s="33"/>
      <c r="ZF107" s="33"/>
      <c r="ZG107" s="33"/>
      <c r="ZH107" s="33"/>
      <c r="ZI107" s="33"/>
      <c r="ZJ107" s="33"/>
      <c r="ZK107" s="33"/>
      <c r="ZL107" s="33"/>
      <c r="ZM107" s="33"/>
      <c r="ZN107" s="33"/>
      <c r="ZO107" s="33"/>
      <c r="ZP107" s="33"/>
      <c r="ZQ107" s="33"/>
      <c r="ZR107" s="33"/>
      <c r="ZS107" s="33"/>
      <c r="ZT107" s="33"/>
      <c r="ZU107" s="33"/>
      <c r="ZV107" s="33"/>
      <c r="ZW107" s="33"/>
      <c r="ZX107" s="33"/>
      <c r="ZY107" s="33"/>
      <c r="ZZ107" s="33"/>
      <c r="AAA107" s="33"/>
      <c r="AAB107" s="33"/>
      <c r="AAC107" s="33"/>
      <c r="AAD107" s="33"/>
      <c r="AAE107" s="33"/>
      <c r="AAF107" s="33"/>
      <c r="AAG107" s="33"/>
      <c r="AAH107" s="33"/>
      <c r="AAI107" s="33"/>
      <c r="AAJ107" s="33"/>
      <c r="AAK107" s="33"/>
      <c r="AAL107" s="33"/>
      <c r="AAM107" s="33"/>
      <c r="AAN107" s="33"/>
      <c r="AAO107" s="33"/>
      <c r="AAP107" s="33"/>
      <c r="AAQ107" s="33"/>
      <c r="AAR107" s="33"/>
      <c r="AAS107" s="33"/>
      <c r="AAT107" s="33"/>
      <c r="AAU107" s="33"/>
      <c r="AAV107" s="33"/>
      <c r="AAW107" s="33"/>
      <c r="AAX107" s="33"/>
      <c r="AAY107" s="33"/>
      <c r="AAZ107" s="33"/>
      <c r="ABA107" s="33"/>
      <c r="ABB107" s="33"/>
      <c r="ABC107" s="33"/>
      <c r="ABD107" s="33"/>
      <c r="ABE107" s="33"/>
      <c r="ABF107" s="33"/>
      <c r="ABG107" s="33"/>
      <c r="ABH107" s="33"/>
      <c r="ABI107" s="33"/>
      <c r="ABJ107" s="33"/>
      <c r="ABK107" s="33"/>
      <c r="ABL107" s="33"/>
      <c r="ABM107" s="33"/>
      <c r="ABN107" s="33"/>
      <c r="ABO107" s="33"/>
      <c r="ABP107" s="33"/>
      <c r="ABQ107" s="33"/>
      <c r="ABR107" s="33"/>
      <c r="ABS107" s="33"/>
      <c r="ABT107" s="33"/>
      <c r="ABU107" s="33"/>
      <c r="ABV107" s="33"/>
      <c r="ABW107" s="33"/>
      <c r="ABX107" s="33"/>
      <c r="ABY107" s="33"/>
      <c r="ABZ107" s="33"/>
      <c r="ACA107" s="33"/>
      <c r="ACB107" s="33"/>
      <c r="ACC107" s="33"/>
      <c r="ACD107" s="33"/>
      <c r="ACE107" s="33"/>
      <c r="ACF107" s="33"/>
      <c r="ACG107" s="33"/>
      <c r="ACH107" s="33"/>
      <c r="ACI107" s="33"/>
      <c r="ACJ107" s="33"/>
      <c r="ACK107" s="33"/>
      <c r="ACL107" s="33"/>
      <c r="ACM107" s="33"/>
      <c r="ACN107" s="33"/>
      <c r="ACO107" s="33"/>
      <c r="ACP107" s="33"/>
      <c r="ACQ107" s="33"/>
      <c r="ACR107" s="33"/>
      <c r="ACS107" s="33"/>
      <c r="ACT107" s="33"/>
      <c r="ACU107" s="33"/>
      <c r="ACV107" s="33"/>
      <c r="ACW107" s="33"/>
      <c r="ACX107" s="33"/>
      <c r="ACY107" s="33"/>
      <c r="ACZ107" s="33"/>
      <c r="ADA107" s="33"/>
      <c r="ADB107" s="33"/>
      <c r="ADC107" s="33"/>
      <c r="ADD107" s="33"/>
      <c r="ADE107" s="33"/>
      <c r="ADF107" s="33"/>
      <c r="ADG107" s="33"/>
      <c r="ADH107" s="33"/>
      <c r="ADI107" s="33"/>
      <c r="ADJ107" s="33"/>
      <c r="ADK107" s="33"/>
      <c r="ADL107" s="33"/>
      <c r="ADM107" s="33"/>
      <c r="ADN107" s="33"/>
      <c r="ADO107" s="33"/>
      <c r="ADP107" s="33"/>
      <c r="ADQ107" s="33"/>
      <c r="ADR107" s="33"/>
      <c r="ADS107" s="33"/>
      <c r="ADT107" s="33"/>
      <c r="ADU107" s="33"/>
      <c r="ADV107" s="33"/>
      <c r="ADW107" s="33"/>
      <c r="ADX107" s="33"/>
      <c r="ADY107" s="33"/>
      <c r="ADZ107" s="33"/>
      <c r="AEA107" s="33"/>
      <c r="AEB107" s="33"/>
      <c r="AEC107" s="33"/>
      <c r="AED107" s="33"/>
      <c r="AEE107" s="33"/>
      <c r="AEF107" s="33"/>
      <c r="AEG107" s="33"/>
      <c r="AEH107" s="33"/>
      <c r="AEI107" s="33"/>
      <c r="AEJ107" s="33"/>
      <c r="AEK107" s="33"/>
      <c r="AEL107" s="33"/>
      <c r="AEM107" s="33"/>
      <c r="AEN107" s="33"/>
      <c r="AEO107" s="33"/>
      <c r="AEP107" s="33"/>
      <c r="AEQ107" s="33"/>
      <c r="AER107" s="33"/>
      <c r="AES107" s="33"/>
      <c r="AET107" s="33"/>
      <c r="AEU107" s="33"/>
      <c r="AEV107" s="33"/>
      <c r="AEW107" s="33"/>
      <c r="AEX107" s="33"/>
      <c r="AEY107" s="33"/>
      <c r="AEZ107" s="33"/>
      <c r="AFA107" s="33"/>
      <c r="AFB107" s="33"/>
      <c r="AFC107" s="33"/>
      <c r="AFD107" s="33"/>
      <c r="AFE107" s="33"/>
      <c r="AFF107" s="33"/>
      <c r="AFG107" s="33"/>
      <c r="AFH107" s="33"/>
      <c r="AFI107" s="33"/>
      <c r="AFJ107" s="33"/>
      <c r="AFK107" s="33"/>
      <c r="AFL107" s="33"/>
      <c r="AFM107" s="33"/>
      <c r="AFN107" s="33"/>
      <c r="AFO107" s="33"/>
      <c r="AFP107" s="33"/>
      <c r="AFQ107" s="33"/>
      <c r="AFR107" s="33"/>
      <c r="AFS107" s="33"/>
      <c r="AFT107" s="33"/>
      <c r="AFU107" s="33"/>
      <c r="AFV107" s="33"/>
      <c r="AFW107" s="33"/>
      <c r="AFX107" s="33"/>
      <c r="AFY107" s="33"/>
      <c r="AFZ107" s="33"/>
      <c r="AGA107" s="33"/>
      <c r="AGB107" s="33"/>
      <c r="AGC107" s="33"/>
      <c r="AGD107" s="33"/>
      <c r="AGE107" s="33"/>
      <c r="AGF107" s="33"/>
      <c r="AGG107" s="33"/>
      <c r="AGH107" s="33"/>
      <c r="AGI107" s="33"/>
      <c r="AGJ107" s="33"/>
      <c r="AGK107" s="33"/>
      <c r="AGL107" s="33"/>
      <c r="AGM107" s="33"/>
      <c r="AGN107" s="33"/>
      <c r="AGO107" s="33"/>
      <c r="AGP107" s="33"/>
      <c r="AGQ107" s="33"/>
      <c r="AGR107" s="33"/>
      <c r="AGS107" s="33"/>
      <c r="AGT107" s="33"/>
      <c r="AGU107" s="33"/>
      <c r="AGV107" s="33"/>
      <c r="AGW107" s="33"/>
      <c r="AGX107" s="33"/>
      <c r="AGY107" s="33"/>
      <c r="AGZ107" s="33"/>
      <c r="AHA107" s="33"/>
      <c r="AHB107" s="33"/>
      <c r="AHC107" s="33"/>
      <c r="AHD107" s="33"/>
      <c r="AHE107" s="33"/>
      <c r="AHF107" s="33"/>
      <c r="AHG107" s="33"/>
      <c r="AHH107" s="33"/>
      <c r="AHI107" s="33"/>
      <c r="AHJ107" s="33"/>
      <c r="AHK107" s="33"/>
      <c r="AHL107" s="33"/>
      <c r="AHM107" s="33"/>
      <c r="AHN107" s="33"/>
      <c r="AHO107" s="33"/>
      <c r="AHP107" s="33"/>
      <c r="AHQ107" s="33"/>
      <c r="AHR107" s="33"/>
      <c r="AHS107" s="33"/>
      <c r="AHT107" s="33"/>
      <c r="AHU107" s="33"/>
      <c r="AHV107" s="33"/>
      <c r="AHW107" s="33"/>
      <c r="AHX107" s="33"/>
      <c r="AHY107" s="33"/>
      <c r="AHZ107" s="33"/>
      <c r="AIA107" s="33"/>
      <c r="AIB107" s="33"/>
      <c r="AIC107" s="33"/>
      <c r="AID107" s="33"/>
      <c r="AIE107" s="33"/>
      <c r="AIF107" s="33"/>
      <c r="AIG107" s="33"/>
      <c r="AIH107" s="33"/>
      <c r="AII107" s="33"/>
      <c r="AIJ107" s="33"/>
      <c r="AIK107" s="33"/>
      <c r="AIL107" s="33"/>
      <c r="AIM107" s="33"/>
      <c r="AIN107" s="33"/>
      <c r="AIO107" s="33"/>
      <c r="AIP107" s="33"/>
      <c r="AIQ107" s="33"/>
      <c r="AIR107" s="33"/>
      <c r="AIS107" s="33"/>
      <c r="AIT107" s="33"/>
      <c r="AIU107" s="33"/>
      <c r="AIV107" s="33"/>
      <c r="AIW107" s="33"/>
      <c r="AIX107" s="33"/>
      <c r="AIY107" s="33"/>
      <c r="AIZ107" s="33"/>
      <c r="AJA107" s="33"/>
      <c r="AJB107" s="33"/>
      <c r="AJC107" s="33"/>
      <c r="AJD107" s="33"/>
      <c r="AJE107" s="33"/>
      <c r="AJF107" s="33"/>
      <c r="AJG107" s="33"/>
      <c r="AJH107" s="33"/>
      <c r="AJI107" s="33"/>
      <c r="AJJ107" s="33"/>
      <c r="AJK107" s="33"/>
      <c r="AJL107" s="33"/>
      <c r="AJM107" s="33"/>
      <c r="AJN107" s="33"/>
      <c r="AJO107" s="33"/>
      <c r="AJP107" s="33"/>
      <c r="AJQ107" s="33"/>
      <c r="AJR107" s="33"/>
      <c r="AJS107" s="33"/>
      <c r="AJT107" s="33"/>
      <c r="AJU107" s="33"/>
      <c r="AJV107" s="33"/>
      <c r="AJW107" s="33"/>
      <c r="AJX107" s="33"/>
      <c r="AJY107" s="33"/>
      <c r="AJZ107" s="33"/>
      <c r="AKA107" s="33"/>
      <c r="AKB107" s="33"/>
      <c r="AKC107" s="33"/>
      <c r="AKD107" s="33"/>
      <c r="AKE107" s="33"/>
      <c r="AKF107" s="33"/>
      <c r="AKG107" s="33"/>
      <c r="AKH107" s="33"/>
      <c r="AKI107" s="33"/>
      <c r="AKJ107" s="33"/>
      <c r="AKK107" s="33"/>
      <c r="AKL107" s="33"/>
      <c r="AKM107" s="33"/>
      <c r="AKN107" s="33"/>
      <c r="AKO107" s="33"/>
      <c r="AKP107" s="33"/>
      <c r="AKQ107" s="33"/>
      <c r="AKR107" s="33"/>
      <c r="AKS107" s="33"/>
      <c r="AKT107" s="33"/>
      <c r="AKU107" s="33"/>
      <c r="AKV107" s="33"/>
      <c r="AKW107" s="33"/>
      <c r="AKX107" s="33"/>
      <c r="AKY107" s="33"/>
      <c r="AKZ107" s="33"/>
      <c r="ALA107" s="33"/>
      <c r="ALB107" s="33"/>
      <c r="ALC107" s="33"/>
      <c r="ALD107" s="33"/>
      <c r="ALE107" s="33"/>
      <c r="ALF107" s="33"/>
      <c r="ALG107" s="33"/>
      <c r="ALH107" s="33"/>
      <c r="ALI107" s="33"/>
      <c r="ALJ107" s="33"/>
      <c r="ALK107" s="33"/>
      <c r="ALL107" s="33"/>
      <c r="ALM107" s="33"/>
      <c r="ALN107" s="33"/>
      <c r="ALO107" s="33"/>
      <c r="ALP107" s="33"/>
      <c r="ALQ107" s="33"/>
      <c r="ALR107" s="33"/>
      <c r="ALS107" s="33"/>
      <c r="ALT107" s="33"/>
      <c r="ALU107" s="33"/>
      <c r="ALV107" s="33"/>
      <c r="ALW107" s="33"/>
      <c r="ALX107" s="33"/>
      <c r="ALY107" s="33"/>
    </row>
    <row r="108" spans="1:1013" ht="23.25" customHeight="1" thickBot="1" x14ac:dyDescent="0.25">
      <c r="A108" s="655"/>
      <c r="B108" s="657"/>
      <c r="C108" s="749"/>
      <c r="D108" s="752"/>
      <c r="E108" s="818"/>
      <c r="F108" s="664"/>
      <c r="G108" s="732"/>
      <c r="H108" s="710"/>
      <c r="I108" s="706"/>
      <c r="J108" s="696"/>
      <c r="K108" s="89" t="s">
        <v>11</v>
      </c>
      <c r="L108" s="6">
        <f t="shared" ref="L108:O108" si="28">SUM(L104:L107)</f>
        <v>6.4</v>
      </c>
      <c r="M108" s="5">
        <f t="shared" si="28"/>
        <v>0</v>
      </c>
      <c r="N108" s="5">
        <f t="shared" si="28"/>
        <v>0</v>
      </c>
      <c r="O108" s="7">
        <f t="shared" si="28"/>
        <v>6.4</v>
      </c>
      <c r="P108" s="6">
        <f t="shared" ref="P108:AA108" si="29">SUM(P104:P107)</f>
        <v>6.4</v>
      </c>
      <c r="Q108" s="2">
        <f t="shared" si="29"/>
        <v>0</v>
      </c>
      <c r="R108" s="2">
        <f t="shared" si="29"/>
        <v>0</v>
      </c>
      <c r="S108" s="7">
        <f>SUM(S104:S107)</f>
        <v>6.4</v>
      </c>
      <c r="T108" s="6">
        <f t="shared" si="29"/>
        <v>6.4</v>
      </c>
      <c r="U108" s="5">
        <f t="shared" si="29"/>
        <v>0</v>
      </c>
      <c r="V108" s="5">
        <f t="shared" si="29"/>
        <v>0</v>
      </c>
      <c r="W108" s="7">
        <f t="shared" si="29"/>
        <v>6.4</v>
      </c>
      <c r="X108" s="6">
        <f t="shared" si="29"/>
        <v>0</v>
      </c>
      <c r="Y108" s="2">
        <f t="shared" si="29"/>
        <v>0</v>
      </c>
      <c r="Z108" s="2">
        <f t="shared" si="29"/>
        <v>0</v>
      </c>
      <c r="AA108" s="7">
        <f t="shared" si="29"/>
        <v>0</v>
      </c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43"/>
    </row>
    <row r="109" spans="1:1013" ht="16.5" customHeight="1" x14ac:dyDescent="0.2">
      <c r="A109" s="951" t="s">
        <v>15</v>
      </c>
      <c r="B109" s="766" t="s">
        <v>16</v>
      </c>
      <c r="C109" s="766" t="s">
        <v>16</v>
      </c>
      <c r="D109" s="750" t="s">
        <v>51</v>
      </c>
      <c r="E109" s="912" t="s">
        <v>140</v>
      </c>
      <c r="F109" s="736" t="s">
        <v>263</v>
      </c>
      <c r="G109" s="665" t="s">
        <v>214</v>
      </c>
      <c r="H109" s="708" t="s">
        <v>19</v>
      </c>
      <c r="I109" s="669" t="s">
        <v>20</v>
      </c>
      <c r="J109" s="697" t="s">
        <v>281</v>
      </c>
      <c r="K109" s="142" t="s">
        <v>23</v>
      </c>
      <c r="L109" s="418">
        <f>+M109+O109</f>
        <v>30.2</v>
      </c>
      <c r="M109" s="419">
        <v>0</v>
      </c>
      <c r="N109" s="447">
        <v>0</v>
      </c>
      <c r="O109" s="420">
        <v>30.2</v>
      </c>
      <c r="P109" s="418">
        <f>+Q109+S109</f>
        <v>0</v>
      </c>
      <c r="Q109" s="419">
        <v>0</v>
      </c>
      <c r="R109" s="447">
        <v>0</v>
      </c>
      <c r="S109" s="420">
        <v>0</v>
      </c>
      <c r="T109" s="418">
        <f>+U109+W109</f>
        <v>0</v>
      </c>
      <c r="U109" s="419">
        <v>0</v>
      </c>
      <c r="V109" s="447">
        <v>0</v>
      </c>
      <c r="W109" s="420">
        <v>0</v>
      </c>
      <c r="X109" s="418">
        <f>+Y109+AA109</f>
        <v>0</v>
      </c>
      <c r="Y109" s="422">
        <v>0</v>
      </c>
      <c r="Z109" s="422">
        <v>0</v>
      </c>
      <c r="AA109" s="420">
        <v>0</v>
      </c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43"/>
    </row>
    <row r="110" spans="1:1013" ht="15.75" customHeight="1" x14ac:dyDescent="0.2">
      <c r="A110" s="952"/>
      <c r="B110" s="767"/>
      <c r="C110" s="954"/>
      <c r="D110" s="751"/>
      <c r="E110" s="913"/>
      <c r="F110" s="737"/>
      <c r="G110" s="731"/>
      <c r="H110" s="709"/>
      <c r="I110" s="705"/>
      <c r="J110" s="698"/>
      <c r="K110" s="163" t="s">
        <v>21</v>
      </c>
      <c r="L110" s="435">
        <f>+M110+O110</f>
        <v>0</v>
      </c>
      <c r="M110" s="460">
        <v>0</v>
      </c>
      <c r="N110" s="458">
        <v>0</v>
      </c>
      <c r="O110" s="459">
        <v>0</v>
      </c>
      <c r="P110" s="435">
        <f>+Q110+S110</f>
        <v>0</v>
      </c>
      <c r="Q110" s="460">
        <v>0</v>
      </c>
      <c r="R110" s="458">
        <v>0</v>
      </c>
      <c r="S110" s="459">
        <v>0</v>
      </c>
      <c r="T110" s="435">
        <f>+U110+W110</f>
        <v>0</v>
      </c>
      <c r="U110" s="460">
        <v>0</v>
      </c>
      <c r="V110" s="458">
        <v>0</v>
      </c>
      <c r="W110" s="459">
        <v>0</v>
      </c>
      <c r="X110" s="435">
        <f>+Y110+AA110</f>
        <v>0</v>
      </c>
      <c r="Y110" s="461">
        <v>0</v>
      </c>
      <c r="Z110" s="461">
        <v>0</v>
      </c>
      <c r="AA110" s="459">
        <v>0</v>
      </c>
      <c r="BA110" s="44"/>
    </row>
    <row r="111" spans="1:1013" ht="15.75" customHeight="1" x14ac:dyDescent="0.2">
      <c r="A111" s="952"/>
      <c r="B111" s="767"/>
      <c r="C111" s="954"/>
      <c r="D111" s="751"/>
      <c r="E111" s="913"/>
      <c r="F111" s="737"/>
      <c r="G111" s="731"/>
      <c r="H111" s="709"/>
      <c r="I111" s="705"/>
      <c r="J111" s="698"/>
      <c r="K111" s="163" t="s">
        <v>195</v>
      </c>
      <c r="L111" s="435">
        <f>+M111+O111</f>
        <v>11.8</v>
      </c>
      <c r="M111" s="460">
        <v>0</v>
      </c>
      <c r="N111" s="458">
        <v>0</v>
      </c>
      <c r="O111" s="459">
        <v>11.8</v>
      </c>
      <c r="P111" s="435">
        <f>+Q111+S111</f>
        <v>0</v>
      </c>
      <c r="Q111" s="460">
        <v>0</v>
      </c>
      <c r="R111" s="458">
        <v>0</v>
      </c>
      <c r="S111" s="459">
        <v>0</v>
      </c>
      <c r="T111" s="435">
        <f>+U111+W111</f>
        <v>0</v>
      </c>
      <c r="U111" s="460">
        <v>0</v>
      </c>
      <c r="V111" s="458">
        <v>0</v>
      </c>
      <c r="W111" s="459">
        <v>0</v>
      </c>
      <c r="X111" s="435">
        <f>+Y111+AA111</f>
        <v>0</v>
      </c>
      <c r="Y111" s="461">
        <v>0</v>
      </c>
      <c r="Z111" s="461">
        <v>0</v>
      </c>
      <c r="AA111" s="459">
        <v>0</v>
      </c>
      <c r="BA111" s="44"/>
    </row>
    <row r="112" spans="1:1013" ht="16.5" customHeight="1" thickBot="1" x14ac:dyDescent="0.25">
      <c r="A112" s="952"/>
      <c r="B112" s="767"/>
      <c r="C112" s="954"/>
      <c r="D112" s="751"/>
      <c r="E112" s="913"/>
      <c r="F112" s="737"/>
      <c r="G112" s="731"/>
      <c r="H112" s="709"/>
      <c r="I112" s="705"/>
      <c r="J112" s="698"/>
      <c r="K112" s="164" t="s">
        <v>26</v>
      </c>
      <c r="L112" s="423">
        <f>+M112+O112</f>
        <v>0</v>
      </c>
      <c r="M112" s="437">
        <v>0</v>
      </c>
      <c r="N112" s="449">
        <v>0</v>
      </c>
      <c r="O112" s="438">
        <v>0</v>
      </c>
      <c r="P112" s="423">
        <f>+Q112+S112</f>
        <v>8.6999999999999993</v>
      </c>
      <c r="Q112" s="437">
        <v>0</v>
      </c>
      <c r="R112" s="449">
        <v>0</v>
      </c>
      <c r="S112" s="438">
        <v>8.6999999999999993</v>
      </c>
      <c r="T112" s="423">
        <f>+U112+W112</f>
        <v>8.6999999999999993</v>
      </c>
      <c r="U112" s="437">
        <v>0</v>
      </c>
      <c r="V112" s="449">
        <v>0</v>
      </c>
      <c r="W112" s="438">
        <v>8.6999999999999993</v>
      </c>
      <c r="X112" s="423">
        <f>+Y112+AA112</f>
        <v>8.6999999999999993</v>
      </c>
      <c r="Y112" s="440">
        <v>0</v>
      </c>
      <c r="Z112" s="440">
        <v>0</v>
      </c>
      <c r="AA112" s="438">
        <v>8.6999999999999993</v>
      </c>
      <c r="BA112" s="44"/>
    </row>
    <row r="113" spans="1:53" ht="24.75" customHeight="1" thickBot="1" x14ac:dyDescent="0.25">
      <c r="A113" s="953"/>
      <c r="B113" s="768"/>
      <c r="C113" s="955"/>
      <c r="D113" s="752"/>
      <c r="E113" s="818"/>
      <c r="F113" s="664"/>
      <c r="G113" s="732"/>
      <c r="H113" s="710"/>
      <c r="I113" s="706"/>
      <c r="J113" s="670"/>
      <c r="K113" s="91" t="s">
        <v>11</v>
      </c>
      <c r="L113" s="75">
        <f t="shared" ref="L113:O113" si="30">SUM(L109:L112)</f>
        <v>42</v>
      </c>
      <c r="M113" s="118">
        <f t="shared" si="30"/>
        <v>0</v>
      </c>
      <c r="N113" s="118">
        <f t="shared" si="30"/>
        <v>0</v>
      </c>
      <c r="O113" s="19">
        <f t="shared" si="30"/>
        <v>42</v>
      </c>
      <c r="P113" s="6">
        <f t="shared" ref="P113:AA113" si="31">SUM(P109:P112)</f>
        <v>8.6999999999999993</v>
      </c>
      <c r="Q113" s="2">
        <f t="shared" si="31"/>
        <v>0</v>
      </c>
      <c r="R113" s="2">
        <f t="shared" si="31"/>
        <v>0</v>
      </c>
      <c r="S113" s="7">
        <f t="shared" si="31"/>
        <v>8.6999999999999993</v>
      </c>
      <c r="T113" s="75">
        <f t="shared" si="31"/>
        <v>8.6999999999999993</v>
      </c>
      <c r="U113" s="118">
        <f t="shared" si="31"/>
        <v>0</v>
      </c>
      <c r="V113" s="118">
        <f t="shared" si="31"/>
        <v>0</v>
      </c>
      <c r="W113" s="19">
        <f t="shared" si="31"/>
        <v>8.6999999999999993</v>
      </c>
      <c r="X113" s="75">
        <f t="shared" si="31"/>
        <v>8.6999999999999993</v>
      </c>
      <c r="Y113" s="3">
        <f t="shared" si="31"/>
        <v>0</v>
      </c>
      <c r="Z113" s="3">
        <f t="shared" si="31"/>
        <v>0</v>
      </c>
      <c r="AA113" s="19">
        <f t="shared" si="31"/>
        <v>8.6999999999999993</v>
      </c>
      <c r="BA113" s="44"/>
    </row>
    <row r="114" spans="1:53" ht="14.25" customHeight="1" x14ac:dyDescent="0.2">
      <c r="A114" s="671" t="s">
        <v>15</v>
      </c>
      <c r="B114" s="656" t="s">
        <v>16</v>
      </c>
      <c r="C114" s="651" t="s">
        <v>16</v>
      </c>
      <c r="D114" s="750" t="s">
        <v>52</v>
      </c>
      <c r="E114" s="912" t="s">
        <v>141</v>
      </c>
      <c r="F114" s="736" t="s">
        <v>263</v>
      </c>
      <c r="G114" s="665" t="s">
        <v>133</v>
      </c>
      <c r="H114" s="708" t="s">
        <v>19</v>
      </c>
      <c r="I114" s="669" t="s">
        <v>20</v>
      </c>
      <c r="J114" s="697" t="s">
        <v>282</v>
      </c>
      <c r="K114" s="142" t="s">
        <v>23</v>
      </c>
      <c r="L114" s="106">
        <f>+M114+O114</f>
        <v>0</v>
      </c>
      <c r="M114" s="11">
        <v>0</v>
      </c>
      <c r="N114" s="143">
        <v>0</v>
      </c>
      <c r="O114" s="77">
        <v>0</v>
      </c>
      <c r="P114" s="103">
        <f>+Q114+S114</f>
        <v>0</v>
      </c>
      <c r="Q114" s="11">
        <v>0</v>
      </c>
      <c r="R114" s="143">
        <v>0</v>
      </c>
      <c r="S114" s="77">
        <v>0</v>
      </c>
      <c r="T114" s="106">
        <f>+U114+W114</f>
        <v>0</v>
      </c>
      <c r="U114" s="11">
        <v>0</v>
      </c>
      <c r="V114" s="143">
        <v>0</v>
      </c>
      <c r="W114" s="77">
        <v>0</v>
      </c>
      <c r="X114" s="106">
        <f>+Y114+AA114</f>
        <v>0</v>
      </c>
      <c r="Y114" s="144">
        <v>0</v>
      </c>
      <c r="Z114" s="144">
        <v>0</v>
      </c>
      <c r="AA114" s="77">
        <v>0</v>
      </c>
      <c r="BA114" s="44"/>
    </row>
    <row r="115" spans="1:53" ht="12.75" customHeight="1" x14ac:dyDescent="0.2">
      <c r="A115" s="672"/>
      <c r="B115" s="693"/>
      <c r="C115" s="891"/>
      <c r="D115" s="751"/>
      <c r="E115" s="913"/>
      <c r="F115" s="737"/>
      <c r="G115" s="731"/>
      <c r="H115" s="709"/>
      <c r="I115" s="705"/>
      <c r="J115" s="698"/>
      <c r="K115" s="163" t="s">
        <v>21</v>
      </c>
      <c r="L115" s="128">
        <f>+M115+O115</f>
        <v>0</v>
      </c>
      <c r="M115" s="129">
        <v>0</v>
      </c>
      <c r="N115" s="160">
        <v>0</v>
      </c>
      <c r="O115" s="130">
        <v>0</v>
      </c>
      <c r="P115" s="123">
        <f>+Q115+S115</f>
        <v>0</v>
      </c>
      <c r="Q115" s="129">
        <v>0</v>
      </c>
      <c r="R115" s="160">
        <v>0</v>
      </c>
      <c r="S115" s="130">
        <v>0</v>
      </c>
      <c r="T115" s="128">
        <f>+U115+W115</f>
        <v>0</v>
      </c>
      <c r="U115" s="129">
        <v>0</v>
      </c>
      <c r="V115" s="160">
        <v>0</v>
      </c>
      <c r="W115" s="130">
        <v>0</v>
      </c>
      <c r="X115" s="128">
        <f>+Y115+AA115</f>
        <v>0</v>
      </c>
      <c r="Y115" s="131">
        <v>0</v>
      </c>
      <c r="Z115" s="131">
        <v>0</v>
      </c>
      <c r="AA115" s="130">
        <v>0</v>
      </c>
      <c r="BA115" s="44"/>
    </row>
    <row r="116" spans="1:53" ht="14.25" customHeight="1" x14ac:dyDescent="0.2">
      <c r="A116" s="672"/>
      <c r="B116" s="693"/>
      <c r="C116" s="891"/>
      <c r="D116" s="751"/>
      <c r="E116" s="913"/>
      <c r="F116" s="737"/>
      <c r="G116" s="731"/>
      <c r="H116" s="709"/>
      <c r="I116" s="705"/>
      <c r="J116" s="698"/>
      <c r="K116" s="163" t="s">
        <v>195</v>
      </c>
      <c r="L116" s="128">
        <f>+M116+O116</f>
        <v>0</v>
      </c>
      <c r="M116" s="129">
        <v>0</v>
      </c>
      <c r="N116" s="160">
        <v>0</v>
      </c>
      <c r="O116" s="130">
        <v>0</v>
      </c>
      <c r="P116" s="123">
        <f>+Q116+S116</f>
        <v>0</v>
      </c>
      <c r="Q116" s="129">
        <v>0</v>
      </c>
      <c r="R116" s="160">
        <v>0</v>
      </c>
      <c r="S116" s="130">
        <v>0</v>
      </c>
      <c r="T116" s="128">
        <f>+U116+W116</f>
        <v>0</v>
      </c>
      <c r="U116" s="129">
        <v>0</v>
      </c>
      <c r="V116" s="160">
        <v>0</v>
      </c>
      <c r="W116" s="130">
        <v>0</v>
      </c>
      <c r="X116" s="128">
        <f>+Y116+AA116</f>
        <v>0</v>
      </c>
      <c r="Y116" s="131">
        <v>0</v>
      </c>
      <c r="Z116" s="131">
        <v>0</v>
      </c>
      <c r="AA116" s="130">
        <v>0</v>
      </c>
      <c r="BA116" s="44"/>
    </row>
    <row r="117" spans="1:53" ht="14.25" customHeight="1" thickBot="1" x14ac:dyDescent="0.25">
      <c r="A117" s="672"/>
      <c r="B117" s="693"/>
      <c r="C117" s="891"/>
      <c r="D117" s="751"/>
      <c r="E117" s="913"/>
      <c r="F117" s="737"/>
      <c r="G117" s="731"/>
      <c r="H117" s="709"/>
      <c r="I117" s="705"/>
      <c r="J117" s="698"/>
      <c r="K117" s="164" t="s">
        <v>26</v>
      </c>
      <c r="L117" s="446">
        <f>+M117+O117</f>
        <v>15.7</v>
      </c>
      <c r="M117" s="437">
        <v>0</v>
      </c>
      <c r="N117" s="449">
        <v>0</v>
      </c>
      <c r="O117" s="438">
        <v>15.7</v>
      </c>
      <c r="P117" s="423">
        <f>+Q117+S117</f>
        <v>15.7</v>
      </c>
      <c r="Q117" s="437">
        <v>0</v>
      </c>
      <c r="R117" s="449">
        <v>0</v>
      </c>
      <c r="S117" s="438">
        <v>15.7</v>
      </c>
      <c r="T117" s="446">
        <f>+U117+W117</f>
        <v>15.7</v>
      </c>
      <c r="U117" s="437">
        <v>0</v>
      </c>
      <c r="V117" s="449">
        <v>0</v>
      </c>
      <c r="W117" s="438">
        <v>15.7</v>
      </c>
      <c r="X117" s="446">
        <f>+Y117+AA117</f>
        <v>15.7</v>
      </c>
      <c r="Y117" s="440">
        <v>0</v>
      </c>
      <c r="Z117" s="440">
        <v>0</v>
      </c>
      <c r="AA117" s="438">
        <v>15.7</v>
      </c>
      <c r="BA117" s="44"/>
    </row>
    <row r="118" spans="1:53" ht="20.25" customHeight="1" thickBot="1" x14ac:dyDescent="0.25">
      <c r="A118" s="655"/>
      <c r="B118" s="657"/>
      <c r="C118" s="749"/>
      <c r="D118" s="752"/>
      <c r="E118" s="818"/>
      <c r="F118" s="664"/>
      <c r="G118" s="732"/>
      <c r="H118" s="710"/>
      <c r="I118" s="706"/>
      <c r="J118" s="670"/>
      <c r="K118" s="89" t="s">
        <v>11</v>
      </c>
      <c r="L118" s="6">
        <f t="shared" ref="L118:O118" si="32">SUM(L114:L117)</f>
        <v>15.7</v>
      </c>
      <c r="M118" s="5">
        <f t="shared" si="32"/>
        <v>0</v>
      </c>
      <c r="N118" s="5">
        <f t="shared" si="32"/>
        <v>0</v>
      </c>
      <c r="O118" s="7">
        <f t="shared" si="32"/>
        <v>15.7</v>
      </c>
      <c r="P118" s="6">
        <f t="shared" ref="P118:AA118" si="33">SUM(P114:P117)</f>
        <v>15.7</v>
      </c>
      <c r="Q118" s="2">
        <f t="shared" si="33"/>
        <v>0</v>
      </c>
      <c r="R118" s="2">
        <f t="shared" si="33"/>
        <v>0</v>
      </c>
      <c r="S118" s="7">
        <f t="shared" si="33"/>
        <v>15.7</v>
      </c>
      <c r="T118" s="6">
        <f t="shared" si="33"/>
        <v>15.7</v>
      </c>
      <c r="U118" s="5">
        <f t="shared" si="33"/>
        <v>0</v>
      </c>
      <c r="V118" s="5">
        <f t="shared" si="33"/>
        <v>0</v>
      </c>
      <c r="W118" s="7">
        <f t="shared" si="33"/>
        <v>15.7</v>
      </c>
      <c r="X118" s="6">
        <f t="shared" si="33"/>
        <v>15.7</v>
      </c>
      <c r="Y118" s="2">
        <f t="shared" si="33"/>
        <v>0</v>
      </c>
      <c r="Z118" s="2">
        <f t="shared" si="33"/>
        <v>0</v>
      </c>
      <c r="AA118" s="7">
        <f t="shared" si="33"/>
        <v>15.7</v>
      </c>
      <c r="BA118" s="44"/>
    </row>
    <row r="119" spans="1:53" ht="16.5" customHeight="1" x14ac:dyDescent="0.2">
      <c r="A119" s="945" t="s">
        <v>15</v>
      </c>
      <c r="B119" s="766" t="s">
        <v>16</v>
      </c>
      <c r="C119" s="923" t="s">
        <v>16</v>
      </c>
      <c r="D119" s="750" t="s">
        <v>55</v>
      </c>
      <c r="E119" s="816" t="s">
        <v>201</v>
      </c>
      <c r="F119" s="663" t="s">
        <v>263</v>
      </c>
      <c r="G119" s="665" t="s">
        <v>215</v>
      </c>
      <c r="H119" s="708" t="s">
        <v>19</v>
      </c>
      <c r="I119" s="669" t="s">
        <v>20</v>
      </c>
      <c r="J119" s="697" t="s">
        <v>283</v>
      </c>
      <c r="K119" s="142" t="s">
        <v>23</v>
      </c>
      <c r="L119" s="103">
        <f>+M119+O119</f>
        <v>0</v>
      </c>
      <c r="M119" s="11">
        <v>0</v>
      </c>
      <c r="N119" s="143">
        <v>0</v>
      </c>
      <c r="O119" s="77">
        <v>0</v>
      </c>
      <c r="P119" s="103">
        <f>+Q119+S119</f>
        <v>0</v>
      </c>
      <c r="Q119" s="11">
        <v>0</v>
      </c>
      <c r="R119" s="143">
        <v>0</v>
      </c>
      <c r="S119" s="77">
        <v>0</v>
      </c>
      <c r="T119" s="103">
        <f>+U119+W119</f>
        <v>0</v>
      </c>
      <c r="U119" s="11">
        <v>0</v>
      </c>
      <c r="V119" s="143">
        <v>0</v>
      </c>
      <c r="W119" s="77">
        <v>0</v>
      </c>
      <c r="X119" s="103">
        <f>+Y119+AA119</f>
        <v>0</v>
      </c>
      <c r="Y119" s="144">
        <v>0</v>
      </c>
      <c r="Z119" s="144">
        <v>0</v>
      </c>
      <c r="AA119" s="77">
        <v>0</v>
      </c>
      <c r="BA119" s="44"/>
    </row>
    <row r="120" spans="1:53" ht="14.25" customHeight="1" x14ac:dyDescent="0.2">
      <c r="A120" s="946"/>
      <c r="B120" s="767"/>
      <c r="C120" s="924"/>
      <c r="D120" s="751"/>
      <c r="E120" s="817"/>
      <c r="F120" s="815"/>
      <c r="G120" s="731"/>
      <c r="H120" s="709"/>
      <c r="I120" s="705"/>
      <c r="J120" s="698"/>
      <c r="K120" s="163" t="s">
        <v>21</v>
      </c>
      <c r="L120" s="123">
        <f>+M120+O120</f>
        <v>0</v>
      </c>
      <c r="M120" s="129">
        <v>0</v>
      </c>
      <c r="N120" s="160">
        <v>0</v>
      </c>
      <c r="O120" s="130">
        <v>0</v>
      </c>
      <c r="P120" s="123">
        <f>+Q120+S120</f>
        <v>0</v>
      </c>
      <c r="Q120" s="129">
        <v>0</v>
      </c>
      <c r="R120" s="160">
        <v>0</v>
      </c>
      <c r="S120" s="130">
        <v>0</v>
      </c>
      <c r="T120" s="123">
        <f>+U120+W120</f>
        <v>0</v>
      </c>
      <c r="U120" s="129">
        <v>0</v>
      </c>
      <c r="V120" s="160">
        <v>0</v>
      </c>
      <c r="W120" s="130">
        <v>0</v>
      </c>
      <c r="X120" s="123">
        <f>+Y120+AA120</f>
        <v>0</v>
      </c>
      <c r="Y120" s="131">
        <v>0</v>
      </c>
      <c r="Z120" s="131">
        <v>0</v>
      </c>
      <c r="AA120" s="130">
        <v>0</v>
      </c>
      <c r="BA120" s="44"/>
    </row>
    <row r="121" spans="1:53" ht="15.75" customHeight="1" x14ac:dyDescent="0.2">
      <c r="A121" s="946"/>
      <c r="B121" s="767"/>
      <c r="C121" s="924"/>
      <c r="D121" s="751"/>
      <c r="E121" s="817"/>
      <c r="F121" s="815"/>
      <c r="G121" s="731"/>
      <c r="H121" s="709"/>
      <c r="I121" s="705"/>
      <c r="J121" s="698"/>
      <c r="K121" s="163" t="s">
        <v>32</v>
      </c>
      <c r="L121" s="123">
        <f>+M121+O121</f>
        <v>0</v>
      </c>
      <c r="M121" s="129">
        <v>0</v>
      </c>
      <c r="N121" s="160">
        <v>0</v>
      </c>
      <c r="O121" s="130">
        <v>0</v>
      </c>
      <c r="P121" s="123">
        <f>+Q121+S121</f>
        <v>0</v>
      </c>
      <c r="Q121" s="129">
        <v>0</v>
      </c>
      <c r="R121" s="160">
        <v>0</v>
      </c>
      <c r="S121" s="130">
        <v>0</v>
      </c>
      <c r="T121" s="123">
        <f>+U121+W121</f>
        <v>0</v>
      </c>
      <c r="U121" s="129">
        <v>0</v>
      </c>
      <c r="V121" s="160">
        <v>0</v>
      </c>
      <c r="W121" s="130">
        <v>0</v>
      </c>
      <c r="X121" s="123">
        <f>+Y121+AA121</f>
        <v>0</v>
      </c>
      <c r="Y121" s="131">
        <v>0</v>
      </c>
      <c r="Z121" s="131">
        <v>0</v>
      </c>
      <c r="AA121" s="130">
        <v>0</v>
      </c>
      <c r="BA121" s="44"/>
    </row>
    <row r="122" spans="1:53" ht="15.75" customHeight="1" thickBot="1" x14ac:dyDescent="0.25">
      <c r="A122" s="946"/>
      <c r="B122" s="767"/>
      <c r="C122" s="924"/>
      <c r="D122" s="751"/>
      <c r="E122" s="817"/>
      <c r="F122" s="815"/>
      <c r="G122" s="731"/>
      <c r="H122" s="709"/>
      <c r="I122" s="705"/>
      <c r="J122" s="698"/>
      <c r="K122" s="164" t="s">
        <v>26</v>
      </c>
      <c r="L122" s="124">
        <f>+M122+O122</f>
        <v>0</v>
      </c>
      <c r="M122" s="175">
        <v>0</v>
      </c>
      <c r="N122" s="175">
        <v>0</v>
      </c>
      <c r="O122" s="176">
        <v>0</v>
      </c>
      <c r="P122" s="124">
        <f>+Q122+S122</f>
        <v>0</v>
      </c>
      <c r="Q122" s="120">
        <v>0</v>
      </c>
      <c r="R122" s="177">
        <v>0</v>
      </c>
      <c r="S122" s="176">
        <v>0</v>
      </c>
      <c r="T122" s="124">
        <f>+U122+W122</f>
        <v>0</v>
      </c>
      <c r="U122" s="175">
        <v>0</v>
      </c>
      <c r="V122" s="175">
        <v>0</v>
      </c>
      <c r="W122" s="176">
        <v>0</v>
      </c>
      <c r="X122" s="124">
        <f>+Y122+AA122</f>
        <v>0</v>
      </c>
      <c r="Y122" s="175">
        <v>0</v>
      </c>
      <c r="Z122" s="175">
        <v>0</v>
      </c>
      <c r="AA122" s="176">
        <v>0</v>
      </c>
      <c r="BA122" s="44"/>
    </row>
    <row r="123" spans="1:53" ht="20.25" customHeight="1" thickBot="1" x14ac:dyDescent="0.25">
      <c r="A123" s="947"/>
      <c r="B123" s="768"/>
      <c r="C123" s="925"/>
      <c r="D123" s="752"/>
      <c r="E123" s="818"/>
      <c r="F123" s="664"/>
      <c r="G123" s="732"/>
      <c r="H123" s="710"/>
      <c r="I123" s="706"/>
      <c r="J123" s="670"/>
      <c r="K123" s="89" t="s">
        <v>11</v>
      </c>
      <c r="L123" s="6">
        <f t="shared" ref="L123:AA123" si="34">SUM(L119:L122)</f>
        <v>0</v>
      </c>
      <c r="M123" s="5">
        <f t="shared" si="34"/>
        <v>0</v>
      </c>
      <c r="N123" s="5">
        <f t="shared" si="34"/>
        <v>0</v>
      </c>
      <c r="O123" s="7">
        <f t="shared" si="34"/>
        <v>0</v>
      </c>
      <c r="P123" s="6">
        <f t="shared" si="34"/>
        <v>0</v>
      </c>
      <c r="Q123" s="2">
        <f t="shared" si="34"/>
        <v>0</v>
      </c>
      <c r="R123" s="2">
        <f t="shared" si="34"/>
        <v>0</v>
      </c>
      <c r="S123" s="7">
        <f t="shared" si="34"/>
        <v>0</v>
      </c>
      <c r="T123" s="6">
        <f t="shared" si="34"/>
        <v>0</v>
      </c>
      <c r="U123" s="5">
        <f t="shared" si="34"/>
        <v>0</v>
      </c>
      <c r="V123" s="5">
        <f t="shared" si="34"/>
        <v>0</v>
      </c>
      <c r="W123" s="7">
        <f t="shared" si="34"/>
        <v>0</v>
      </c>
      <c r="X123" s="6">
        <f t="shared" si="34"/>
        <v>0</v>
      </c>
      <c r="Y123" s="2">
        <f t="shared" si="34"/>
        <v>0</v>
      </c>
      <c r="Z123" s="2">
        <f t="shared" si="34"/>
        <v>0</v>
      </c>
      <c r="AA123" s="7">
        <f t="shared" si="34"/>
        <v>0</v>
      </c>
      <c r="BA123" s="44"/>
    </row>
    <row r="124" spans="1:53" ht="15" customHeight="1" x14ac:dyDescent="0.2">
      <c r="A124" s="945" t="s">
        <v>15</v>
      </c>
      <c r="B124" s="766" t="s">
        <v>16</v>
      </c>
      <c r="C124" s="923" t="s">
        <v>16</v>
      </c>
      <c r="D124" s="750" t="s">
        <v>59</v>
      </c>
      <c r="E124" s="816" t="s">
        <v>172</v>
      </c>
      <c r="F124" s="663" t="s">
        <v>263</v>
      </c>
      <c r="G124" s="665" t="s">
        <v>100</v>
      </c>
      <c r="H124" s="708" t="s">
        <v>19</v>
      </c>
      <c r="I124" s="669" t="s">
        <v>20</v>
      </c>
      <c r="J124" s="697" t="s">
        <v>284</v>
      </c>
      <c r="K124" s="142" t="s">
        <v>23</v>
      </c>
      <c r="L124" s="103">
        <f>+M124+O124</f>
        <v>0</v>
      </c>
      <c r="M124" s="11">
        <v>0</v>
      </c>
      <c r="N124" s="143">
        <v>0</v>
      </c>
      <c r="O124" s="77">
        <v>0</v>
      </c>
      <c r="P124" s="103">
        <f>+Q124+S124</f>
        <v>0</v>
      </c>
      <c r="Q124" s="11">
        <v>0</v>
      </c>
      <c r="R124" s="143">
        <v>0</v>
      </c>
      <c r="S124" s="77">
        <v>0</v>
      </c>
      <c r="T124" s="103">
        <f>+U124+W124</f>
        <v>0</v>
      </c>
      <c r="U124" s="11">
        <v>0</v>
      </c>
      <c r="V124" s="143">
        <v>0</v>
      </c>
      <c r="W124" s="77">
        <v>0</v>
      </c>
      <c r="X124" s="103">
        <f>+Y124+AA124</f>
        <v>0</v>
      </c>
      <c r="Y124" s="144">
        <v>0</v>
      </c>
      <c r="Z124" s="144">
        <v>0</v>
      </c>
      <c r="AA124" s="77">
        <v>0</v>
      </c>
      <c r="BA124" s="44"/>
    </row>
    <row r="125" spans="1:53" ht="13.5" customHeight="1" x14ac:dyDescent="0.2">
      <c r="A125" s="946"/>
      <c r="B125" s="767"/>
      <c r="C125" s="924"/>
      <c r="D125" s="751"/>
      <c r="E125" s="817"/>
      <c r="F125" s="815"/>
      <c r="G125" s="731"/>
      <c r="H125" s="709"/>
      <c r="I125" s="705"/>
      <c r="J125" s="698"/>
      <c r="K125" s="163" t="s">
        <v>21</v>
      </c>
      <c r="L125" s="123">
        <f>+M125+O125</f>
        <v>0</v>
      </c>
      <c r="M125" s="129">
        <v>0</v>
      </c>
      <c r="N125" s="160">
        <v>0</v>
      </c>
      <c r="O125" s="130">
        <v>0</v>
      </c>
      <c r="P125" s="123">
        <f>+Q125+S125</f>
        <v>0</v>
      </c>
      <c r="Q125" s="129">
        <v>0</v>
      </c>
      <c r="R125" s="160">
        <v>0</v>
      </c>
      <c r="S125" s="130">
        <v>0</v>
      </c>
      <c r="T125" s="123">
        <f>+U125+W125</f>
        <v>0</v>
      </c>
      <c r="U125" s="129">
        <v>0</v>
      </c>
      <c r="V125" s="160">
        <v>0</v>
      </c>
      <c r="W125" s="130">
        <v>0</v>
      </c>
      <c r="X125" s="123">
        <f>+Y125+AA125</f>
        <v>0</v>
      </c>
      <c r="Y125" s="131">
        <v>0</v>
      </c>
      <c r="Z125" s="131">
        <v>0</v>
      </c>
      <c r="AA125" s="130">
        <v>0</v>
      </c>
      <c r="BA125" s="44"/>
    </row>
    <row r="126" spans="1:53" ht="15" customHeight="1" x14ac:dyDescent="0.2">
      <c r="A126" s="946"/>
      <c r="B126" s="767"/>
      <c r="C126" s="924"/>
      <c r="D126" s="751"/>
      <c r="E126" s="817"/>
      <c r="F126" s="815"/>
      <c r="G126" s="731"/>
      <c r="H126" s="709"/>
      <c r="I126" s="705"/>
      <c r="J126" s="698"/>
      <c r="K126" s="163" t="s">
        <v>22</v>
      </c>
      <c r="L126" s="123">
        <f>+M126+O126</f>
        <v>0</v>
      </c>
      <c r="M126" s="129">
        <v>0</v>
      </c>
      <c r="N126" s="160">
        <v>0</v>
      </c>
      <c r="O126" s="130">
        <v>0</v>
      </c>
      <c r="P126" s="123">
        <f>+Q126+S126</f>
        <v>0</v>
      </c>
      <c r="Q126" s="129">
        <v>0</v>
      </c>
      <c r="R126" s="160">
        <v>0</v>
      </c>
      <c r="S126" s="130">
        <v>0</v>
      </c>
      <c r="T126" s="123">
        <f>+U126+W126</f>
        <v>0</v>
      </c>
      <c r="U126" s="129">
        <v>0</v>
      </c>
      <c r="V126" s="160">
        <v>0</v>
      </c>
      <c r="W126" s="130">
        <v>0</v>
      </c>
      <c r="X126" s="123">
        <f>+Y126+AA126</f>
        <v>0</v>
      </c>
      <c r="Y126" s="131">
        <v>0</v>
      </c>
      <c r="Z126" s="131">
        <v>0</v>
      </c>
      <c r="AA126" s="130">
        <v>0</v>
      </c>
      <c r="BA126" s="44"/>
    </row>
    <row r="127" spans="1:53" ht="15" customHeight="1" thickBot="1" x14ac:dyDescent="0.25">
      <c r="A127" s="946"/>
      <c r="B127" s="767"/>
      <c r="C127" s="924"/>
      <c r="D127" s="751"/>
      <c r="E127" s="817"/>
      <c r="F127" s="815"/>
      <c r="G127" s="731"/>
      <c r="H127" s="709"/>
      <c r="I127" s="705"/>
      <c r="J127" s="698"/>
      <c r="K127" s="164" t="s">
        <v>26</v>
      </c>
      <c r="L127" s="423">
        <f>+M127+O127</f>
        <v>5.9</v>
      </c>
      <c r="M127" s="440">
        <v>0</v>
      </c>
      <c r="N127" s="440">
        <v>0</v>
      </c>
      <c r="O127" s="438">
        <v>5.9</v>
      </c>
      <c r="P127" s="423">
        <f>+Q127+S127</f>
        <v>5.9</v>
      </c>
      <c r="Q127" s="437">
        <v>0</v>
      </c>
      <c r="R127" s="449">
        <v>0</v>
      </c>
      <c r="S127" s="438">
        <v>5.9</v>
      </c>
      <c r="T127" s="423">
        <f>+U127+W127</f>
        <v>5.9</v>
      </c>
      <c r="U127" s="440">
        <v>0</v>
      </c>
      <c r="V127" s="440">
        <v>0</v>
      </c>
      <c r="W127" s="438">
        <v>5.9</v>
      </c>
      <c r="X127" s="423">
        <f>+Y127+AA127</f>
        <v>0</v>
      </c>
      <c r="Y127" s="440">
        <v>0</v>
      </c>
      <c r="Z127" s="440">
        <v>0</v>
      </c>
      <c r="AA127" s="438">
        <v>0</v>
      </c>
      <c r="BA127" s="44"/>
    </row>
    <row r="128" spans="1:53" ht="20.25" customHeight="1" thickBot="1" x14ac:dyDescent="0.25">
      <c r="A128" s="947"/>
      <c r="B128" s="768"/>
      <c r="C128" s="925"/>
      <c r="D128" s="752"/>
      <c r="E128" s="818"/>
      <c r="F128" s="664"/>
      <c r="G128" s="732"/>
      <c r="H128" s="710"/>
      <c r="I128" s="706"/>
      <c r="J128" s="670"/>
      <c r="K128" s="89" t="s">
        <v>11</v>
      </c>
      <c r="L128" s="6">
        <f t="shared" ref="L128:AA128" si="35">SUM(L124:L127)</f>
        <v>5.9</v>
      </c>
      <c r="M128" s="5">
        <f t="shared" si="35"/>
        <v>0</v>
      </c>
      <c r="N128" s="5">
        <f t="shared" si="35"/>
        <v>0</v>
      </c>
      <c r="O128" s="7">
        <f t="shared" si="35"/>
        <v>5.9</v>
      </c>
      <c r="P128" s="6">
        <f t="shared" si="35"/>
        <v>5.9</v>
      </c>
      <c r="Q128" s="2">
        <f t="shared" si="35"/>
        <v>0</v>
      </c>
      <c r="R128" s="2">
        <f t="shared" si="35"/>
        <v>0</v>
      </c>
      <c r="S128" s="7">
        <f t="shared" si="35"/>
        <v>5.9</v>
      </c>
      <c r="T128" s="6">
        <f t="shared" si="35"/>
        <v>5.9</v>
      </c>
      <c r="U128" s="5">
        <f t="shared" si="35"/>
        <v>0</v>
      </c>
      <c r="V128" s="5">
        <f t="shared" si="35"/>
        <v>0</v>
      </c>
      <c r="W128" s="7">
        <f t="shared" si="35"/>
        <v>5.9</v>
      </c>
      <c r="X128" s="6">
        <f t="shared" si="35"/>
        <v>0</v>
      </c>
      <c r="Y128" s="2">
        <f t="shared" si="35"/>
        <v>0</v>
      </c>
      <c r="Z128" s="2">
        <f t="shared" si="35"/>
        <v>0</v>
      </c>
      <c r="AA128" s="7">
        <f t="shared" si="35"/>
        <v>0</v>
      </c>
      <c r="BA128" s="44"/>
    </row>
    <row r="129" spans="1:53" ht="13.5" customHeight="1" x14ac:dyDescent="0.2">
      <c r="A129" s="945" t="s">
        <v>15</v>
      </c>
      <c r="B129" s="766" t="s">
        <v>16</v>
      </c>
      <c r="C129" s="923" t="s">
        <v>16</v>
      </c>
      <c r="D129" s="750" t="s">
        <v>60</v>
      </c>
      <c r="E129" s="816" t="s">
        <v>142</v>
      </c>
      <c r="F129" s="663" t="s">
        <v>263</v>
      </c>
      <c r="G129" s="665" t="s">
        <v>93</v>
      </c>
      <c r="H129" s="708" t="s">
        <v>19</v>
      </c>
      <c r="I129" s="669" t="s">
        <v>20</v>
      </c>
      <c r="J129" s="697" t="s">
        <v>285</v>
      </c>
      <c r="K129" s="142" t="s">
        <v>23</v>
      </c>
      <c r="L129" s="103">
        <f>+M129+O129</f>
        <v>7.5</v>
      </c>
      <c r="M129" s="11">
        <v>0</v>
      </c>
      <c r="N129" s="143">
        <v>0</v>
      </c>
      <c r="O129" s="77">
        <v>7.5</v>
      </c>
      <c r="P129" s="103">
        <f>+Q129+S129</f>
        <v>0</v>
      </c>
      <c r="Q129" s="11">
        <v>0</v>
      </c>
      <c r="R129" s="143">
        <v>0</v>
      </c>
      <c r="S129" s="77">
        <v>0</v>
      </c>
      <c r="T129" s="103">
        <f>+U129+W129</f>
        <v>0</v>
      </c>
      <c r="U129" s="11">
        <v>0</v>
      </c>
      <c r="V129" s="143">
        <v>0</v>
      </c>
      <c r="W129" s="77">
        <v>0</v>
      </c>
      <c r="X129" s="103">
        <f>+Y129+AA129</f>
        <v>0</v>
      </c>
      <c r="Y129" s="144">
        <v>0</v>
      </c>
      <c r="Z129" s="144">
        <v>0</v>
      </c>
      <c r="AA129" s="77">
        <v>0</v>
      </c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43"/>
    </row>
    <row r="130" spans="1:53" ht="14.25" customHeight="1" x14ac:dyDescent="0.2">
      <c r="A130" s="946"/>
      <c r="B130" s="767"/>
      <c r="C130" s="924"/>
      <c r="D130" s="751"/>
      <c r="E130" s="817"/>
      <c r="F130" s="815"/>
      <c r="G130" s="731"/>
      <c r="H130" s="709"/>
      <c r="I130" s="705"/>
      <c r="J130" s="698"/>
      <c r="K130" s="163" t="s">
        <v>21</v>
      </c>
      <c r="L130" s="123">
        <f>+M130+O130</f>
        <v>0</v>
      </c>
      <c r="M130" s="129">
        <v>0</v>
      </c>
      <c r="N130" s="160">
        <v>0</v>
      </c>
      <c r="O130" s="130">
        <v>0</v>
      </c>
      <c r="P130" s="123">
        <f>+Q130+S130</f>
        <v>0</v>
      </c>
      <c r="Q130" s="129">
        <v>0</v>
      </c>
      <c r="R130" s="160">
        <v>0</v>
      </c>
      <c r="S130" s="130">
        <v>0</v>
      </c>
      <c r="T130" s="123">
        <f>+U130+W130</f>
        <v>0</v>
      </c>
      <c r="U130" s="129">
        <v>0</v>
      </c>
      <c r="V130" s="160">
        <v>0</v>
      </c>
      <c r="W130" s="130">
        <v>0</v>
      </c>
      <c r="X130" s="123">
        <f>+Y130+AA130</f>
        <v>0</v>
      </c>
      <c r="Y130" s="131">
        <v>0</v>
      </c>
      <c r="Z130" s="131">
        <v>0</v>
      </c>
      <c r="AA130" s="130">
        <v>0</v>
      </c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43"/>
    </row>
    <row r="131" spans="1:53" ht="12.75" customHeight="1" x14ac:dyDescent="0.2">
      <c r="A131" s="946"/>
      <c r="B131" s="767"/>
      <c r="C131" s="924"/>
      <c r="D131" s="751"/>
      <c r="E131" s="817"/>
      <c r="F131" s="815"/>
      <c r="G131" s="731"/>
      <c r="H131" s="709"/>
      <c r="I131" s="705"/>
      <c r="J131" s="698"/>
      <c r="K131" s="163" t="s">
        <v>22</v>
      </c>
      <c r="L131" s="123">
        <f>+M131+O131</f>
        <v>0</v>
      </c>
      <c r="M131" s="129">
        <v>0</v>
      </c>
      <c r="N131" s="160">
        <v>0</v>
      </c>
      <c r="O131" s="130">
        <v>0</v>
      </c>
      <c r="P131" s="123">
        <f>+Q131+S131</f>
        <v>0</v>
      </c>
      <c r="Q131" s="129">
        <v>0</v>
      </c>
      <c r="R131" s="160">
        <v>0</v>
      </c>
      <c r="S131" s="130">
        <v>0</v>
      </c>
      <c r="T131" s="123">
        <f>+U131+W131</f>
        <v>0</v>
      </c>
      <c r="U131" s="129">
        <v>0</v>
      </c>
      <c r="V131" s="160">
        <v>0</v>
      </c>
      <c r="W131" s="130">
        <v>0</v>
      </c>
      <c r="X131" s="123">
        <f>+Y131+AA131</f>
        <v>0</v>
      </c>
      <c r="Y131" s="131">
        <v>0</v>
      </c>
      <c r="Z131" s="131">
        <v>0</v>
      </c>
      <c r="AA131" s="130">
        <v>0</v>
      </c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43"/>
    </row>
    <row r="132" spans="1:53" ht="15" customHeight="1" thickBot="1" x14ac:dyDescent="0.25">
      <c r="A132" s="946"/>
      <c r="B132" s="767"/>
      <c r="C132" s="924"/>
      <c r="D132" s="751"/>
      <c r="E132" s="817"/>
      <c r="F132" s="815"/>
      <c r="G132" s="731"/>
      <c r="H132" s="709"/>
      <c r="I132" s="705"/>
      <c r="J132" s="698"/>
      <c r="K132" s="84" t="s">
        <v>26</v>
      </c>
      <c r="L132" s="450">
        <f>+M132+O132</f>
        <v>36.9</v>
      </c>
      <c r="M132" s="457">
        <v>0</v>
      </c>
      <c r="N132" s="457">
        <v>0</v>
      </c>
      <c r="O132" s="453">
        <v>36.9</v>
      </c>
      <c r="P132" s="450">
        <f>+Q132+S132</f>
        <v>32.200000000000003</v>
      </c>
      <c r="Q132" s="464">
        <v>0</v>
      </c>
      <c r="R132" s="452">
        <v>0</v>
      </c>
      <c r="S132" s="453">
        <v>32.200000000000003</v>
      </c>
      <c r="T132" s="450">
        <f>+U132+W132</f>
        <v>0</v>
      </c>
      <c r="U132" s="457">
        <v>0</v>
      </c>
      <c r="V132" s="457">
        <v>0</v>
      </c>
      <c r="W132" s="453">
        <v>0</v>
      </c>
      <c r="X132" s="450">
        <f>+Y132+AA132</f>
        <v>0</v>
      </c>
      <c r="Y132" s="457">
        <v>0</v>
      </c>
      <c r="Z132" s="457">
        <v>0</v>
      </c>
      <c r="AA132" s="453">
        <v>0</v>
      </c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43"/>
    </row>
    <row r="133" spans="1:53" ht="19.5" customHeight="1" thickBot="1" x14ac:dyDescent="0.25">
      <c r="A133" s="947"/>
      <c r="B133" s="768"/>
      <c r="C133" s="925"/>
      <c r="D133" s="752"/>
      <c r="E133" s="818"/>
      <c r="F133" s="664"/>
      <c r="G133" s="732"/>
      <c r="H133" s="710"/>
      <c r="I133" s="706"/>
      <c r="J133" s="670"/>
      <c r="K133" s="89" t="s">
        <v>11</v>
      </c>
      <c r="L133" s="6">
        <f t="shared" ref="L133:O133" si="36">SUM(L129:L132)</f>
        <v>44.4</v>
      </c>
      <c r="M133" s="5">
        <f t="shared" si="36"/>
        <v>0</v>
      </c>
      <c r="N133" s="5">
        <f t="shared" si="36"/>
        <v>0</v>
      </c>
      <c r="O133" s="7">
        <f t="shared" si="36"/>
        <v>44.4</v>
      </c>
      <c r="P133" s="6">
        <f t="shared" ref="P133:AA133" si="37">SUM(P129:P132)</f>
        <v>32.200000000000003</v>
      </c>
      <c r="Q133" s="2">
        <f t="shared" si="37"/>
        <v>0</v>
      </c>
      <c r="R133" s="2">
        <f t="shared" si="37"/>
        <v>0</v>
      </c>
      <c r="S133" s="7">
        <f t="shared" si="37"/>
        <v>32.200000000000003</v>
      </c>
      <c r="T133" s="6">
        <f t="shared" si="37"/>
        <v>0</v>
      </c>
      <c r="U133" s="5">
        <f t="shared" si="37"/>
        <v>0</v>
      </c>
      <c r="V133" s="5">
        <f t="shared" si="37"/>
        <v>0</v>
      </c>
      <c r="W133" s="7">
        <f t="shared" si="37"/>
        <v>0</v>
      </c>
      <c r="X133" s="6">
        <f t="shared" si="37"/>
        <v>0</v>
      </c>
      <c r="Y133" s="2">
        <f t="shared" si="37"/>
        <v>0</v>
      </c>
      <c r="Z133" s="2">
        <f t="shared" si="37"/>
        <v>0</v>
      </c>
      <c r="AA133" s="7">
        <f t="shared" si="37"/>
        <v>0</v>
      </c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43"/>
    </row>
    <row r="134" spans="1:53" ht="14.25" customHeight="1" x14ac:dyDescent="0.2">
      <c r="A134" s="671" t="s">
        <v>15</v>
      </c>
      <c r="B134" s="769" t="s">
        <v>16</v>
      </c>
      <c r="C134" s="755" t="s">
        <v>16</v>
      </c>
      <c r="D134" s="750" t="s">
        <v>159</v>
      </c>
      <c r="E134" s="816" t="s">
        <v>160</v>
      </c>
      <c r="F134" s="663" t="s">
        <v>263</v>
      </c>
      <c r="G134" s="665" t="s">
        <v>216</v>
      </c>
      <c r="H134" s="708" t="s">
        <v>19</v>
      </c>
      <c r="I134" s="669" t="s">
        <v>20</v>
      </c>
      <c r="J134" s="694" t="s">
        <v>286</v>
      </c>
      <c r="K134" s="142" t="s">
        <v>23</v>
      </c>
      <c r="L134" s="103">
        <f>+M134+O134</f>
        <v>0</v>
      </c>
      <c r="M134" s="11">
        <v>0</v>
      </c>
      <c r="N134" s="180">
        <v>0</v>
      </c>
      <c r="O134" s="77">
        <v>0</v>
      </c>
      <c r="P134" s="103">
        <f>Q134+S134</f>
        <v>0</v>
      </c>
      <c r="Q134" s="11">
        <v>0</v>
      </c>
      <c r="R134" s="143">
        <v>0</v>
      </c>
      <c r="S134" s="77">
        <v>0</v>
      </c>
      <c r="T134" s="103">
        <f>+U134+W134</f>
        <v>0</v>
      </c>
      <c r="U134" s="11">
        <v>0</v>
      </c>
      <c r="V134" s="180">
        <v>0</v>
      </c>
      <c r="W134" s="77">
        <v>0</v>
      </c>
      <c r="X134" s="103">
        <f>+Y134+AA134</f>
        <v>0</v>
      </c>
      <c r="Y134" s="144">
        <v>0</v>
      </c>
      <c r="Z134" s="144">
        <v>0</v>
      </c>
      <c r="AA134" s="77">
        <v>0</v>
      </c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43"/>
    </row>
    <row r="135" spans="1:53" ht="15" customHeight="1" x14ac:dyDescent="0.2">
      <c r="A135" s="672"/>
      <c r="B135" s="770"/>
      <c r="C135" s="756"/>
      <c r="D135" s="751"/>
      <c r="E135" s="817"/>
      <c r="F135" s="815"/>
      <c r="G135" s="731"/>
      <c r="H135" s="709"/>
      <c r="I135" s="705"/>
      <c r="J135" s="695"/>
      <c r="K135" s="163" t="s">
        <v>21</v>
      </c>
      <c r="L135" s="123">
        <f>+M135+O135</f>
        <v>0</v>
      </c>
      <c r="M135" s="131">
        <v>0</v>
      </c>
      <c r="N135" s="70">
        <v>0</v>
      </c>
      <c r="O135" s="179">
        <v>0</v>
      </c>
      <c r="P135" s="123">
        <f>+Q135+S135</f>
        <v>0</v>
      </c>
      <c r="Q135" s="129">
        <v>0</v>
      </c>
      <c r="R135" s="160">
        <v>0</v>
      </c>
      <c r="S135" s="130">
        <v>0</v>
      </c>
      <c r="T135" s="123">
        <f>+U135+W135</f>
        <v>0</v>
      </c>
      <c r="U135" s="131">
        <v>0</v>
      </c>
      <c r="V135" s="70">
        <v>0</v>
      </c>
      <c r="W135" s="179">
        <v>0</v>
      </c>
      <c r="X135" s="123">
        <f>+Y135+AA135</f>
        <v>0</v>
      </c>
      <c r="Y135" s="131">
        <v>0</v>
      </c>
      <c r="Z135" s="131">
        <v>0</v>
      </c>
      <c r="AA135" s="130">
        <v>0</v>
      </c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43"/>
    </row>
    <row r="136" spans="1:53" ht="14.25" customHeight="1" x14ac:dyDescent="0.2">
      <c r="A136" s="672"/>
      <c r="B136" s="770"/>
      <c r="C136" s="756"/>
      <c r="D136" s="751"/>
      <c r="E136" s="817"/>
      <c r="F136" s="815"/>
      <c r="G136" s="731"/>
      <c r="H136" s="709"/>
      <c r="I136" s="705"/>
      <c r="J136" s="695"/>
      <c r="K136" s="163" t="s">
        <v>22</v>
      </c>
      <c r="L136" s="123">
        <f>+M136+O136</f>
        <v>0</v>
      </c>
      <c r="M136" s="131">
        <v>0</v>
      </c>
      <c r="N136" s="70">
        <v>0</v>
      </c>
      <c r="O136" s="179">
        <v>0</v>
      </c>
      <c r="P136" s="123">
        <f>Q136+S136</f>
        <v>0</v>
      </c>
      <c r="Q136" s="129">
        <v>0</v>
      </c>
      <c r="R136" s="160">
        <v>0</v>
      </c>
      <c r="S136" s="130">
        <v>0</v>
      </c>
      <c r="T136" s="123">
        <f>+U136+W136</f>
        <v>0</v>
      </c>
      <c r="U136" s="131">
        <v>0</v>
      </c>
      <c r="V136" s="70">
        <v>0</v>
      </c>
      <c r="W136" s="179">
        <v>0</v>
      </c>
      <c r="X136" s="123">
        <f>+Y136+AA136</f>
        <v>0</v>
      </c>
      <c r="Y136" s="131">
        <v>0</v>
      </c>
      <c r="Z136" s="131">
        <v>0</v>
      </c>
      <c r="AA136" s="130">
        <v>0</v>
      </c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43"/>
    </row>
    <row r="137" spans="1:53" ht="15" customHeight="1" thickBot="1" x14ac:dyDescent="0.25">
      <c r="A137" s="672"/>
      <c r="B137" s="770"/>
      <c r="C137" s="756"/>
      <c r="D137" s="751"/>
      <c r="E137" s="817"/>
      <c r="F137" s="815"/>
      <c r="G137" s="731"/>
      <c r="H137" s="709"/>
      <c r="I137" s="705"/>
      <c r="J137" s="695"/>
      <c r="K137" s="164" t="s">
        <v>26</v>
      </c>
      <c r="L137" s="423">
        <f>+M137+O137</f>
        <v>8.8000000000000007</v>
      </c>
      <c r="M137" s="440">
        <v>0</v>
      </c>
      <c r="N137" s="440">
        <v>0</v>
      </c>
      <c r="O137" s="438">
        <v>8.8000000000000007</v>
      </c>
      <c r="P137" s="423">
        <f>+Q137+S137</f>
        <v>8.8000000000000007</v>
      </c>
      <c r="Q137" s="437">
        <v>0</v>
      </c>
      <c r="R137" s="449">
        <v>0</v>
      </c>
      <c r="S137" s="438">
        <v>8.8000000000000007</v>
      </c>
      <c r="T137" s="423">
        <f>+U137+W137</f>
        <v>0</v>
      </c>
      <c r="U137" s="440">
        <v>0</v>
      </c>
      <c r="V137" s="440">
        <v>0</v>
      </c>
      <c r="W137" s="438">
        <v>0</v>
      </c>
      <c r="X137" s="423">
        <f>+Y137+AA137</f>
        <v>0</v>
      </c>
      <c r="Y137" s="440">
        <v>0</v>
      </c>
      <c r="Z137" s="440">
        <v>0</v>
      </c>
      <c r="AA137" s="438">
        <v>0</v>
      </c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43"/>
    </row>
    <row r="138" spans="1:53" ht="18.75" customHeight="1" thickBot="1" x14ac:dyDescent="0.25">
      <c r="A138" s="655"/>
      <c r="B138" s="771"/>
      <c r="C138" s="757"/>
      <c r="D138" s="752"/>
      <c r="E138" s="818"/>
      <c r="F138" s="664"/>
      <c r="G138" s="732"/>
      <c r="H138" s="710"/>
      <c r="I138" s="706"/>
      <c r="J138" s="696"/>
      <c r="K138" s="91" t="s">
        <v>11</v>
      </c>
      <c r="L138" s="75">
        <f t="shared" ref="L138:AA138" si="38">SUM(L134:L137)</f>
        <v>8.8000000000000007</v>
      </c>
      <c r="M138" s="118">
        <f t="shared" si="38"/>
        <v>0</v>
      </c>
      <c r="N138" s="3">
        <f t="shared" si="38"/>
        <v>0</v>
      </c>
      <c r="O138" s="21">
        <f t="shared" si="38"/>
        <v>8.8000000000000007</v>
      </c>
      <c r="P138" s="75">
        <f t="shared" si="38"/>
        <v>8.8000000000000007</v>
      </c>
      <c r="Q138" s="3">
        <f t="shared" si="38"/>
        <v>0</v>
      </c>
      <c r="R138" s="3">
        <f t="shared" si="38"/>
        <v>0</v>
      </c>
      <c r="S138" s="19">
        <f t="shared" si="38"/>
        <v>8.8000000000000007</v>
      </c>
      <c r="T138" s="75">
        <f t="shared" si="38"/>
        <v>0</v>
      </c>
      <c r="U138" s="118">
        <f t="shared" si="38"/>
        <v>0</v>
      </c>
      <c r="V138" s="3">
        <f t="shared" si="38"/>
        <v>0</v>
      </c>
      <c r="W138" s="21">
        <f t="shared" si="38"/>
        <v>0</v>
      </c>
      <c r="X138" s="75">
        <f t="shared" si="38"/>
        <v>0</v>
      </c>
      <c r="Y138" s="3">
        <f t="shared" si="38"/>
        <v>0</v>
      </c>
      <c r="Z138" s="3">
        <f t="shared" si="38"/>
        <v>0</v>
      </c>
      <c r="AA138" s="19">
        <f t="shared" si="38"/>
        <v>0</v>
      </c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43"/>
    </row>
    <row r="139" spans="1:53" ht="14.25" customHeight="1" x14ac:dyDescent="0.2">
      <c r="A139" s="671" t="s">
        <v>15</v>
      </c>
      <c r="B139" s="769" t="s">
        <v>16</v>
      </c>
      <c r="C139" s="755" t="s">
        <v>16</v>
      </c>
      <c r="D139" s="750" t="s">
        <v>62</v>
      </c>
      <c r="E139" s="816" t="s">
        <v>143</v>
      </c>
      <c r="F139" s="663" t="s">
        <v>263</v>
      </c>
      <c r="G139" s="665" t="s">
        <v>132</v>
      </c>
      <c r="H139" s="708" t="s">
        <v>19</v>
      </c>
      <c r="I139" s="669" t="s">
        <v>20</v>
      </c>
      <c r="J139" s="694" t="s">
        <v>287</v>
      </c>
      <c r="K139" s="142" t="s">
        <v>23</v>
      </c>
      <c r="L139" s="418">
        <f>+M139+O139</f>
        <v>16.100000000000001</v>
      </c>
      <c r="M139" s="419">
        <v>0</v>
      </c>
      <c r="N139" s="478">
        <v>0</v>
      </c>
      <c r="O139" s="420">
        <v>16.100000000000001</v>
      </c>
      <c r="P139" s="418">
        <f>Q139+S139</f>
        <v>0</v>
      </c>
      <c r="Q139" s="419">
        <v>0</v>
      </c>
      <c r="R139" s="447">
        <v>0</v>
      </c>
      <c r="S139" s="420">
        <v>0</v>
      </c>
      <c r="T139" s="418">
        <f>+U139+W139</f>
        <v>0</v>
      </c>
      <c r="U139" s="419">
        <v>0</v>
      </c>
      <c r="V139" s="478">
        <v>0</v>
      </c>
      <c r="W139" s="420">
        <v>0</v>
      </c>
      <c r="X139" s="418">
        <f>+Y139+AA139</f>
        <v>0</v>
      </c>
      <c r="Y139" s="422">
        <v>0</v>
      </c>
      <c r="Z139" s="422">
        <v>0</v>
      </c>
      <c r="AA139" s="420">
        <v>0</v>
      </c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43"/>
    </row>
    <row r="140" spans="1:53" ht="13.5" customHeight="1" x14ac:dyDescent="0.2">
      <c r="A140" s="672"/>
      <c r="B140" s="770"/>
      <c r="C140" s="756"/>
      <c r="D140" s="751"/>
      <c r="E140" s="817"/>
      <c r="F140" s="815"/>
      <c r="G140" s="731"/>
      <c r="H140" s="709"/>
      <c r="I140" s="705"/>
      <c r="J140" s="695"/>
      <c r="K140" s="163" t="s">
        <v>21</v>
      </c>
      <c r="L140" s="435">
        <f>+M140+O140</f>
        <v>0</v>
      </c>
      <c r="M140" s="461">
        <v>0</v>
      </c>
      <c r="N140" s="436">
        <v>0</v>
      </c>
      <c r="O140" s="479">
        <v>0</v>
      </c>
      <c r="P140" s="435">
        <f>+Q140+S140</f>
        <v>0</v>
      </c>
      <c r="Q140" s="460">
        <v>0</v>
      </c>
      <c r="R140" s="458">
        <v>0</v>
      </c>
      <c r="S140" s="459">
        <v>0</v>
      </c>
      <c r="T140" s="435">
        <f>+U140+W140</f>
        <v>0</v>
      </c>
      <c r="U140" s="461">
        <v>0</v>
      </c>
      <c r="V140" s="436">
        <v>0</v>
      </c>
      <c r="W140" s="479">
        <v>0</v>
      </c>
      <c r="X140" s="435">
        <f>+Y140+AA140</f>
        <v>0</v>
      </c>
      <c r="Y140" s="461">
        <v>0</v>
      </c>
      <c r="Z140" s="461">
        <v>0</v>
      </c>
      <c r="AA140" s="459">
        <v>0</v>
      </c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43"/>
    </row>
    <row r="141" spans="1:53" ht="14.25" customHeight="1" x14ac:dyDescent="0.2">
      <c r="A141" s="672"/>
      <c r="B141" s="770"/>
      <c r="C141" s="756"/>
      <c r="D141" s="751"/>
      <c r="E141" s="817"/>
      <c r="F141" s="815"/>
      <c r="G141" s="731"/>
      <c r="H141" s="709"/>
      <c r="I141" s="705"/>
      <c r="J141" s="695"/>
      <c r="K141" s="163" t="s">
        <v>195</v>
      </c>
      <c r="L141" s="435">
        <f>+M141+O141</f>
        <v>0</v>
      </c>
      <c r="M141" s="461">
        <v>0</v>
      </c>
      <c r="N141" s="436">
        <v>0</v>
      </c>
      <c r="O141" s="479">
        <v>0</v>
      </c>
      <c r="P141" s="435">
        <f>Q141+S141</f>
        <v>0</v>
      </c>
      <c r="Q141" s="460">
        <v>0</v>
      </c>
      <c r="R141" s="458">
        <v>0</v>
      </c>
      <c r="S141" s="459">
        <v>0</v>
      </c>
      <c r="T141" s="435">
        <f>+U141+W141</f>
        <v>0</v>
      </c>
      <c r="U141" s="461">
        <v>0</v>
      </c>
      <c r="V141" s="436">
        <v>0</v>
      </c>
      <c r="W141" s="479">
        <v>0</v>
      </c>
      <c r="X141" s="435">
        <f>+Y141+AA141</f>
        <v>0</v>
      </c>
      <c r="Y141" s="461">
        <v>0</v>
      </c>
      <c r="Z141" s="461">
        <v>0</v>
      </c>
      <c r="AA141" s="459">
        <v>0</v>
      </c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43"/>
    </row>
    <row r="142" spans="1:53" ht="15" customHeight="1" thickBot="1" x14ac:dyDescent="0.25">
      <c r="A142" s="672"/>
      <c r="B142" s="770"/>
      <c r="C142" s="756"/>
      <c r="D142" s="751"/>
      <c r="E142" s="817"/>
      <c r="F142" s="815"/>
      <c r="G142" s="731"/>
      <c r="H142" s="709"/>
      <c r="I142" s="705"/>
      <c r="J142" s="695"/>
      <c r="K142" s="84" t="s">
        <v>26</v>
      </c>
      <c r="L142" s="450">
        <f>+M142+O142</f>
        <v>0</v>
      </c>
      <c r="M142" s="457">
        <v>0</v>
      </c>
      <c r="N142" s="457">
        <v>0</v>
      </c>
      <c r="O142" s="453">
        <v>0</v>
      </c>
      <c r="P142" s="450">
        <f>+Q142+S142</f>
        <v>5.3</v>
      </c>
      <c r="Q142" s="464">
        <v>5.3</v>
      </c>
      <c r="R142" s="452">
        <v>0</v>
      </c>
      <c r="S142" s="453">
        <v>0</v>
      </c>
      <c r="T142" s="450">
        <f>+U142+W142</f>
        <v>5.3</v>
      </c>
      <c r="U142" s="457">
        <v>5.3</v>
      </c>
      <c r="V142" s="457">
        <v>0</v>
      </c>
      <c r="W142" s="453">
        <v>0</v>
      </c>
      <c r="X142" s="450">
        <f>+Y142+AA142</f>
        <v>5.3</v>
      </c>
      <c r="Y142" s="457">
        <v>5.3</v>
      </c>
      <c r="Z142" s="457">
        <v>0</v>
      </c>
      <c r="AA142" s="453">
        <v>0</v>
      </c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43"/>
    </row>
    <row r="143" spans="1:53" ht="20.25" customHeight="1" thickBot="1" x14ac:dyDescent="0.25">
      <c r="A143" s="655"/>
      <c r="B143" s="771"/>
      <c r="C143" s="757"/>
      <c r="D143" s="752"/>
      <c r="E143" s="818"/>
      <c r="F143" s="664"/>
      <c r="G143" s="732"/>
      <c r="H143" s="710"/>
      <c r="I143" s="706"/>
      <c r="J143" s="696"/>
      <c r="K143" s="91" t="s">
        <v>11</v>
      </c>
      <c r="L143" s="75">
        <f t="shared" ref="L143:O143" si="39">SUM(L139:L142)</f>
        <v>16.100000000000001</v>
      </c>
      <c r="M143" s="118">
        <f t="shared" si="39"/>
        <v>0</v>
      </c>
      <c r="N143" s="3">
        <f t="shared" si="39"/>
        <v>0</v>
      </c>
      <c r="O143" s="21">
        <f t="shared" si="39"/>
        <v>16.100000000000001</v>
      </c>
      <c r="P143" s="75">
        <f t="shared" ref="P143:AA143" si="40">SUM(P139:P142)</f>
        <v>5.3</v>
      </c>
      <c r="Q143" s="3">
        <f t="shared" si="40"/>
        <v>5.3</v>
      </c>
      <c r="R143" s="3">
        <f t="shared" si="40"/>
        <v>0</v>
      </c>
      <c r="S143" s="19">
        <f t="shared" si="40"/>
        <v>0</v>
      </c>
      <c r="T143" s="75">
        <f t="shared" si="40"/>
        <v>5.3</v>
      </c>
      <c r="U143" s="118">
        <f t="shared" si="40"/>
        <v>5.3</v>
      </c>
      <c r="V143" s="3">
        <f t="shared" si="40"/>
        <v>0</v>
      </c>
      <c r="W143" s="21">
        <f t="shared" si="40"/>
        <v>0</v>
      </c>
      <c r="X143" s="75">
        <f t="shared" si="40"/>
        <v>5.3</v>
      </c>
      <c r="Y143" s="3">
        <f t="shared" si="40"/>
        <v>5.3</v>
      </c>
      <c r="Z143" s="3">
        <f t="shared" si="40"/>
        <v>0</v>
      </c>
      <c r="AA143" s="19">
        <f t="shared" si="40"/>
        <v>0</v>
      </c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43"/>
    </row>
    <row r="144" spans="1:53" ht="16.5" customHeight="1" x14ac:dyDescent="0.2">
      <c r="A144" s="671" t="s">
        <v>15</v>
      </c>
      <c r="B144" s="769" t="s">
        <v>16</v>
      </c>
      <c r="C144" s="755" t="s">
        <v>16</v>
      </c>
      <c r="D144" s="673" t="s">
        <v>120</v>
      </c>
      <c r="E144" s="973" t="s">
        <v>217</v>
      </c>
      <c r="F144" s="984" t="s">
        <v>263</v>
      </c>
      <c r="G144" s="895" t="s">
        <v>128</v>
      </c>
      <c r="H144" s="965" t="s">
        <v>19</v>
      </c>
      <c r="I144" s="967" t="s">
        <v>20</v>
      </c>
      <c r="J144" s="702" t="s">
        <v>288</v>
      </c>
      <c r="K144" s="182" t="s">
        <v>345</v>
      </c>
      <c r="L144" s="480">
        <f>+M144+O144</f>
        <v>223.5</v>
      </c>
      <c r="M144" s="481">
        <v>0</v>
      </c>
      <c r="N144" s="482">
        <v>0</v>
      </c>
      <c r="O144" s="483">
        <v>223.5</v>
      </c>
      <c r="P144" s="480">
        <f>+Q144+S144</f>
        <v>110</v>
      </c>
      <c r="Q144" s="482">
        <v>0</v>
      </c>
      <c r="R144" s="482">
        <v>0</v>
      </c>
      <c r="S144" s="484">
        <v>110</v>
      </c>
      <c r="T144" s="480">
        <f>+U144+W144</f>
        <v>0</v>
      </c>
      <c r="U144" s="481">
        <v>0</v>
      </c>
      <c r="V144" s="482">
        <v>0</v>
      </c>
      <c r="W144" s="483">
        <v>0</v>
      </c>
      <c r="X144" s="480">
        <f>+Y144+AA144</f>
        <v>0</v>
      </c>
      <c r="Y144" s="481">
        <v>0</v>
      </c>
      <c r="Z144" s="481">
        <v>0</v>
      </c>
      <c r="AA144" s="484">
        <v>0</v>
      </c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43"/>
    </row>
    <row r="145" spans="1:53" ht="14.25" customHeight="1" x14ac:dyDescent="0.2">
      <c r="A145" s="672"/>
      <c r="B145" s="770"/>
      <c r="C145" s="756"/>
      <c r="D145" s="922"/>
      <c r="E145" s="974"/>
      <c r="F145" s="985"/>
      <c r="G145" s="969"/>
      <c r="H145" s="966"/>
      <c r="I145" s="968"/>
      <c r="J145" s="703"/>
      <c r="K145" s="178" t="s">
        <v>21</v>
      </c>
      <c r="L145" s="476">
        <f>+M145+O145</f>
        <v>7.9</v>
      </c>
      <c r="M145" s="477">
        <v>0</v>
      </c>
      <c r="N145" s="485">
        <v>0</v>
      </c>
      <c r="O145" s="486">
        <v>7.9</v>
      </c>
      <c r="P145" s="476">
        <f>+Q145+S145</f>
        <v>0</v>
      </c>
      <c r="Q145" s="477">
        <v>0</v>
      </c>
      <c r="R145" s="485">
        <v>0</v>
      </c>
      <c r="S145" s="486">
        <v>0</v>
      </c>
      <c r="T145" s="476">
        <f>+U145+W145</f>
        <v>0</v>
      </c>
      <c r="U145" s="477">
        <v>0</v>
      </c>
      <c r="V145" s="485">
        <v>0</v>
      </c>
      <c r="W145" s="486">
        <v>0</v>
      </c>
      <c r="X145" s="476">
        <f>+Y145+AA145</f>
        <v>0</v>
      </c>
      <c r="Y145" s="477">
        <v>0</v>
      </c>
      <c r="Z145" s="477">
        <v>0</v>
      </c>
      <c r="AA145" s="475">
        <v>0</v>
      </c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43"/>
    </row>
    <row r="146" spans="1:53" ht="16.5" customHeight="1" x14ac:dyDescent="0.2">
      <c r="A146" s="672"/>
      <c r="B146" s="770"/>
      <c r="C146" s="756"/>
      <c r="D146" s="922"/>
      <c r="E146" s="974"/>
      <c r="F146" s="985"/>
      <c r="G146" s="969"/>
      <c r="H146" s="966"/>
      <c r="I146" s="968"/>
      <c r="J146" s="703"/>
      <c r="K146" s="178" t="s">
        <v>22</v>
      </c>
      <c r="L146" s="476">
        <f>+M146+O146</f>
        <v>0</v>
      </c>
      <c r="M146" s="477">
        <v>0</v>
      </c>
      <c r="N146" s="485">
        <v>0</v>
      </c>
      <c r="O146" s="486">
        <v>0</v>
      </c>
      <c r="P146" s="476">
        <f>+Q146+S146</f>
        <v>0</v>
      </c>
      <c r="Q146" s="477">
        <v>0</v>
      </c>
      <c r="R146" s="485">
        <v>0</v>
      </c>
      <c r="S146" s="486">
        <v>0</v>
      </c>
      <c r="T146" s="476">
        <f>+U146+W146</f>
        <v>0</v>
      </c>
      <c r="U146" s="477">
        <v>0</v>
      </c>
      <c r="V146" s="485">
        <v>0</v>
      </c>
      <c r="W146" s="486">
        <v>0</v>
      </c>
      <c r="X146" s="476">
        <f>+Y146+AA146</f>
        <v>0</v>
      </c>
      <c r="Y146" s="477">
        <v>0</v>
      </c>
      <c r="Z146" s="477">
        <v>0</v>
      </c>
      <c r="AA146" s="475">
        <v>0</v>
      </c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43"/>
    </row>
    <row r="147" spans="1:53" ht="18" customHeight="1" thickBot="1" x14ac:dyDescent="0.25">
      <c r="A147" s="672"/>
      <c r="B147" s="770"/>
      <c r="C147" s="756"/>
      <c r="D147" s="922"/>
      <c r="E147" s="974"/>
      <c r="F147" s="985"/>
      <c r="G147" s="969"/>
      <c r="H147" s="966"/>
      <c r="I147" s="968"/>
      <c r="J147" s="703"/>
      <c r="K147" s="183" t="s">
        <v>26</v>
      </c>
      <c r="L147" s="487">
        <f>+M147+O147</f>
        <v>74.900000000000006</v>
      </c>
      <c r="M147" s="488">
        <v>0</v>
      </c>
      <c r="N147" s="489">
        <v>0</v>
      </c>
      <c r="O147" s="490">
        <v>74.900000000000006</v>
      </c>
      <c r="P147" s="487">
        <f>+Q147+S147</f>
        <v>30</v>
      </c>
      <c r="Q147" s="488">
        <v>0</v>
      </c>
      <c r="R147" s="489">
        <v>0</v>
      </c>
      <c r="S147" s="490">
        <v>30</v>
      </c>
      <c r="T147" s="487">
        <f>+U147+W147</f>
        <v>0</v>
      </c>
      <c r="U147" s="488">
        <v>0</v>
      </c>
      <c r="V147" s="489">
        <v>0</v>
      </c>
      <c r="W147" s="490">
        <v>0</v>
      </c>
      <c r="X147" s="487">
        <f>+Y147+AA147</f>
        <v>0</v>
      </c>
      <c r="Y147" s="488">
        <v>0</v>
      </c>
      <c r="Z147" s="488">
        <v>0</v>
      </c>
      <c r="AA147" s="491">
        <v>0</v>
      </c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43"/>
    </row>
    <row r="148" spans="1:53" ht="22.5" customHeight="1" thickBot="1" x14ac:dyDescent="0.25">
      <c r="A148" s="655"/>
      <c r="B148" s="771"/>
      <c r="C148" s="757"/>
      <c r="D148" s="884"/>
      <c r="E148" s="907"/>
      <c r="F148" s="726"/>
      <c r="G148" s="825"/>
      <c r="H148" s="715"/>
      <c r="I148" s="712"/>
      <c r="J148" s="704"/>
      <c r="K148" s="89" t="s">
        <v>11</v>
      </c>
      <c r="L148" s="6">
        <f t="shared" ref="L148:AA148" si="41">SUM(L144:L147)</f>
        <v>306.3</v>
      </c>
      <c r="M148" s="5">
        <f t="shared" si="41"/>
        <v>0</v>
      </c>
      <c r="N148" s="2">
        <f t="shared" si="41"/>
        <v>0</v>
      </c>
      <c r="O148" s="10">
        <f t="shared" si="41"/>
        <v>306.3</v>
      </c>
      <c r="P148" s="75">
        <f t="shared" si="41"/>
        <v>140</v>
      </c>
      <c r="Q148" s="3">
        <f t="shared" si="41"/>
        <v>0</v>
      </c>
      <c r="R148" s="3">
        <f t="shared" si="41"/>
        <v>0</v>
      </c>
      <c r="S148" s="19">
        <f t="shared" si="41"/>
        <v>140</v>
      </c>
      <c r="T148" s="6">
        <f t="shared" si="41"/>
        <v>0</v>
      </c>
      <c r="U148" s="5">
        <f t="shared" si="41"/>
        <v>0</v>
      </c>
      <c r="V148" s="2">
        <f t="shared" si="41"/>
        <v>0</v>
      </c>
      <c r="W148" s="10">
        <f t="shared" si="41"/>
        <v>0</v>
      </c>
      <c r="X148" s="6">
        <f t="shared" si="41"/>
        <v>0</v>
      </c>
      <c r="Y148" s="2">
        <f t="shared" si="41"/>
        <v>0</v>
      </c>
      <c r="Z148" s="2">
        <f t="shared" si="41"/>
        <v>0</v>
      </c>
      <c r="AA148" s="7">
        <f t="shared" si="41"/>
        <v>0</v>
      </c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43"/>
    </row>
    <row r="149" spans="1:53" ht="18.75" customHeight="1" x14ac:dyDescent="0.2">
      <c r="A149" s="671" t="s">
        <v>15</v>
      </c>
      <c r="B149" s="769" t="s">
        <v>16</v>
      </c>
      <c r="C149" s="755" t="s">
        <v>16</v>
      </c>
      <c r="D149" s="982" t="s">
        <v>197</v>
      </c>
      <c r="E149" s="980" t="s">
        <v>198</v>
      </c>
      <c r="F149" s="984" t="s">
        <v>263</v>
      </c>
      <c r="G149" s="895" t="s">
        <v>218</v>
      </c>
      <c r="H149" s="965" t="s">
        <v>199</v>
      </c>
      <c r="I149" s="965" t="s">
        <v>200</v>
      </c>
      <c r="J149" s="702" t="s">
        <v>289</v>
      </c>
      <c r="K149" s="182" t="s">
        <v>23</v>
      </c>
      <c r="L149" s="480">
        <f>+M149+O149</f>
        <v>90</v>
      </c>
      <c r="M149" s="481">
        <v>0</v>
      </c>
      <c r="N149" s="482">
        <v>0</v>
      </c>
      <c r="O149" s="483">
        <v>90</v>
      </c>
      <c r="P149" s="480">
        <f>+Q149+S149</f>
        <v>0</v>
      </c>
      <c r="Q149" s="482">
        <v>0</v>
      </c>
      <c r="R149" s="482">
        <v>0</v>
      </c>
      <c r="S149" s="484">
        <v>0</v>
      </c>
      <c r="T149" s="480">
        <f>+U149+W149</f>
        <v>0</v>
      </c>
      <c r="U149" s="481">
        <v>0</v>
      </c>
      <c r="V149" s="482">
        <v>0</v>
      </c>
      <c r="W149" s="483">
        <v>0</v>
      </c>
      <c r="X149" s="480">
        <f>+Y149+AA149</f>
        <v>0</v>
      </c>
      <c r="Y149" s="481">
        <v>0</v>
      </c>
      <c r="Z149" s="481">
        <v>0</v>
      </c>
      <c r="AA149" s="484">
        <v>0</v>
      </c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43"/>
    </row>
    <row r="150" spans="1:53" ht="19.5" customHeight="1" thickBot="1" x14ac:dyDescent="0.25">
      <c r="A150" s="672"/>
      <c r="B150" s="770"/>
      <c r="C150" s="756"/>
      <c r="D150" s="983"/>
      <c r="E150" s="981"/>
      <c r="F150" s="985"/>
      <c r="G150" s="969"/>
      <c r="H150" s="966"/>
      <c r="I150" s="966"/>
      <c r="J150" s="703"/>
      <c r="K150" s="178" t="s">
        <v>26</v>
      </c>
      <c r="L150" s="476">
        <f>+M150+O150</f>
        <v>19.5</v>
      </c>
      <c r="M150" s="477">
        <v>19.5</v>
      </c>
      <c r="N150" s="485">
        <v>0</v>
      </c>
      <c r="O150" s="486">
        <v>0</v>
      </c>
      <c r="P150" s="476">
        <f>+Q150+S150</f>
        <v>0</v>
      </c>
      <c r="Q150" s="477">
        <v>0</v>
      </c>
      <c r="R150" s="485">
        <v>0</v>
      </c>
      <c r="S150" s="486">
        <v>0</v>
      </c>
      <c r="T150" s="476">
        <f>+U150+W150</f>
        <v>0</v>
      </c>
      <c r="U150" s="477">
        <v>0</v>
      </c>
      <c r="V150" s="485">
        <v>0</v>
      </c>
      <c r="W150" s="486">
        <v>0</v>
      </c>
      <c r="X150" s="476">
        <f>+Y150+AA150</f>
        <v>0</v>
      </c>
      <c r="Y150" s="477">
        <v>0</v>
      </c>
      <c r="Z150" s="477">
        <v>0</v>
      </c>
      <c r="AA150" s="475">
        <v>0</v>
      </c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43"/>
    </row>
    <row r="151" spans="1:53" ht="27.75" customHeight="1" thickBot="1" x14ac:dyDescent="0.25">
      <c r="A151" s="655"/>
      <c r="B151" s="771"/>
      <c r="C151" s="757"/>
      <c r="D151" s="964"/>
      <c r="E151" s="961"/>
      <c r="F151" s="726"/>
      <c r="G151" s="825"/>
      <c r="H151" s="715"/>
      <c r="I151" s="715"/>
      <c r="J151" s="704"/>
      <c r="K151" s="89" t="s">
        <v>11</v>
      </c>
      <c r="L151" s="6">
        <f t="shared" ref="L151:AA151" si="42">SUM(L149:L150)</f>
        <v>109.5</v>
      </c>
      <c r="M151" s="5">
        <f t="shared" si="42"/>
        <v>19.5</v>
      </c>
      <c r="N151" s="2">
        <f t="shared" si="42"/>
        <v>0</v>
      </c>
      <c r="O151" s="10">
        <f t="shared" si="42"/>
        <v>90</v>
      </c>
      <c r="P151" s="75">
        <f t="shared" si="42"/>
        <v>0</v>
      </c>
      <c r="Q151" s="3">
        <f t="shared" si="42"/>
        <v>0</v>
      </c>
      <c r="R151" s="3">
        <f t="shared" si="42"/>
        <v>0</v>
      </c>
      <c r="S151" s="19">
        <f t="shared" si="42"/>
        <v>0</v>
      </c>
      <c r="T151" s="6">
        <f t="shared" si="42"/>
        <v>0</v>
      </c>
      <c r="U151" s="5">
        <f t="shared" si="42"/>
        <v>0</v>
      </c>
      <c r="V151" s="2">
        <f t="shared" si="42"/>
        <v>0</v>
      </c>
      <c r="W151" s="10">
        <f t="shared" si="42"/>
        <v>0</v>
      </c>
      <c r="X151" s="6">
        <f t="shared" si="42"/>
        <v>0</v>
      </c>
      <c r="Y151" s="2">
        <f t="shared" si="42"/>
        <v>0</v>
      </c>
      <c r="Z151" s="2">
        <f t="shared" si="42"/>
        <v>0</v>
      </c>
      <c r="AA151" s="7">
        <f t="shared" si="42"/>
        <v>0</v>
      </c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43"/>
    </row>
    <row r="152" spans="1:53" ht="15" customHeight="1" x14ac:dyDescent="0.2">
      <c r="A152" s="671" t="s">
        <v>15</v>
      </c>
      <c r="B152" s="769" t="s">
        <v>16</v>
      </c>
      <c r="C152" s="755" t="s">
        <v>16</v>
      </c>
      <c r="D152" s="673" t="s">
        <v>63</v>
      </c>
      <c r="E152" s="980" t="s">
        <v>144</v>
      </c>
      <c r="F152" s="663" t="s">
        <v>263</v>
      </c>
      <c r="G152" s="665" t="s">
        <v>219</v>
      </c>
      <c r="H152" s="708" t="s">
        <v>19</v>
      </c>
      <c r="I152" s="669" t="s">
        <v>20</v>
      </c>
      <c r="J152" s="697" t="s">
        <v>290</v>
      </c>
      <c r="K152" s="142" t="s">
        <v>23</v>
      </c>
      <c r="L152" s="418">
        <f>+M152+O152</f>
        <v>69.7</v>
      </c>
      <c r="M152" s="422">
        <v>0</v>
      </c>
      <c r="N152" s="419">
        <v>0</v>
      </c>
      <c r="O152" s="492">
        <v>69.7</v>
      </c>
      <c r="P152" s="418">
        <f>+Q152+S152</f>
        <v>0</v>
      </c>
      <c r="Q152" s="419">
        <v>0</v>
      </c>
      <c r="R152" s="419">
        <v>0</v>
      </c>
      <c r="S152" s="420">
        <v>0</v>
      </c>
      <c r="T152" s="418">
        <f>+U152+W152</f>
        <v>0</v>
      </c>
      <c r="U152" s="422">
        <v>0</v>
      </c>
      <c r="V152" s="419">
        <v>0</v>
      </c>
      <c r="W152" s="492">
        <v>0</v>
      </c>
      <c r="X152" s="418">
        <f>+Y152+AA152</f>
        <v>0</v>
      </c>
      <c r="Y152" s="422">
        <v>0</v>
      </c>
      <c r="Z152" s="422">
        <v>0</v>
      </c>
      <c r="AA152" s="420">
        <v>0</v>
      </c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43"/>
    </row>
    <row r="153" spans="1:53" ht="15.75" customHeight="1" x14ac:dyDescent="0.2">
      <c r="A153" s="672"/>
      <c r="B153" s="770"/>
      <c r="C153" s="756"/>
      <c r="D153" s="922"/>
      <c r="E153" s="981"/>
      <c r="F153" s="815"/>
      <c r="G153" s="731"/>
      <c r="H153" s="709"/>
      <c r="I153" s="705"/>
      <c r="J153" s="698"/>
      <c r="K153" s="163" t="s">
        <v>21</v>
      </c>
      <c r="L153" s="435">
        <f>+M153+O153</f>
        <v>0</v>
      </c>
      <c r="M153" s="461">
        <v>0</v>
      </c>
      <c r="N153" s="436">
        <v>0</v>
      </c>
      <c r="O153" s="479">
        <v>0</v>
      </c>
      <c r="P153" s="435">
        <f>+Q153+S153</f>
        <v>0</v>
      </c>
      <c r="Q153" s="461">
        <v>0</v>
      </c>
      <c r="R153" s="436">
        <v>0</v>
      </c>
      <c r="S153" s="479">
        <v>0</v>
      </c>
      <c r="T153" s="435">
        <f>+U153+W153</f>
        <v>0</v>
      </c>
      <c r="U153" s="461">
        <v>0</v>
      </c>
      <c r="V153" s="436">
        <v>0</v>
      </c>
      <c r="W153" s="479">
        <v>0</v>
      </c>
      <c r="X153" s="435">
        <f>+Y153+AA153</f>
        <v>0</v>
      </c>
      <c r="Y153" s="461">
        <v>0</v>
      </c>
      <c r="Z153" s="461">
        <v>0</v>
      </c>
      <c r="AA153" s="459">
        <v>0</v>
      </c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43"/>
    </row>
    <row r="154" spans="1:53" ht="15.75" customHeight="1" x14ac:dyDescent="0.2">
      <c r="A154" s="672"/>
      <c r="B154" s="770"/>
      <c r="C154" s="756"/>
      <c r="D154" s="922"/>
      <c r="E154" s="981"/>
      <c r="F154" s="815"/>
      <c r="G154" s="731"/>
      <c r="H154" s="709"/>
      <c r="I154" s="705"/>
      <c r="J154" s="698"/>
      <c r="K154" s="163" t="s">
        <v>195</v>
      </c>
      <c r="L154" s="435">
        <f>+M154+O154</f>
        <v>0</v>
      </c>
      <c r="M154" s="461">
        <v>0</v>
      </c>
      <c r="N154" s="436">
        <v>0</v>
      </c>
      <c r="O154" s="479">
        <v>0</v>
      </c>
      <c r="P154" s="435">
        <f>+Q154+S154</f>
        <v>0</v>
      </c>
      <c r="Q154" s="461">
        <v>0</v>
      </c>
      <c r="R154" s="436">
        <v>0</v>
      </c>
      <c r="S154" s="479">
        <v>0</v>
      </c>
      <c r="T154" s="435">
        <f>+U154+W154</f>
        <v>0</v>
      </c>
      <c r="U154" s="461">
        <v>0</v>
      </c>
      <c r="V154" s="436">
        <v>0</v>
      </c>
      <c r="W154" s="479">
        <v>0</v>
      </c>
      <c r="X154" s="435">
        <f>+Y154+AA154</f>
        <v>0</v>
      </c>
      <c r="Y154" s="461">
        <v>0</v>
      </c>
      <c r="Z154" s="461">
        <v>0</v>
      </c>
      <c r="AA154" s="459">
        <v>0</v>
      </c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43"/>
    </row>
    <row r="155" spans="1:53" ht="15.75" customHeight="1" thickBot="1" x14ac:dyDescent="0.25">
      <c r="A155" s="672"/>
      <c r="B155" s="770"/>
      <c r="C155" s="756"/>
      <c r="D155" s="922"/>
      <c r="E155" s="981"/>
      <c r="F155" s="815"/>
      <c r="G155" s="731"/>
      <c r="H155" s="709"/>
      <c r="I155" s="705"/>
      <c r="J155" s="698"/>
      <c r="K155" s="164" t="s">
        <v>26</v>
      </c>
      <c r="L155" s="423">
        <f>+M155+O155</f>
        <v>171.4</v>
      </c>
      <c r="M155" s="440">
        <v>0</v>
      </c>
      <c r="N155" s="424">
        <v>0</v>
      </c>
      <c r="O155" s="493">
        <v>171.4</v>
      </c>
      <c r="P155" s="423">
        <f>+Q155+S155</f>
        <v>0</v>
      </c>
      <c r="Q155" s="440">
        <v>0</v>
      </c>
      <c r="R155" s="424">
        <v>0</v>
      </c>
      <c r="S155" s="493">
        <v>0</v>
      </c>
      <c r="T155" s="423">
        <f>+U155+W155</f>
        <v>0</v>
      </c>
      <c r="U155" s="440">
        <v>0</v>
      </c>
      <c r="V155" s="424">
        <v>0</v>
      </c>
      <c r="W155" s="493">
        <v>0</v>
      </c>
      <c r="X155" s="423">
        <f>+Y155+AA155</f>
        <v>0</v>
      </c>
      <c r="Y155" s="440">
        <v>0</v>
      </c>
      <c r="Z155" s="440">
        <v>0</v>
      </c>
      <c r="AA155" s="438">
        <v>0</v>
      </c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43"/>
    </row>
    <row r="156" spans="1:53" ht="22.5" customHeight="1" thickBot="1" x14ac:dyDescent="0.25">
      <c r="A156" s="655"/>
      <c r="B156" s="771"/>
      <c r="C156" s="757"/>
      <c r="D156" s="884"/>
      <c r="E156" s="961"/>
      <c r="F156" s="664"/>
      <c r="G156" s="732"/>
      <c r="H156" s="710"/>
      <c r="I156" s="706"/>
      <c r="J156" s="670"/>
      <c r="K156" s="89" t="s">
        <v>11</v>
      </c>
      <c r="L156" s="6">
        <f t="shared" ref="L156:O156" si="43">SUM(L152:L155)</f>
        <v>241.10000000000002</v>
      </c>
      <c r="M156" s="5">
        <f t="shared" si="43"/>
        <v>0</v>
      </c>
      <c r="N156" s="2">
        <f t="shared" si="43"/>
        <v>0</v>
      </c>
      <c r="O156" s="10">
        <f t="shared" si="43"/>
        <v>241.10000000000002</v>
      </c>
      <c r="P156" s="75">
        <f t="shared" ref="P156:AA156" si="44">SUM(P152:P155)</f>
        <v>0</v>
      </c>
      <c r="Q156" s="3">
        <f t="shared" si="44"/>
        <v>0</v>
      </c>
      <c r="R156" s="3">
        <f t="shared" si="44"/>
        <v>0</v>
      </c>
      <c r="S156" s="19">
        <f t="shared" si="44"/>
        <v>0</v>
      </c>
      <c r="T156" s="6">
        <f t="shared" si="44"/>
        <v>0</v>
      </c>
      <c r="U156" s="5">
        <f t="shared" si="44"/>
        <v>0</v>
      </c>
      <c r="V156" s="2">
        <f t="shared" si="44"/>
        <v>0</v>
      </c>
      <c r="W156" s="10">
        <f t="shared" si="44"/>
        <v>0</v>
      </c>
      <c r="X156" s="6">
        <f t="shared" si="44"/>
        <v>0</v>
      </c>
      <c r="Y156" s="2">
        <f t="shared" si="44"/>
        <v>0</v>
      </c>
      <c r="Z156" s="2">
        <f t="shared" si="44"/>
        <v>0</v>
      </c>
      <c r="AA156" s="7">
        <f t="shared" si="44"/>
        <v>0</v>
      </c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43"/>
    </row>
    <row r="157" spans="1:53" ht="14.25" customHeight="1" x14ac:dyDescent="0.2">
      <c r="A157" s="671" t="s">
        <v>15</v>
      </c>
      <c r="B157" s="769" t="s">
        <v>16</v>
      </c>
      <c r="C157" s="755" t="s">
        <v>16</v>
      </c>
      <c r="D157" s="673" t="s">
        <v>64</v>
      </c>
      <c r="E157" s="661" t="s">
        <v>203</v>
      </c>
      <c r="F157" s="742" t="s">
        <v>264</v>
      </c>
      <c r="G157" s="745" t="s">
        <v>100</v>
      </c>
      <c r="H157" s="727" t="s">
        <v>19</v>
      </c>
      <c r="I157" s="831" t="s">
        <v>20</v>
      </c>
      <c r="J157" s="738" t="s">
        <v>291</v>
      </c>
      <c r="K157" s="184" t="s">
        <v>23</v>
      </c>
      <c r="L157" s="106">
        <f>+M157+O157</f>
        <v>0</v>
      </c>
      <c r="M157" s="170">
        <v>0</v>
      </c>
      <c r="N157" s="187">
        <v>0</v>
      </c>
      <c r="O157" s="188">
        <v>0</v>
      </c>
      <c r="P157" s="103">
        <f>+Q157+S157</f>
        <v>0</v>
      </c>
      <c r="Q157" s="11">
        <v>0</v>
      </c>
      <c r="R157" s="11">
        <v>0</v>
      </c>
      <c r="S157" s="77">
        <v>0</v>
      </c>
      <c r="T157" s="106">
        <f>+U157+W157</f>
        <v>0</v>
      </c>
      <c r="U157" s="170">
        <v>0</v>
      </c>
      <c r="V157" s="187">
        <v>0</v>
      </c>
      <c r="W157" s="188">
        <v>0</v>
      </c>
      <c r="X157" s="106">
        <f>+Y157+AA157</f>
        <v>0</v>
      </c>
      <c r="Y157" s="170">
        <v>0</v>
      </c>
      <c r="Z157" s="170">
        <v>0</v>
      </c>
      <c r="AA157" s="145">
        <v>0</v>
      </c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43"/>
    </row>
    <row r="158" spans="1:53" ht="15" customHeight="1" x14ac:dyDescent="0.2">
      <c r="A158" s="672"/>
      <c r="B158" s="770"/>
      <c r="C158" s="756"/>
      <c r="D158" s="922"/>
      <c r="E158" s="686"/>
      <c r="F158" s="743"/>
      <c r="G158" s="746"/>
      <c r="H158" s="728"/>
      <c r="I158" s="832"/>
      <c r="J158" s="739"/>
      <c r="K158" s="185" t="s">
        <v>21</v>
      </c>
      <c r="L158" s="128">
        <f>+M158+O158</f>
        <v>0</v>
      </c>
      <c r="M158" s="168">
        <v>0</v>
      </c>
      <c r="N158" s="69">
        <v>0</v>
      </c>
      <c r="O158" s="189">
        <v>0</v>
      </c>
      <c r="P158" s="123">
        <f>+Q158+S158</f>
        <v>0</v>
      </c>
      <c r="Q158" s="131">
        <v>0</v>
      </c>
      <c r="R158" s="70">
        <v>0</v>
      </c>
      <c r="S158" s="179">
        <v>0</v>
      </c>
      <c r="T158" s="128">
        <f>+U158+W158</f>
        <v>0</v>
      </c>
      <c r="U158" s="168">
        <v>0</v>
      </c>
      <c r="V158" s="69">
        <v>0</v>
      </c>
      <c r="W158" s="189">
        <v>0</v>
      </c>
      <c r="X158" s="128">
        <f>+Y158+AA158</f>
        <v>0</v>
      </c>
      <c r="Y158" s="168">
        <v>0</v>
      </c>
      <c r="Z158" s="168">
        <v>0</v>
      </c>
      <c r="AA158" s="190">
        <v>0</v>
      </c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43"/>
    </row>
    <row r="159" spans="1:53" ht="15" customHeight="1" x14ac:dyDescent="0.2">
      <c r="A159" s="672"/>
      <c r="B159" s="770"/>
      <c r="C159" s="756"/>
      <c r="D159" s="922"/>
      <c r="E159" s="686"/>
      <c r="F159" s="743"/>
      <c r="G159" s="746"/>
      <c r="H159" s="728"/>
      <c r="I159" s="832"/>
      <c r="J159" s="739"/>
      <c r="K159" s="185" t="s">
        <v>22</v>
      </c>
      <c r="L159" s="128">
        <f>+M159+O159</f>
        <v>0</v>
      </c>
      <c r="M159" s="168">
        <v>0</v>
      </c>
      <c r="N159" s="69">
        <v>0</v>
      </c>
      <c r="O159" s="189">
        <v>0</v>
      </c>
      <c r="P159" s="123">
        <f>+Q159+S159</f>
        <v>0</v>
      </c>
      <c r="Q159" s="131">
        <v>0</v>
      </c>
      <c r="R159" s="70">
        <v>0</v>
      </c>
      <c r="S159" s="179">
        <v>0</v>
      </c>
      <c r="T159" s="128">
        <f>+U159+W159</f>
        <v>0</v>
      </c>
      <c r="U159" s="168">
        <v>0</v>
      </c>
      <c r="V159" s="69">
        <v>0</v>
      </c>
      <c r="W159" s="189">
        <v>0</v>
      </c>
      <c r="X159" s="128">
        <f>+Y159+AA159</f>
        <v>0</v>
      </c>
      <c r="Y159" s="168">
        <v>0</v>
      </c>
      <c r="Z159" s="168">
        <v>0</v>
      </c>
      <c r="AA159" s="190">
        <v>0</v>
      </c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43"/>
    </row>
    <row r="160" spans="1:53" ht="17.25" customHeight="1" thickBot="1" x14ac:dyDescent="0.25">
      <c r="A160" s="672"/>
      <c r="B160" s="770"/>
      <c r="C160" s="756"/>
      <c r="D160" s="922"/>
      <c r="E160" s="686"/>
      <c r="F160" s="743"/>
      <c r="G160" s="746"/>
      <c r="H160" s="728"/>
      <c r="I160" s="832"/>
      <c r="J160" s="739"/>
      <c r="K160" s="186" t="s">
        <v>26</v>
      </c>
      <c r="L160" s="456">
        <f>+M160+O160</f>
        <v>32.6</v>
      </c>
      <c r="M160" s="494">
        <v>32.6</v>
      </c>
      <c r="N160" s="495">
        <v>0</v>
      </c>
      <c r="O160" s="496">
        <v>0</v>
      </c>
      <c r="P160" s="450">
        <f>+Q160+S160</f>
        <v>50</v>
      </c>
      <c r="Q160" s="457">
        <v>50</v>
      </c>
      <c r="R160" s="451">
        <v>0</v>
      </c>
      <c r="S160" s="497">
        <v>0</v>
      </c>
      <c r="T160" s="456">
        <f>+U160+W160</f>
        <v>50</v>
      </c>
      <c r="U160" s="494">
        <v>50</v>
      </c>
      <c r="V160" s="495">
        <v>0</v>
      </c>
      <c r="W160" s="496">
        <v>0</v>
      </c>
      <c r="X160" s="456">
        <f>+Y160+AA160</f>
        <v>50</v>
      </c>
      <c r="Y160" s="494">
        <v>50</v>
      </c>
      <c r="Z160" s="494">
        <v>0</v>
      </c>
      <c r="AA160" s="498">
        <v>0</v>
      </c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43"/>
    </row>
    <row r="161" spans="1:53" ht="21" customHeight="1" thickBot="1" x14ac:dyDescent="0.25">
      <c r="A161" s="655"/>
      <c r="B161" s="771"/>
      <c r="C161" s="757"/>
      <c r="D161" s="884"/>
      <c r="E161" s="662"/>
      <c r="F161" s="744"/>
      <c r="G161" s="679"/>
      <c r="H161" s="729"/>
      <c r="I161" s="833"/>
      <c r="J161" s="740"/>
      <c r="K161" s="89" t="s">
        <v>11</v>
      </c>
      <c r="L161" s="6">
        <f t="shared" ref="L161:O161" si="45">SUM(L157:L160)</f>
        <v>32.6</v>
      </c>
      <c r="M161" s="5">
        <f t="shared" si="45"/>
        <v>32.6</v>
      </c>
      <c r="N161" s="2">
        <f t="shared" si="45"/>
        <v>0</v>
      </c>
      <c r="O161" s="10">
        <f t="shared" si="45"/>
        <v>0</v>
      </c>
      <c r="P161" s="75">
        <f t="shared" ref="P161:AA161" si="46">SUM(P157:P160)</f>
        <v>50</v>
      </c>
      <c r="Q161" s="3">
        <f t="shared" si="46"/>
        <v>50</v>
      </c>
      <c r="R161" s="3">
        <f t="shared" si="46"/>
        <v>0</v>
      </c>
      <c r="S161" s="19">
        <f t="shared" si="46"/>
        <v>0</v>
      </c>
      <c r="T161" s="6">
        <f t="shared" si="46"/>
        <v>50</v>
      </c>
      <c r="U161" s="5">
        <f t="shared" si="46"/>
        <v>50</v>
      </c>
      <c r="V161" s="2">
        <f t="shared" si="46"/>
        <v>0</v>
      </c>
      <c r="W161" s="10">
        <f t="shared" si="46"/>
        <v>0</v>
      </c>
      <c r="X161" s="6">
        <f t="shared" si="46"/>
        <v>50</v>
      </c>
      <c r="Y161" s="2">
        <f t="shared" si="46"/>
        <v>50</v>
      </c>
      <c r="Z161" s="2">
        <f t="shared" si="46"/>
        <v>0</v>
      </c>
      <c r="AA161" s="7">
        <f t="shared" si="46"/>
        <v>0</v>
      </c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43"/>
    </row>
    <row r="162" spans="1:53" ht="15.75" customHeight="1" x14ac:dyDescent="0.2">
      <c r="A162" s="671" t="s">
        <v>15</v>
      </c>
      <c r="B162" s="769" t="s">
        <v>16</v>
      </c>
      <c r="C162" s="755" t="s">
        <v>16</v>
      </c>
      <c r="D162" s="977" t="s">
        <v>65</v>
      </c>
      <c r="E162" s="975" t="s">
        <v>145</v>
      </c>
      <c r="F162" s="663" t="s">
        <v>263</v>
      </c>
      <c r="G162" s="665" t="s">
        <v>100</v>
      </c>
      <c r="H162" s="708" t="s">
        <v>19</v>
      </c>
      <c r="I162" s="669" t="s">
        <v>20</v>
      </c>
      <c r="J162" s="697" t="s">
        <v>265</v>
      </c>
      <c r="K162" s="163" t="s">
        <v>23</v>
      </c>
      <c r="L162" s="445">
        <f>+M162+O162</f>
        <v>123.7</v>
      </c>
      <c r="M162" s="460">
        <v>0</v>
      </c>
      <c r="N162" s="460">
        <v>0</v>
      </c>
      <c r="O162" s="479">
        <v>123.7</v>
      </c>
      <c r="P162" s="445">
        <f>+Q162+S162</f>
        <v>0</v>
      </c>
      <c r="Q162" s="460">
        <v>0</v>
      </c>
      <c r="R162" s="460">
        <v>0</v>
      </c>
      <c r="S162" s="479">
        <v>0</v>
      </c>
      <c r="T162" s="445">
        <f>+U162+W162</f>
        <v>0</v>
      </c>
      <c r="U162" s="460">
        <v>0</v>
      </c>
      <c r="V162" s="460">
        <v>0</v>
      </c>
      <c r="W162" s="479">
        <v>0</v>
      </c>
      <c r="X162" s="445">
        <f>+Y162+AA162</f>
        <v>0</v>
      </c>
      <c r="Y162" s="460">
        <v>0</v>
      </c>
      <c r="Z162" s="499">
        <v>0</v>
      </c>
      <c r="AA162" s="479">
        <v>0</v>
      </c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43"/>
    </row>
    <row r="163" spans="1:53" ht="15.75" customHeight="1" x14ac:dyDescent="0.2">
      <c r="A163" s="672"/>
      <c r="B163" s="770"/>
      <c r="C163" s="756"/>
      <c r="D163" s="978"/>
      <c r="E163" s="976"/>
      <c r="F163" s="815"/>
      <c r="G163" s="731"/>
      <c r="H163" s="709"/>
      <c r="I163" s="705"/>
      <c r="J163" s="698"/>
      <c r="K163" s="163" t="s">
        <v>21</v>
      </c>
      <c r="L163" s="435">
        <f>+M163+O163</f>
        <v>0</v>
      </c>
      <c r="M163" s="460">
        <v>0</v>
      </c>
      <c r="N163" s="436">
        <v>0</v>
      </c>
      <c r="O163" s="479">
        <v>0</v>
      </c>
      <c r="P163" s="435">
        <f>+Q163+S163</f>
        <v>0</v>
      </c>
      <c r="Q163" s="460">
        <v>0</v>
      </c>
      <c r="R163" s="436">
        <v>0</v>
      </c>
      <c r="S163" s="479">
        <v>0</v>
      </c>
      <c r="T163" s="435">
        <f>+U163+W163</f>
        <v>0</v>
      </c>
      <c r="U163" s="460">
        <v>0</v>
      </c>
      <c r="V163" s="436">
        <v>0</v>
      </c>
      <c r="W163" s="479">
        <v>0</v>
      </c>
      <c r="X163" s="435">
        <f>+Y163+AA163</f>
        <v>0</v>
      </c>
      <c r="Y163" s="460">
        <v>0</v>
      </c>
      <c r="Z163" s="499">
        <v>0</v>
      </c>
      <c r="AA163" s="479">
        <v>0</v>
      </c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43"/>
    </row>
    <row r="164" spans="1:53" ht="15.75" customHeight="1" x14ac:dyDescent="0.2">
      <c r="A164" s="672"/>
      <c r="B164" s="770"/>
      <c r="C164" s="756"/>
      <c r="D164" s="978"/>
      <c r="E164" s="976"/>
      <c r="F164" s="815"/>
      <c r="G164" s="731"/>
      <c r="H164" s="709"/>
      <c r="I164" s="705"/>
      <c r="J164" s="698"/>
      <c r="K164" s="163" t="s">
        <v>22</v>
      </c>
      <c r="L164" s="435">
        <f>+M164+O164</f>
        <v>0</v>
      </c>
      <c r="M164" s="460">
        <v>0</v>
      </c>
      <c r="N164" s="436">
        <v>0</v>
      </c>
      <c r="O164" s="479">
        <v>0</v>
      </c>
      <c r="P164" s="435">
        <f>+Q164+S164</f>
        <v>0</v>
      </c>
      <c r="Q164" s="460">
        <v>0</v>
      </c>
      <c r="R164" s="436">
        <v>0</v>
      </c>
      <c r="S164" s="479">
        <v>0</v>
      </c>
      <c r="T164" s="435">
        <f>+U164+W164</f>
        <v>0</v>
      </c>
      <c r="U164" s="460">
        <v>0</v>
      </c>
      <c r="V164" s="436">
        <v>0</v>
      </c>
      <c r="W164" s="479">
        <v>0</v>
      </c>
      <c r="X164" s="435">
        <f>+Y164+AA164</f>
        <v>0</v>
      </c>
      <c r="Y164" s="460">
        <v>0</v>
      </c>
      <c r="Z164" s="499">
        <v>0</v>
      </c>
      <c r="AA164" s="479">
        <v>0</v>
      </c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43"/>
    </row>
    <row r="165" spans="1:53" ht="17.25" customHeight="1" thickBot="1" x14ac:dyDescent="0.25">
      <c r="A165" s="672"/>
      <c r="B165" s="770"/>
      <c r="C165" s="756"/>
      <c r="D165" s="978"/>
      <c r="E165" s="976"/>
      <c r="F165" s="815"/>
      <c r="G165" s="731"/>
      <c r="H165" s="709"/>
      <c r="I165" s="705"/>
      <c r="J165" s="698"/>
      <c r="K165" s="84" t="s">
        <v>26</v>
      </c>
      <c r="L165" s="450">
        <f>+M165+O165</f>
        <v>6.2</v>
      </c>
      <c r="M165" s="464">
        <v>0</v>
      </c>
      <c r="N165" s="451">
        <v>0</v>
      </c>
      <c r="O165" s="497">
        <v>6.2</v>
      </c>
      <c r="P165" s="450">
        <f>+Q165+S165</f>
        <v>0</v>
      </c>
      <c r="Q165" s="464">
        <v>0</v>
      </c>
      <c r="R165" s="451">
        <v>0</v>
      </c>
      <c r="S165" s="497">
        <v>0</v>
      </c>
      <c r="T165" s="450">
        <f>+U165+W165</f>
        <v>0</v>
      </c>
      <c r="U165" s="464">
        <v>0</v>
      </c>
      <c r="V165" s="451">
        <v>0</v>
      </c>
      <c r="W165" s="497">
        <v>0</v>
      </c>
      <c r="X165" s="450">
        <f>+Y165+AA165</f>
        <v>0</v>
      </c>
      <c r="Y165" s="464">
        <v>0</v>
      </c>
      <c r="Z165" s="500">
        <v>0</v>
      </c>
      <c r="AA165" s="497">
        <v>0</v>
      </c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43"/>
    </row>
    <row r="166" spans="1:53" ht="20.25" customHeight="1" thickBot="1" x14ac:dyDescent="0.25">
      <c r="A166" s="655"/>
      <c r="B166" s="771"/>
      <c r="C166" s="757"/>
      <c r="D166" s="979"/>
      <c r="E166" s="972"/>
      <c r="F166" s="664"/>
      <c r="G166" s="732"/>
      <c r="H166" s="710"/>
      <c r="I166" s="706"/>
      <c r="J166" s="670"/>
      <c r="K166" s="89" t="s">
        <v>11</v>
      </c>
      <c r="L166" s="8">
        <f t="shared" ref="L166:O166" si="47">SUM(L162:L165)</f>
        <v>129.9</v>
      </c>
      <c r="M166" s="2">
        <f t="shared" si="47"/>
        <v>0</v>
      </c>
      <c r="N166" s="2">
        <f t="shared" si="47"/>
        <v>0</v>
      </c>
      <c r="O166" s="10">
        <f t="shared" si="47"/>
        <v>129.9</v>
      </c>
      <c r="P166" s="8">
        <f t="shared" ref="P166:AA166" si="48">SUM(P162:P165)</f>
        <v>0</v>
      </c>
      <c r="Q166" s="2">
        <f t="shared" si="48"/>
        <v>0</v>
      </c>
      <c r="R166" s="2">
        <f t="shared" si="48"/>
        <v>0</v>
      </c>
      <c r="S166" s="10">
        <f t="shared" si="48"/>
        <v>0</v>
      </c>
      <c r="T166" s="8">
        <f t="shared" si="48"/>
        <v>0</v>
      </c>
      <c r="U166" s="2">
        <f t="shared" si="48"/>
        <v>0</v>
      </c>
      <c r="V166" s="2">
        <f t="shared" si="48"/>
        <v>0</v>
      </c>
      <c r="W166" s="10">
        <f t="shared" si="48"/>
        <v>0</v>
      </c>
      <c r="X166" s="8">
        <f t="shared" si="48"/>
        <v>0</v>
      </c>
      <c r="Y166" s="2">
        <f t="shared" si="48"/>
        <v>0</v>
      </c>
      <c r="Z166" s="1">
        <f t="shared" si="48"/>
        <v>0</v>
      </c>
      <c r="AA166" s="10">
        <f t="shared" si="48"/>
        <v>0</v>
      </c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43"/>
    </row>
    <row r="167" spans="1:53" ht="15.75" customHeight="1" x14ac:dyDescent="0.2">
      <c r="A167" s="671" t="s">
        <v>15</v>
      </c>
      <c r="B167" s="769" t="s">
        <v>16</v>
      </c>
      <c r="C167" s="755" t="s">
        <v>16</v>
      </c>
      <c r="D167" s="977" t="s">
        <v>66</v>
      </c>
      <c r="E167" s="975" t="s">
        <v>146</v>
      </c>
      <c r="F167" s="663" t="s">
        <v>263</v>
      </c>
      <c r="G167" s="665" t="s">
        <v>220</v>
      </c>
      <c r="H167" s="708" t="s">
        <v>19</v>
      </c>
      <c r="I167" s="669" t="s">
        <v>20</v>
      </c>
      <c r="J167" s="697" t="s">
        <v>266</v>
      </c>
      <c r="K167" s="142" t="s">
        <v>23</v>
      </c>
      <c r="L167" s="103">
        <f>+M167+O167</f>
        <v>0</v>
      </c>
      <c r="M167" s="11">
        <v>0</v>
      </c>
      <c r="N167" s="11">
        <v>0</v>
      </c>
      <c r="O167" s="171">
        <v>0</v>
      </c>
      <c r="P167" s="103">
        <f>+Q167+S167</f>
        <v>0</v>
      </c>
      <c r="Q167" s="11">
        <v>0</v>
      </c>
      <c r="R167" s="11">
        <v>0</v>
      </c>
      <c r="S167" s="171">
        <v>0</v>
      </c>
      <c r="T167" s="103">
        <f>+U167+W167</f>
        <v>0</v>
      </c>
      <c r="U167" s="11">
        <v>0</v>
      </c>
      <c r="V167" s="11">
        <v>0</v>
      </c>
      <c r="W167" s="171">
        <v>0</v>
      </c>
      <c r="X167" s="103">
        <f>+Y167+AA167</f>
        <v>0</v>
      </c>
      <c r="Y167" s="11">
        <v>0</v>
      </c>
      <c r="Z167" s="11">
        <v>0</v>
      </c>
      <c r="AA167" s="171">
        <v>0</v>
      </c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43"/>
    </row>
    <row r="168" spans="1:53" ht="15" customHeight="1" x14ac:dyDescent="0.2">
      <c r="A168" s="672"/>
      <c r="B168" s="770"/>
      <c r="C168" s="756"/>
      <c r="D168" s="978"/>
      <c r="E168" s="976"/>
      <c r="F168" s="815"/>
      <c r="G168" s="731"/>
      <c r="H168" s="709"/>
      <c r="I168" s="705"/>
      <c r="J168" s="698"/>
      <c r="K168" s="163" t="s">
        <v>21</v>
      </c>
      <c r="L168" s="123">
        <f>+M168+O168</f>
        <v>0</v>
      </c>
      <c r="M168" s="129">
        <v>0</v>
      </c>
      <c r="N168" s="70">
        <v>0</v>
      </c>
      <c r="O168" s="179">
        <v>0</v>
      </c>
      <c r="P168" s="123">
        <f>+Q168+S168</f>
        <v>0</v>
      </c>
      <c r="Q168" s="129">
        <v>0</v>
      </c>
      <c r="R168" s="70">
        <v>0</v>
      </c>
      <c r="S168" s="179">
        <v>0</v>
      </c>
      <c r="T168" s="123">
        <f>+U168+W168</f>
        <v>0</v>
      </c>
      <c r="U168" s="129">
        <v>0</v>
      </c>
      <c r="V168" s="70">
        <v>0</v>
      </c>
      <c r="W168" s="179">
        <v>0</v>
      </c>
      <c r="X168" s="123">
        <f>+Y168+AA168</f>
        <v>0</v>
      </c>
      <c r="Y168" s="129">
        <v>0</v>
      </c>
      <c r="Z168" s="129">
        <v>0</v>
      </c>
      <c r="AA168" s="179">
        <v>0</v>
      </c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43"/>
    </row>
    <row r="169" spans="1:53" ht="15" customHeight="1" x14ac:dyDescent="0.2">
      <c r="A169" s="672"/>
      <c r="B169" s="770"/>
      <c r="C169" s="756"/>
      <c r="D169" s="978"/>
      <c r="E169" s="976"/>
      <c r="F169" s="815"/>
      <c r="G169" s="731"/>
      <c r="H169" s="709"/>
      <c r="I169" s="705"/>
      <c r="J169" s="698"/>
      <c r="K169" s="163" t="s">
        <v>22</v>
      </c>
      <c r="L169" s="123">
        <f>+M169+O169</f>
        <v>0</v>
      </c>
      <c r="M169" s="129">
        <v>0</v>
      </c>
      <c r="N169" s="70">
        <v>0</v>
      </c>
      <c r="O169" s="179">
        <v>0</v>
      </c>
      <c r="P169" s="123">
        <f>+Q169+S169</f>
        <v>0</v>
      </c>
      <c r="Q169" s="129">
        <v>0</v>
      </c>
      <c r="R169" s="70">
        <v>0</v>
      </c>
      <c r="S169" s="179">
        <v>0</v>
      </c>
      <c r="T169" s="123">
        <f>+U169+W169</f>
        <v>0</v>
      </c>
      <c r="U169" s="129">
        <v>0</v>
      </c>
      <c r="V169" s="70">
        <v>0</v>
      </c>
      <c r="W169" s="179">
        <v>0</v>
      </c>
      <c r="X169" s="123">
        <f>+Y169+AA169</f>
        <v>0</v>
      </c>
      <c r="Y169" s="129">
        <v>0</v>
      </c>
      <c r="Z169" s="129">
        <v>0</v>
      </c>
      <c r="AA169" s="179">
        <v>0</v>
      </c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43"/>
    </row>
    <row r="170" spans="1:53" ht="15.75" customHeight="1" thickBot="1" x14ac:dyDescent="0.25">
      <c r="A170" s="672"/>
      <c r="B170" s="770"/>
      <c r="C170" s="756"/>
      <c r="D170" s="978"/>
      <c r="E170" s="976"/>
      <c r="F170" s="815"/>
      <c r="G170" s="731"/>
      <c r="H170" s="709"/>
      <c r="I170" s="705"/>
      <c r="J170" s="698"/>
      <c r="K170" s="84" t="s">
        <v>26</v>
      </c>
      <c r="L170" s="450">
        <f>+M170+O170</f>
        <v>1.6</v>
      </c>
      <c r="M170" s="464">
        <v>0</v>
      </c>
      <c r="N170" s="451">
        <v>0</v>
      </c>
      <c r="O170" s="497">
        <v>1.6</v>
      </c>
      <c r="P170" s="450">
        <f>+Q170+S170</f>
        <v>1.6</v>
      </c>
      <c r="Q170" s="464">
        <v>0</v>
      </c>
      <c r="R170" s="451">
        <v>0</v>
      </c>
      <c r="S170" s="497">
        <v>1.6</v>
      </c>
      <c r="T170" s="450">
        <f>+U170+W170</f>
        <v>1.6</v>
      </c>
      <c r="U170" s="464">
        <v>0</v>
      </c>
      <c r="V170" s="451">
        <v>0</v>
      </c>
      <c r="W170" s="497">
        <v>1.6</v>
      </c>
      <c r="X170" s="450">
        <f>+Y170+AA170</f>
        <v>0</v>
      </c>
      <c r="Y170" s="464">
        <v>0</v>
      </c>
      <c r="Z170" s="464">
        <v>0</v>
      </c>
      <c r="AA170" s="497">
        <v>0</v>
      </c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43"/>
    </row>
    <row r="171" spans="1:53" ht="21.75" customHeight="1" thickBot="1" x14ac:dyDescent="0.25">
      <c r="A171" s="655"/>
      <c r="B171" s="771"/>
      <c r="C171" s="757"/>
      <c r="D171" s="979"/>
      <c r="E171" s="972"/>
      <c r="F171" s="664"/>
      <c r="G171" s="732"/>
      <c r="H171" s="710"/>
      <c r="I171" s="706"/>
      <c r="J171" s="670"/>
      <c r="K171" s="89" t="s">
        <v>11</v>
      </c>
      <c r="L171" s="8">
        <f t="shared" ref="L171:O171" si="49">SUM(L167:L170)</f>
        <v>1.6</v>
      </c>
      <c r="M171" s="2">
        <f t="shared" si="49"/>
        <v>0</v>
      </c>
      <c r="N171" s="2">
        <f t="shared" si="49"/>
        <v>0</v>
      </c>
      <c r="O171" s="10">
        <f t="shared" si="49"/>
        <v>1.6</v>
      </c>
      <c r="P171" s="18">
        <f t="shared" ref="P171:AA171" si="50">SUM(P167:P170)</f>
        <v>1.6</v>
      </c>
      <c r="Q171" s="3">
        <f t="shared" si="50"/>
        <v>0</v>
      </c>
      <c r="R171" s="3">
        <f t="shared" si="50"/>
        <v>0</v>
      </c>
      <c r="S171" s="21">
        <f t="shared" si="50"/>
        <v>1.6</v>
      </c>
      <c r="T171" s="8">
        <f t="shared" si="50"/>
        <v>1.6</v>
      </c>
      <c r="U171" s="2">
        <f t="shared" si="50"/>
        <v>0</v>
      </c>
      <c r="V171" s="2">
        <f t="shared" si="50"/>
        <v>0</v>
      </c>
      <c r="W171" s="10">
        <f t="shared" si="50"/>
        <v>1.6</v>
      </c>
      <c r="X171" s="8">
        <f t="shared" si="50"/>
        <v>0</v>
      </c>
      <c r="Y171" s="2">
        <f t="shared" si="50"/>
        <v>0</v>
      </c>
      <c r="Z171" s="2">
        <f t="shared" si="50"/>
        <v>0</v>
      </c>
      <c r="AA171" s="10">
        <f t="shared" si="50"/>
        <v>0</v>
      </c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43"/>
    </row>
    <row r="172" spans="1:53" ht="15.75" customHeight="1" x14ac:dyDescent="0.2">
      <c r="A172" s="671" t="s">
        <v>15</v>
      </c>
      <c r="B172" s="656" t="s">
        <v>16</v>
      </c>
      <c r="C172" s="755" t="s">
        <v>16</v>
      </c>
      <c r="D172" s="977" t="s">
        <v>67</v>
      </c>
      <c r="E172" s="970" t="s">
        <v>147</v>
      </c>
      <c r="F172" s="736" t="s">
        <v>263</v>
      </c>
      <c r="G172" s="869" t="s">
        <v>122</v>
      </c>
      <c r="H172" s="828" t="s">
        <v>19</v>
      </c>
      <c r="I172" s="697" t="s">
        <v>20</v>
      </c>
      <c r="J172" s="697" t="s">
        <v>290</v>
      </c>
      <c r="K172" s="142" t="s">
        <v>23</v>
      </c>
      <c r="L172" s="418">
        <f>+M172+O172</f>
        <v>5.2</v>
      </c>
      <c r="M172" s="419">
        <v>0</v>
      </c>
      <c r="N172" s="419">
        <v>0</v>
      </c>
      <c r="O172" s="492">
        <v>5.2</v>
      </c>
      <c r="P172" s="418">
        <f>+Q172+S172</f>
        <v>0</v>
      </c>
      <c r="Q172" s="419">
        <v>0</v>
      </c>
      <c r="R172" s="419">
        <v>0</v>
      </c>
      <c r="S172" s="492">
        <v>0</v>
      </c>
      <c r="T172" s="418">
        <f>+U172+W172</f>
        <v>0</v>
      </c>
      <c r="U172" s="419">
        <v>0</v>
      </c>
      <c r="V172" s="419">
        <v>0</v>
      </c>
      <c r="W172" s="492">
        <v>0</v>
      </c>
      <c r="X172" s="418">
        <f>+Y172+AA172</f>
        <v>0</v>
      </c>
      <c r="Y172" s="419">
        <v>0</v>
      </c>
      <c r="Z172" s="419">
        <v>0</v>
      </c>
      <c r="AA172" s="492">
        <v>0</v>
      </c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43"/>
    </row>
    <row r="173" spans="1:53" ht="15.75" customHeight="1" x14ac:dyDescent="0.2">
      <c r="A173" s="672"/>
      <c r="B173" s="950"/>
      <c r="C173" s="756"/>
      <c r="D173" s="978"/>
      <c r="E173" s="971"/>
      <c r="F173" s="737"/>
      <c r="G173" s="870"/>
      <c r="H173" s="829"/>
      <c r="I173" s="707"/>
      <c r="J173" s="698"/>
      <c r="K173" s="163" t="s">
        <v>21</v>
      </c>
      <c r="L173" s="435">
        <f>+M173+O173</f>
        <v>0</v>
      </c>
      <c r="M173" s="460">
        <v>0</v>
      </c>
      <c r="N173" s="436">
        <v>0</v>
      </c>
      <c r="O173" s="479">
        <v>0</v>
      </c>
      <c r="P173" s="435">
        <f>+Q173+S173</f>
        <v>0</v>
      </c>
      <c r="Q173" s="460">
        <v>0</v>
      </c>
      <c r="R173" s="436">
        <v>0</v>
      </c>
      <c r="S173" s="479">
        <v>0</v>
      </c>
      <c r="T173" s="435">
        <f>+U173+W173</f>
        <v>0</v>
      </c>
      <c r="U173" s="460">
        <v>0</v>
      </c>
      <c r="V173" s="436">
        <v>0</v>
      </c>
      <c r="W173" s="479">
        <v>0</v>
      </c>
      <c r="X173" s="435">
        <f>+Y173+AA173</f>
        <v>0</v>
      </c>
      <c r="Y173" s="460">
        <v>0</v>
      </c>
      <c r="Z173" s="460">
        <v>0</v>
      </c>
      <c r="AA173" s="479">
        <v>0</v>
      </c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43"/>
    </row>
    <row r="174" spans="1:53" ht="17.25" customHeight="1" x14ac:dyDescent="0.2">
      <c r="A174" s="672"/>
      <c r="B174" s="950"/>
      <c r="C174" s="756"/>
      <c r="D174" s="978"/>
      <c r="E174" s="971"/>
      <c r="F174" s="737"/>
      <c r="G174" s="870"/>
      <c r="H174" s="829"/>
      <c r="I174" s="707"/>
      <c r="J174" s="698"/>
      <c r="K174" s="163" t="s">
        <v>195</v>
      </c>
      <c r="L174" s="435">
        <f>+M174+O174</f>
        <v>3.5</v>
      </c>
      <c r="M174" s="460">
        <v>0</v>
      </c>
      <c r="N174" s="436">
        <v>0</v>
      </c>
      <c r="O174" s="479">
        <v>3.5</v>
      </c>
      <c r="P174" s="435">
        <f>+Q174+S174</f>
        <v>0</v>
      </c>
      <c r="Q174" s="460">
        <v>0</v>
      </c>
      <c r="R174" s="436">
        <v>0</v>
      </c>
      <c r="S174" s="479">
        <v>0</v>
      </c>
      <c r="T174" s="435">
        <f>+U174+W174</f>
        <v>0</v>
      </c>
      <c r="U174" s="460">
        <v>0</v>
      </c>
      <c r="V174" s="436">
        <v>0</v>
      </c>
      <c r="W174" s="479">
        <v>0</v>
      </c>
      <c r="X174" s="435">
        <f>+Y174+AA174</f>
        <v>0</v>
      </c>
      <c r="Y174" s="460">
        <v>0</v>
      </c>
      <c r="Z174" s="460">
        <v>0</v>
      </c>
      <c r="AA174" s="479">
        <v>0</v>
      </c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43"/>
    </row>
    <row r="175" spans="1:53" ht="15.75" customHeight="1" thickBot="1" x14ac:dyDescent="0.25">
      <c r="A175" s="672"/>
      <c r="B175" s="950"/>
      <c r="C175" s="756"/>
      <c r="D175" s="978"/>
      <c r="E175" s="971"/>
      <c r="F175" s="737"/>
      <c r="G175" s="870"/>
      <c r="H175" s="829"/>
      <c r="I175" s="707"/>
      <c r="J175" s="698"/>
      <c r="K175" s="164" t="s">
        <v>26</v>
      </c>
      <c r="L175" s="423">
        <f>+M175+O175</f>
        <v>0</v>
      </c>
      <c r="M175" s="437">
        <v>0</v>
      </c>
      <c r="N175" s="424">
        <v>0</v>
      </c>
      <c r="O175" s="493">
        <v>0</v>
      </c>
      <c r="P175" s="423">
        <f>+Q175+S175</f>
        <v>1.7</v>
      </c>
      <c r="Q175" s="437">
        <v>0</v>
      </c>
      <c r="R175" s="424">
        <v>0</v>
      </c>
      <c r="S175" s="493">
        <v>1.7</v>
      </c>
      <c r="T175" s="423">
        <f>+U175+W175</f>
        <v>1.7</v>
      </c>
      <c r="U175" s="437">
        <v>0</v>
      </c>
      <c r="V175" s="424">
        <v>0</v>
      </c>
      <c r="W175" s="493">
        <v>1.7</v>
      </c>
      <c r="X175" s="423">
        <f>+Y175+AA175</f>
        <v>1.7</v>
      </c>
      <c r="Y175" s="437">
        <v>0</v>
      </c>
      <c r="Z175" s="437">
        <v>0</v>
      </c>
      <c r="AA175" s="493">
        <v>1.7</v>
      </c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43"/>
    </row>
    <row r="176" spans="1:53" ht="22.5" customHeight="1" thickBot="1" x14ac:dyDescent="0.25">
      <c r="A176" s="655"/>
      <c r="B176" s="771"/>
      <c r="C176" s="757"/>
      <c r="D176" s="979"/>
      <c r="E176" s="972"/>
      <c r="F176" s="664"/>
      <c r="G176" s="732"/>
      <c r="H176" s="710"/>
      <c r="I176" s="706"/>
      <c r="J176" s="670"/>
      <c r="K176" s="192" t="s">
        <v>11</v>
      </c>
      <c r="L176" s="137">
        <f t="shared" ref="L176:O176" si="51">SUM(L172:L175)</f>
        <v>8.6999999999999993</v>
      </c>
      <c r="M176" s="135">
        <f t="shared" si="51"/>
        <v>0</v>
      </c>
      <c r="N176" s="135">
        <f t="shared" si="51"/>
        <v>0</v>
      </c>
      <c r="O176" s="136">
        <f t="shared" si="51"/>
        <v>8.6999999999999993</v>
      </c>
      <c r="P176" s="193">
        <f t="shared" ref="P176:AA176" si="52">SUM(P172:P175)</f>
        <v>1.7</v>
      </c>
      <c r="Q176" s="93">
        <f t="shared" si="52"/>
        <v>0</v>
      </c>
      <c r="R176" s="93">
        <f t="shared" si="52"/>
        <v>0</v>
      </c>
      <c r="S176" s="194">
        <f t="shared" si="52"/>
        <v>1.7</v>
      </c>
      <c r="T176" s="137">
        <f t="shared" si="52"/>
        <v>1.7</v>
      </c>
      <c r="U176" s="135">
        <f t="shared" si="52"/>
        <v>0</v>
      </c>
      <c r="V176" s="135">
        <f t="shared" si="52"/>
        <v>0</v>
      </c>
      <c r="W176" s="136">
        <f t="shared" si="52"/>
        <v>1.7</v>
      </c>
      <c r="X176" s="137">
        <f t="shared" si="52"/>
        <v>1.7</v>
      </c>
      <c r="Y176" s="135">
        <f t="shared" si="52"/>
        <v>0</v>
      </c>
      <c r="Z176" s="135">
        <f t="shared" si="52"/>
        <v>0</v>
      </c>
      <c r="AA176" s="136">
        <f t="shared" si="52"/>
        <v>1.7</v>
      </c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43"/>
    </row>
    <row r="177" spans="1:61" ht="13.5" customHeight="1" thickBot="1" x14ac:dyDescent="0.25">
      <c r="A177" s="838" t="s">
        <v>15</v>
      </c>
      <c r="B177" s="839" t="s">
        <v>16</v>
      </c>
      <c r="C177" s="840" t="s">
        <v>16</v>
      </c>
      <c r="D177" s="963" t="s">
        <v>192</v>
      </c>
      <c r="E177" s="819" t="s">
        <v>193</v>
      </c>
      <c r="F177" s="725" t="s">
        <v>263</v>
      </c>
      <c r="G177" s="824" t="s">
        <v>122</v>
      </c>
      <c r="H177" s="713" t="s">
        <v>19</v>
      </c>
      <c r="I177" s="711" t="s">
        <v>20</v>
      </c>
      <c r="J177" s="702" t="s">
        <v>290</v>
      </c>
      <c r="K177" s="182" t="s">
        <v>23</v>
      </c>
      <c r="L177" s="151">
        <f>+M177+O177</f>
        <v>0</v>
      </c>
      <c r="M177" s="72">
        <v>0</v>
      </c>
      <c r="N177" s="72">
        <v>0</v>
      </c>
      <c r="O177" s="152">
        <v>0</v>
      </c>
      <c r="P177" s="151">
        <f>+Q177+S177</f>
        <v>0</v>
      </c>
      <c r="Q177" s="72">
        <v>0</v>
      </c>
      <c r="R177" s="72">
        <v>0</v>
      </c>
      <c r="S177" s="152">
        <v>0</v>
      </c>
      <c r="T177" s="151">
        <f>+U177+W177</f>
        <v>0</v>
      </c>
      <c r="U177" s="72">
        <v>0</v>
      </c>
      <c r="V177" s="72">
        <v>0</v>
      </c>
      <c r="W177" s="152">
        <v>0</v>
      </c>
      <c r="X177" s="151">
        <f>+Y177+AA177</f>
        <v>0</v>
      </c>
      <c r="Y177" s="72">
        <v>0</v>
      </c>
      <c r="Z177" s="72">
        <v>0</v>
      </c>
      <c r="AA177" s="152">
        <v>0</v>
      </c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43"/>
    </row>
    <row r="178" spans="1:61" ht="13.5" customHeight="1" thickBot="1" x14ac:dyDescent="0.25">
      <c r="A178" s="681"/>
      <c r="B178" s="771"/>
      <c r="C178" s="749"/>
      <c r="D178" s="964"/>
      <c r="E178" s="821"/>
      <c r="F178" s="726"/>
      <c r="G178" s="825"/>
      <c r="H178" s="715"/>
      <c r="I178" s="712"/>
      <c r="J178" s="703"/>
      <c r="K178" s="198" t="s">
        <v>21</v>
      </c>
      <c r="L178" s="181">
        <f>+M178+O178</f>
        <v>0</v>
      </c>
      <c r="M178" s="134">
        <v>0</v>
      </c>
      <c r="N178" s="134">
        <v>0</v>
      </c>
      <c r="O178" s="149">
        <v>0</v>
      </c>
      <c r="P178" s="181">
        <f>+Q178+S178</f>
        <v>0</v>
      </c>
      <c r="Q178" s="134">
        <v>0</v>
      </c>
      <c r="R178" s="134">
        <v>0</v>
      </c>
      <c r="S178" s="149">
        <v>0</v>
      </c>
      <c r="T178" s="181">
        <f>+U178+W178</f>
        <v>0</v>
      </c>
      <c r="U178" s="134">
        <v>0</v>
      </c>
      <c r="V178" s="134">
        <v>0</v>
      </c>
      <c r="W178" s="149">
        <v>0</v>
      </c>
      <c r="X178" s="181">
        <f>+Y178+AA178</f>
        <v>0</v>
      </c>
      <c r="Y178" s="134">
        <v>0</v>
      </c>
      <c r="Z178" s="134">
        <v>0</v>
      </c>
      <c r="AA178" s="149">
        <v>0</v>
      </c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43"/>
    </row>
    <row r="179" spans="1:61" ht="14.25" customHeight="1" thickBot="1" x14ac:dyDescent="0.25">
      <c r="A179" s="681"/>
      <c r="B179" s="771"/>
      <c r="C179" s="749"/>
      <c r="D179" s="964"/>
      <c r="E179" s="821"/>
      <c r="F179" s="726"/>
      <c r="G179" s="825"/>
      <c r="H179" s="715"/>
      <c r="I179" s="712"/>
      <c r="J179" s="703"/>
      <c r="K179" s="368" t="s">
        <v>26</v>
      </c>
      <c r="L179" s="501">
        <f>+M179+O179</f>
        <v>1.2</v>
      </c>
      <c r="M179" s="502">
        <v>0</v>
      </c>
      <c r="N179" s="502">
        <v>0</v>
      </c>
      <c r="O179" s="490">
        <v>1.2</v>
      </c>
      <c r="P179" s="501">
        <f>+Q179+S179</f>
        <v>1.2</v>
      </c>
      <c r="Q179" s="502">
        <v>0</v>
      </c>
      <c r="R179" s="502">
        <v>0</v>
      </c>
      <c r="S179" s="490">
        <v>1.2</v>
      </c>
      <c r="T179" s="501">
        <f>+U179+W179</f>
        <v>1.2</v>
      </c>
      <c r="U179" s="502">
        <v>0</v>
      </c>
      <c r="V179" s="502">
        <v>0</v>
      </c>
      <c r="W179" s="490">
        <v>1.2</v>
      </c>
      <c r="X179" s="501">
        <f>+Y179+AA179</f>
        <v>2</v>
      </c>
      <c r="Y179" s="502">
        <v>0</v>
      </c>
      <c r="Z179" s="502">
        <v>0</v>
      </c>
      <c r="AA179" s="490">
        <v>2</v>
      </c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43"/>
    </row>
    <row r="180" spans="1:61" ht="20.25" customHeight="1" thickBot="1" x14ac:dyDescent="0.25">
      <c r="A180" s="681"/>
      <c r="B180" s="771"/>
      <c r="C180" s="749"/>
      <c r="D180" s="964"/>
      <c r="E180" s="821"/>
      <c r="F180" s="726"/>
      <c r="G180" s="825"/>
      <c r="H180" s="715"/>
      <c r="I180" s="712"/>
      <c r="J180" s="704"/>
      <c r="K180" s="89" t="s">
        <v>11</v>
      </c>
      <c r="L180" s="8">
        <f t="shared" ref="L180:AA180" si="53">SUM(L177:L179)</f>
        <v>1.2</v>
      </c>
      <c r="M180" s="2">
        <f t="shared" si="53"/>
        <v>0</v>
      </c>
      <c r="N180" s="2">
        <f t="shared" si="53"/>
        <v>0</v>
      </c>
      <c r="O180" s="7">
        <f t="shared" si="53"/>
        <v>1.2</v>
      </c>
      <c r="P180" s="18">
        <f t="shared" si="53"/>
        <v>1.2</v>
      </c>
      <c r="Q180" s="3">
        <f t="shared" si="53"/>
        <v>0</v>
      </c>
      <c r="R180" s="3">
        <f t="shared" si="53"/>
        <v>0</v>
      </c>
      <c r="S180" s="19">
        <f t="shared" si="53"/>
        <v>1.2</v>
      </c>
      <c r="T180" s="8">
        <f t="shared" si="53"/>
        <v>1.2</v>
      </c>
      <c r="U180" s="2">
        <f t="shared" si="53"/>
        <v>0</v>
      </c>
      <c r="V180" s="2">
        <f t="shared" si="53"/>
        <v>0</v>
      </c>
      <c r="W180" s="7">
        <f t="shared" si="53"/>
        <v>1.2</v>
      </c>
      <c r="X180" s="8">
        <f t="shared" si="53"/>
        <v>2</v>
      </c>
      <c r="Y180" s="2">
        <f t="shared" si="53"/>
        <v>0</v>
      </c>
      <c r="Z180" s="2">
        <f t="shared" si="53"/>
        <v>0</v>
      </c>
      <c r="AA180" s="7">
        <f t="shared" si="53"/>
        <v>2</v>
      </c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43"/>
    </row>
    <row r="181" spans="1:61" ht="20.25" customHeight="1" x14ac:dyDescent="0.2">
      <c r="A181" s="654" t="s">
        <v>15</v>
      </c>
      <c r="B181" s="656" t="s">
        <v>16</v>
      </c>
      <c r="C181" s="651" t="s">
        <v>16</v>
      </c>
      <c r="D181" s="919" t="s">
        <v>346</v>
      </c>
      <c r="E181" s="986" t="s">
        <v>347</v>
      </c>
      <c r="F181" s="736" t="s">
        <v>263</v>
      </c>
      <c r="G181" s="869" t="s">
        <v>348</v>
      </c>
      <c r="H181" s="828" t="s">
        <v>19</v>
      </c>
      <c r="I181" s="697" t="s">
        <v>20</v>
      </c>
      <c r="J181" s="694" t="s">
        <v>450</v>
      </c>
      <c r="K181" s="142" t="s">
        <v>23</v>
      </c>
      <c r="L181" s="503">
        <f>+M181+O181</f>
        <v>11.1</v>
      </c>
      <c r="M181" s="504">
        <v>0</v>
      </c>
      <c r="N181" s="504">
        <v>0</v>
      </c>
      <c r="O181" s="505">
        <v>11.1</v>
      </c>
      <c r="P181" s="503">
        <f>Q181+S181</f>
        <v>0</v>
      </c>
      <c r="Q181" s="504">
        <v>0</v>
      </c>
      <c r="R181" s="504">
        <v>0</v>
      </c>
      <c r="S181" s="505">
        <v>0</v>
      </c>
      <c r="T181" s="503">
        <f>+U181+W181</f>
        <v>0</v>
      </c>
      <c r="U181" s="504">
        <v>0</v>
      </c>
      <c r="V181" s="504">
        <v>0</v>
      </c>
      <c r="W181" s="505">
        <v>0</v>
      </c>
      <c r="X181" s="503">
        <f>+Y181+AA181</f>
        <v>0</v>
      </c>
      <c r="Y181" s="504">
        <v>0</v>
      </c>
      <c r="Z181" s="504">
        <v>0</v>
      </c>
      <c r="AA181" s="505">
        <v>0</v>
      </c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43"/>
    </row>
    <row r="182" spans="1:61" ht="20.25" customHeight="1" thickBot="1" x14ac:dyDescent="0.25">
      <c r="A182" s="680"/>
      <c r="B182" s="693"/>
      <c r="C182" s="891"/>
      <c r="D182" s="920"/>
      <c r="E182" s="987"/>
      <c r="F182" s="737"/>
      <c r="G182" s="870"/>
      <c r="H182" s="829"/>
      <c r="I182" s="707"/>
      <c r="J182" s="695"/>
      <c r="K182" s="164" t="s">
        <v>26</v>
      </c>
      <c r="L182" s="487">
        <f>M182+O182</f>
        <v>0</v>
      </c>
      <c r="M182" s="506">
        <v>0</v>
      </c>
      <c r="N182" s="506">
        <v>0</v>
      </c>
      <c r="O182" s="507">
        <v>0</v>
      </c>
      <c r="P182" s="487">
        <f>Q182+S182</f>
        <v>0</v>
      </c>
      <c r="Q182" s="506">
        <v>0</v>
      </c>
      <c r="R182" s="506">
        <v>0</v>
      </c>
      <c r="S182" s="507">
        <v>0</v>
      </c>
      <c r="T182" s="487">
        <f>U182+W182</f>
        <v>0</v>
      </c>
      <c r="U182" s="506">
        <v>0</v>
      </c>
      <c r="V182" s="506">
        <v>0</v>
      </c>
      <c r="W182" s="507">
        <v>0</v>
      </c>
      <c r="X182" s="487">
        <f>+Y182+AA182</f>
        <v>0</v>
      </c>
      <c r="Y182" s="506">
        <v>0</v>
      </c>
      <c r="Z182" s="506">
        <v>0</v>
      </c>
      <c r="AA182" s="507">
        <v>0</v>
      </c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43"/>
    </row>
    <row r="183" spans="1:61" ht="20.25" customHeight="1" thickBot="1" x14ac:dyDescent="0.25">
      <c r="A183" s="681"/>
      <c r="B183" s="657"/>
      <c r="C183" s="749"/>
      <c r="D183" s="921"/>
      <c r="E183" s="844"/>
      <c r="F183" s="664"/>
      <c r="G183" s="732"/>
      <c r="H183" s="710"/>
      <c r="I183" s="706"/>
      <c r="J183" s="696"/>
      <c r="K183" s="191" t="s">
        <v>11</v>
      </c>
      <c r="L183" s="508">
        <f t="shared" ref="L183:AA183" si="54">SUM(L181:L182)</f>
        <v>11.1</v>
      </c>
      <c r="M183" s="509">
        <f t="shared" si="54"/>
        <v>0</v>
      </c>
      <c r="N183" s="509">
        <f t="shared" si="54"/>
        <v>0</v>
      </c>
      <c r="O183" s="510">
        <f t="shared" si="54"/>
        <v>11.1</v>
      </c>
      <c r="P183" s="508">
        <f t="shared" si="54"/>
        <v>0</v>
      </c>
      <c r="Q183" s="509">
        <f t="shared" si="54"/>
        <v>0</v>
      </c>
      <c r="R183" s="509">
        <f t="shared" si="54"/>
        <v>0</v>
      </c>
      <c r="S183" s="510">
        <f t="shared" si="54"/>
        <v>0</v>
      </c>
      <c r="T183" s="508">
        <f t="shared" si="54"/>
        <v>0</v>
      </c>
      <c r="U183" s="509">
        <f t="shared" si="54"/>
        <v>0</v>
      </c>
      <c r="V183" s="509">
        <f t="shared" si="54"/>
        <v>0</v>
      </c>
      <c r="W183" s="510">
        <f t="shared" si="54"/>
        <v>0</v>
      </c>
      <c r="X183" s="508">
        <f t="shared" si="54"/>
        <v>0</v>
      </c>
      <c r="Y183" s="509">
        <f t="shared" si="54"/>
        <v>0</v>
      </c>
      <c r="Z183" s="509">
        <f t="shared" si="54"/>
        <v>0</v>
      </c>
      <c r="AA183" s="510">
        <f t="shared" si="54"/>
        <v>0</v>
      </c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43"/>
    </row>
    <row r="184" spans="1:61" ht="20.25" customHeight="1" x14ac:dyDescent="0.2">
      <c r="A184" s="654" t="s">
        <v>15</v>
      </c>
      <c r="B184" s="656" t="s">
        <v>16</v>
      </c>
      <c r="C184" s="651" t="s">
        <v>16</v>
      </c>
      <c r="D184" s="919" t="s">
        <v>349</v>
      </c>
      <c r="E184" s="986" t="s">
        <v>350</v>
      </c>
      <c r="F184" s="736" t="s">
        <v>263</v>
      </c>
      <c r="G184" s="869" t="s">
        <v>348</v>
      </c>
      <c r="H184" s="828" t="s">
        <v>19</v>
      </c>
      <c r="I184" s="697" t="s">
        <v>20</v>
      </c>
      <c r="J184" s="694" t="s">
        <v>451</v>
      </c>
      <c r="K184" s="142" t="s">
        <v>23</v>
      </c>
      <c r="L184" s="503">
        <f>+M184+O184</f>
        <v>12.4</v>
      </c>
      <c r="M184" s="504">
        <v>0</v>
      </c>
      <c r="N184" s="504">
        <v>0</v>
      </c>
      <c r="O184" s="505">
        <v>12.4</v>
      </c>
      <c r="P184" s="503">
        <f>Q184+S184</f>
        <v>0</v>
      </c>
      <c r="Q184" s="504">
        <v>0</v>
      </c>
      <c r="R184" s="504">
        <v>0</v>
      </c>
      <c r="S184" s="505">
        <v>0</v>
      </c>
      <c r="T184" s="503">
        <f>+U184+W184</f>
        <v>0</v>
      </c>
      <c r="U184" s="504">
        <v>0</v>
      </c>
      <c r="V184" s="504">
        <v>0</v>
      </c>
      <c r="W184" s="505">
        <v>0</v>
      </c>
      <c r="X184" s="503">
        <f>+Y184+AA184</f>
        <v>0</v>
      </c>
      <c r="Y184" s="504">
        <v>0</v>
      </c>
      <c r="Z184" s="504">
        <v>0</v>
      </c>
      <c r="AA184" s="505">
        <v>0</v>
      </c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43"/>
    </row>
    <row r="185" spans="1:61" ht="20.25" customHeight="1" thickBot="1" x14ac:dyDescent="0.25">
      <c r="A185" s="680"/>
      <c r="B185" s="693"/>
      <c r="C185" s="891"/>
      <c r="D185" s="920"/>
      <c r="E185" s="987"/>
      <c r="F185" s="737"/>
      <c r="G185" s="870"/>
      <c r="H185" s="829"/>
      <c r="I185" s="707"/>
      <c r="J185" s="695"/>
      <c r="K185" s="164" t="s">
        <v>26</v>
      </c>
      <c r="L185" s="487">
        <f>M185+O185</f>
        <v>1.6</v>
      </c>
      <c r="M185" s="506">
        <v>0.1</v>
      </c>
      <c r="N185" s="506">
        <v>0</v>
      </c>
      <c r="O185" s="507">
        <v>1.5</v>
      </c>
      <c r="P185" s="487">
        <f>Q185+S185</f>
        <v>0</v>
      </c>
      <c r="Q185" s="506">
        <v>0</v>
      </c>
      <c r="R185" s="506">
        <v>0</v>
      </c>
      <c r="S185" s="507">
        <v>0</v>
      </c>
      <c r="T185" s="487">
        <f>U185+W185</f>
        <v>0</v>
      </c>
      <c r="U185" s="506">
        <v>0</v>
      </c>
      <c r="V185" s="506">
        <v>0</v>
      </c>
      <c r="W185" s="507">
        <v>0</v>
      </c>
      <c r="X185" s="487">
        <f>+Y185+AA185</f>
        <v>0</v>
      </c>
      <c r="Y185" s="506">
        <v>0</v>
      </c>
      <c r="Z185" s="506">
        <v>0</v>
      </c>
      <c r="AA185" s="507">
        <v>0</v>
      </c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43"/>
    </row>
    <row r="186" spans="1:61" ht="20.25" customHeight="1" thickBot="1" x14ac:dyDescent="0.25">
      <c r="A186" s="681"/>
      <c r="B186" s="657"/>
      <c r="C186" s="749"/>
      <c r="D186" s="921"/>
      <c r="E186" s="844"/>
      <c r="F186" s="664"/>
      <c r="G186" s="732"/>
      <c r="H186" s="710"/>
      <c r="I186" s="706"/>
      <c r="J186" s="696"/>
      <c r="K186" s="191" t="s">
        <v>11</v>
      </c>
      <c r="L186" s="15">
        <f t="shared" ref="L186:AA186" si="55">SUM(L184:L185)</f>
        <v>14</v>
      </c>
      <c r="M186" s="16">
        <f t="shared" si="55"/>
        <v>0.1</v>
      </c>
      <c r="N186" s="16">
        <f t="shared" si="55"/>
        <v>0</v>
      </c>
      <c r="O186" s="17">
        <f t="shared" si="55"/>
        <v>13.9</v>
      </c>
      <c r="P186" s="15">
        <f t="shared" si="55"/>
        <v>0</v>
      </c>
      <c r="Q186" s="16">
        <f t="shared" si="55"/>
        <v>0</v>
      </c>
      <c r="R186" s="16">
        <f t="shared" si="55"/>
        <v>0</v>
      </c>
      <c r="S186" s="17">
        <f t="shared" si="55"/>
        <v>0</v>
      </c>
      <c r="T186" s="15">
        <f t="shared" si="55"/>
        <v>0</v>
      </c>
      <c r="U186" s="16">
        <f t="shared" si="55"/>
        <v>0</v>
      </c>
      <c r="V186" s="16">
        <f t="shared" si="55"/>
        <v>0</v>
      </c>
      <c r="W186" s="17">
        <f t="shared" si="55"/>
        <v>0</v>
      </c>
      <c r="X186" s="15">
        <f t="shared" si="55"/>
        <v>0</v>
      </c>
      <c r="Y186" s="16">
        <f t="shared" si="55"/>
        <v>0</v>
      </c>
      <c r="Z186" s="16">
        <f t="shared" si="55"/>
        <v>0</v>
      </c>
      <c r="AA186" s="17">
        <f t="shared" si="55"/>
        <v>0</v>
      </c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43"/>
    </row>
    <row r="187" spans="1:61" s="53" customFormat="1" ht="19.5" customHeight="1" x14ac:dyDescent="0.2">
      <c r="A187" s="654" t="s">
        <v>15</v>
      </c>
      <c r="B187" s="656" t="s">
        <v>16</v>
      </c>
      <c r="C187" s="651" t="s">
        <v>16</v>
      </c>
      <c r="D187" s="919" t="s">
        <v>121</v>
      </c>
      <c r="E187" s="986" t="s">
        <v>148</v>
      </c>
      <c r="F187" s="736" t="s">
        <v>263</v>
      </c>
      <c r="G187" s="869" t="s">
        <v>100</v>
      </c>
      <c r="H187" s="828" t="s">
        <v>19</v>
      </c>
      <c r="I187" s="697" t="s">
        <v>20</v>
      </c>
      <c r="J187" s="697" t="s">
        <v>292</v>
      </c>
      <c r="K187" s="142" t="s">
        <v>23</v>
      </c>
      <c r="L187" s="503">
        <f>+M187+O187</f>
        <v>0</v>
      </c>
      <c r="M187" s="504">
        <v>0</v>
      </c>
      <c r="N187" s="504">
        <v>0</v>
      </c>
      <c r="O187" s="505">
        <v>0</v>
      </c>
      <c r="P187" s="503">
        <f>Q187+S187</f>
        <v>0</v>
      </c>
      <c r="Q187" s="504">
        <v>0</v>
      </c>
      <c r="R187" s="504">
        <v>0</v>
      </c>
      <c r="S187" s="505">
        <v>0</v>
      </c>
      <c r="T187" s="503">
        <f>+U187+W187</f>
        <v>0</v>
      </c>
      <c r="U187" s="504">
        <v>0</v>
      </c>
      <c r="V187" s="504">
        <v>0</v>
      </c>
      <c r="W187" s="505">
        <v>0</v>
      </c>
      <c r="X187" s="503">
        <f>+Y187+AA187</f>
        <v>0</v>
      </c>
      <c r="Y187" s="504">
        <v>0</v>
      </c>
      <c r="Z187" s="504">
        <v>0</v>
      </c>
      <c r="AA187" s="505">
        <v>0</v>
      </c>
      <c r="AI187" s="54"/>
      <c r="AJ187" s="48"/>
      <c r="AK187" s="48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5"/>
      <c r="BB187" s="54"/>
      <c r="BC187" s="54"/>
      <c r="BD187" s="54"/>
      <c r="BE187" s="54"/>
      <c r="BF187" s="54"/>
      <c r="BG187" s="54"/>
      <c r="BH187" s="54"/>
      <c r="BI187" s="54"/>
    </row>
    <row r="188" spans="1:61" s="53" customFormat="1" ht="19.5" customHeight="1" thickBot="1" x14ac:dyDescent="0.25">
      <c r="A188" s="680"/>
      <c r="B188" s="693"/>
      <c r="C188" s="891"/>
      <c r="D188" s="920"/>
      <c r="E188" s="987"/>
      <c r="F188" s="737"/>
      <c r="G188" s="870"/>
      <c r="H188" s="829"/>
      <c r="I188" s="707"/>
      <c r="J188" s="698"/>
      <c r="K188" s="164" t="s">
        <v>26</v>
      </c>
      <c r="L188" s="487">
        <f>M188+O188</f>
        <v>36.299999999999997</v>
      </c>
      <c r="M188" s="506">
        <v>0</v>
      </c>
      <c r="N188" s="506">
        <v>0</v>
      </c>
      <c r="O188" s="507">
        <v>36.299999999999997</v>
      </c>
      <c r="P188" s="487">
        <f>Q188+S188</f>
        <v>0</v>
      </c>
      <c r="Q188" s="506">
        <v>0</v>
      </c>
      <c r="R188" s="506">
        <v>0</v>
      </c>
      <c r="S188" s="507">
        <v>0</v>
      </c>
      <c r="T188" s="487">
        <f>U188+W188</f>
        <v>0</v>
      </c>
      <c r="U188" s="506">
        <v>0</v>
      </c>
      <c r="V188" s="506">
        <v>0</v>
      </c>
      <c r="W188" s="507">
        <v>0</v>
      </c>
      <c r="X188" s="487">
        <f>+Y188+AA188</f>
        <v>0</v>
      </c>
      <c r="Y188" s="506">
        <v>0</v>
      </c>
      <c r="Z188" s="506">
        <v>0</v>
      </c>
      <c r="AA188" s="507">
        <v>0</v>
      </c>
      <c r="AI188" s="54"/>
      <c r="AJ188" s="48"/>
      <c r="AK188" s="48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5"/>
      <c r="BB188" s="54"/>
      <c r="BC188" s="54"/>
      <c r="BD188" s="54"/>
      <c r="BE188" s="54"/>
      <c r="BF188" s="54"/>
      <c r="BG188" s="54"/>
      <c r="BH188" s="54"/>
      <c r="BI188" s="54"/>
    </row>
    <row r="189" spans="1:61" s="53" customFormat="1" ht="22.5" customHeight="1" thickBot="1" x14ac:dyDescent="0.25">
      <c r="A189" s="681"/>
      <c r="B189" s="657"/>
      <c r="C189" s="749"/>
      <c r="D189" s="921"/>
      <c r="E189" s="844"/>
      <c r="F189" s="664"/>
      <c r="G189" s="732"/>
      <c r="H189" s="710"/>
      <c r="I189" s="706"/>
      <c r="J189" s="670"/>
      <c r="K189" s="191" t="s">
        <v>11</v>
      </c>
      <c r="L189" s="508">
        <f t="shared" ref="L189:AA189" si="56">SUM(L187:L188)</f>
        <v>36.299999999999997</v>
      </c>
      <c r="M189" s="509">
        <f t="shared" si="56"/>
        <v>0</v>
      </c>
      <c r="N189" s="509">
        <f t="shared" si="56"/>
        <v>0</v>
      </c>
      <c r="O189" s="510">
        <f t="shared" si="56"/>
        <v>36.299999999999997</v>
      </c>
      <c r="P189" s="508">
        <f t="shared" si="56"/>
        <v>0</v>
      </c>
      <c r="Q189" s="509">
        <f t="shared" si="56"/>
        <v>0</v>
      </c>
      <c r="R189" s="509">
        <f t="shared" si="56"/>
        <v>0</v>
      </c>
      <c r="S189" s="510">
        <f t="shared" si="56"/>
        <v>0</v>
      </c>
      <c r="T189" s="508">
        <f t="shared" si="56"/>
        <v>0</v>
      </c>
      <c r="U189" s="509">
        <f t="shared" si="56"/>
        <v>0</v>
      </c>
      <c r="V189" s="509">
        <f t="shared" si="56"/>
        <v>0</v>
      </c>
      <c r="W189" s="510">
        <f t="shared" si="56"/>
        <v>0</v>
      </c>
      <c r="X189" s="508">
        <f t="shared" si="56"/>
        <v>0</v>
      </c>
      <c r="Y189" s="509">
        <f t="shared" si="56"/>
        <v>0</v>
      </c>
      <c r="Z189" s="509">
        <f t="shared" si="56"/>
        <v>0</v>
      </c>
      <c r="AA189" s="510">
        <f t="shared" si="56"/>
        <v>0</v>
      </c>
      <c r="AI189" s="54"/>
      <c r="AJ189" s="48"/>
      <c r="AK189" s="48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5"/>
      <c r="BB189" s="54"/>
      <c r="BC189" s="54"/>
      <c r="BD189" s="54"/>
      <c r="BE189" s="54"/>
      <c r="BF189" s="54"/>
      <c r="BG189" s="54"/>
      <c r="BH189" s="54"/>
      <c r="BI189" s="54"/>
    </row>
    <row r="190" spans="1:61" s="53" customFormat="1" ht="27" customHeight="1" thickBot="1" x14ac:dyDescent="0.25">
      <c r="A190" s="753" t="s">
        <v>15</v>
      </c>
      <c r="B190" s="656" t="s">
        <v>16</v>
      </c>
      <c r="C190" s="651" t="s">
        <v>16</v>
      </c>
      <c r="D190" s="761" t="s">
        <v>123</v>
      </c>
      <c r="E190" s="661" t="s">
        <v>124</v>
      </c>
      <c r="F190" s="857" t="s">
        <v>264</v>
      </c>
      <c r="G190" s="665" t="s">
        <v>125</v>
      </c>
      <c r="H190" s="939" t="s">
        <v>70</v>
      </c>
      <c r="I190" s="697" t="s">
        <v>20</v>
      </c>
      <c r="J190" s="697" t="s">
        <v>268</v>
      </c>
      <c r="K190" s="83" t="s">
        <v>26</v>
      </c>
      <c r="L190" s="511">
        <f>+M190+O190</f>
        <v>2</v>
      </c>
      <c r="M190" s="512">
        <v>2</v>
      </c>
      <c r="N190" s="513">
        <v>0</v>
      </c>
      <c r="O190" s="514">
        <v>0</v>
      </c>
      <c r="P190" s="511">
        <f>+Q190+S190</f>
        <v>2</v>
      </c>
      <c r="Q190" s="513">
        <v>2</v>
      </c>
      <c r="R190" s="513">
        <v>0</v>
      </c>
      <c r="S190" s="515">
        <v>0</v>
      </c>
      <c r="T190" s="511">
        <f>+U190+W190</f>
        <v>2</v>
      </c>
      <c r="U190" s="512">
        <v>2</v>
      </c>
      <c r="V190" s="513">
        <v>0</v>
      </c>
      <c r="W190" s="514">
        <v>0</v>
      </c>
      <c r="X190" s="516">
        <f>+Y190+AA190</f>
        <v>2</v>
      </c>
      <c r="Y190" s="513">
        <v>2</v>
      </c>
      <c r="Z190" s="513">
        <v>0</v>
      </c>
      <c r="AA190" s="515">
        <v>0</v>
      </c>
      <c r="AI190" s="54"/>
      <c r="AJ190" s="48"/>
      <c r="AK190" s="48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5"/>
      <c r="BB190" s="54"/>
      <c r="BC190" s="54"/>
      <c r="BD190" s="54"/>
      <c r="BE190" s="54"/>
      <c r="BF190" s="54"/>
      <c r="BG190" s="54"/>
      <c r="BH190" s="54"/>
      <c r="BI190" s="54"/>
    </row>
    <row r="191" spans="1:61" s="53" customFormat="1" ht="32.25" customHeight="1" thickBot="1" x14ac:dyDescent="0.25">
      <c r="A191" s="754"/>
      <c r="B191" s="657"/>
      <c r="C191" s="653"/>
      <c r="D191" s="660"/>
      <c r="E191" s="662"/>
      <c r="F191" s="859"/>
      <c r="G191" s="732"/>
      <c r="H191" s="940"/>
      <c r="I191" s="670"/>
      <c r="J191" s="670"/>
      <c r="K191" s="89" t="s">
        <v>11</v>
      </c>
      <c r="L191" s="517">
        <f t="shared" ref="L191:O191" si="57">SUM(L190)</f>
        <v>2</v>
      </c>
      <c r="M191" s="518">
        <f t="shared" si="57"/>
        <v>2</v>
      </c>
      <c r="N191" s="518">
        <f t="shared" si="57"/>
        <v>0</v>
      </c>
      <c r="O191" s="519">
        <f t="shared" si="57"/>
        <v>0</v>
      </c>
      <c r="P191" s="520">
        <f>SUM(P190)</f>
        <v>2</v>
      </c>
      <c r="Q191" s="521">
        <f>+Q190</f>
        <v>2</v>
      </c>
      <c r="R191" s="521">
        <v>0</v>
      </c>
      <c r="S191" s="522">
        <f t="shared" ref="S191:AA191" si="58">SUM(S190)</f>
        <v>0</v>
      </c>
      <c r="T191" s="517">
        <f t="shared" si="58"/>
        <v>2</v>
      </c>
      <c r="U191" s="518">
        <f t="shared" si="58"/>
        <v>2</v>
      </c>
      <c r="V191" s="518">
        <f t="shared" si="58"/>
        <v>0</v>
      </c>
      <c r="W191" s="519">
        <f t="shared" si="58"/>
        <v>0</v>
      </c>
      <c r="X191" s="517">
        <f t="shared" si="58"/>
        <v>2</v>
      </c>
      <c r="Y191" s="518">
        <f t="shared" si="58"/>
        <v>2</v>
      </c>
      <c r="Z191" s="518">
        <f t="shared" si="58"/>
        <v>0</v>
      </c>
      <c r="AA191" s="519">
        <f t="shared" si="58"/>
        <v>0</v>
      </c>
      <c r="AI191" s="54"/>
      <c r="AJ191" s="48"/>
      <c r="AK191" s="48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5"/>
      <c r="BB191" s="54"/>
      <c r="BC191" s="54"/>
      <c r="BD191" s="54"/>
      <c r="BE191" s="54"/>
      <c r="BF191" s="54"/>
      <c r="BG191" s="54"/>
      <c r="BH191" s="54"/>
      <c r="BI191" s="54"/>
    </row>
    <row r="192" spans="1:61" s="53" customFormat="1" ht="19.5" customHeight="1" thickBot="1" x14ac:dyDescent="0.25">
      <c r="A192" s="838" t="s">
        <v>15</v>
      </c>
      <c r="B192" s="839" t="s">
        <v>16</v>
      </c>
      <c r="C192" s="840" t="s">
        <v>16</v>
      </c>
      <c r="D192" s="673" t="s">
        <v>129</v>
      </c>
      <c r="E192" s="819" t="s">
        <v>165</v>
      </c>
      <c r="F192" s="725" t="s">
        <v>263</v>
      </c>
      <c r="G192" s="824" t="s">
        <v>100</v>
      </c>
      <c r="H192" s="713" t="s">
        <v>19</v>
      </c>
      <c r="I192" s="711" t="s">
        <v>20</v>
      </c>
      <c r="J192" s="699" t="s">
        <v>293</v>
      </c>
      <c r="K192" s="182" t="s">
        <v>23</v>
      </c>
      <c r="L192" s="480">
        <f>+M192+O192</f>
        <v>5.8</v>
      </c>
      <c r="M192" s="482">
        <v>0</v>
      </c>
      <c r="N192" s="482">
        <v>0</v>
      </c>
      <c r="O192" s="483">
        <v>5.8</v>
      </c>
      <c r="P192" s="480">
        <f>Q192+S192</f>
        <v>0</v>
      </c>
      <c r="Q192" s="482">
        <v>0</v>
      </c>
      <c r="R192" s="482">
        <v>0</v>
      </c>
      <c r="S192" s="483">
        <v>0</v>
      </c>
      <c r="T192" s="480">
        <f>+U192+W192</f>
        <v>0</v>
      </c>
      <c r="U192" s="482">
        <v>0</v>
      </c>
      <c r="V192" s="482">
        <v>0</v>
      </c>
      <c r="W192" s="483">
        <v>0</v>
      </c>
      <c r="X192" s="480">
        <f>+Y192+AA192</f>
        <v>0</v>
      </c>
      <c r="Y192" s="482">
        <v>0</v>
      </c>
      <c r="Z192" s="482">
        <v>0</v>
      </c>
      <c r="AA192" s="483">
        <v>0</v>
      </c>
      <c r="AI192" s="54"/>
      <c r="AJ192" s="48"/>
      <c r="AK192" s="48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5"/>
      <c r="BB192" s="54"/>
      <c r="BC192" s="54"/>
      <c r="BD192" s="54"/>
      <c r="BE192" s="54"/>
      <c r="BF192" s="54"/>
      <c r="BG192" s="54"/>
      <c r="BH192" s="54"/>
      <c r="BI192" s="54"/>
    </row>
    <row r="193" spans="1:1013" s="53" customFormat="1" ht="20.25" customHeight="1" thickBot="1" x14ac:dyDescent="0.25">
      <c r="A193" s="681"/>
      <c r="B193" s="771"/>
      <c r="C193" s="749"/>
      <c r="D193" s="1044"/>
      <c r="E193" s="821"/>
      <c r="F193" s="726"/>
      <c r="G193" s="825"/>
      <c r="H193" s="715"/>
      <c r="I193" s="712"/>
      <c r="J193" s="700"/>
      <c r="K193" s="183" t="s">
        <v>26</v>
      </c>
      <c r="L193" s="487">
        <f>+M193+O193</f>
        <v>0</v>
      </c>
      <c r="M193" s="502">
        <v>0</v>
      </c>
      <c r="N193" s="489">
        <v>0</v>
      </c>
      <c r="O193" s="490">
        <v>0</v>
      </c>
      <c r="P193" s="487">
        <f>+Q193+S193</f>
        <v>0</v>
      </c>
      <c r="Q193" s="502">
        <v>0</v>
      </c>
      <c r="R193" s="489">
        <v>0</v>
      </c>
      <c r="S193" s="490">
        <v>0</v>
      </c>
      <c r="T193" s="487">
        <f>+U193+W193</f>
        <v>0</v>
      </c>
      <c r="U193" s="502">
        <v>0</v>
      </c>
      <c r="V193" s="489">
        <v>0</v>
      </c>
      <c r="W193" s="490">
        <v>0</v>
      </c>
      <c r="X193" s="487">
        <f>+Y193+AA193</f>
        <v>0</v>
      </c>
      <c r="Y193" s="502">
        <v>0</v>
      </c>
      <c r="Z193" s="502">
        <v>0</v>
      </c>
      <c r="AA193" s="490">
        <v>0</v>
      </c>
      <c r="AI193" s="54"/>
      <c r="AJ193" s="48"/>
      <c r="AK193" s="48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5"/>
      <c r="BB193" s="54"/>
      <c r="BC193" s="54"/>
      <c r="BD193" s="54"/>
      <c r="BE193" s="54"/>
      <c r="BF193" s="54"/>
      <c r="BG193" s="54"/>
      <c r="BH193" s="54"/>
      <c r="BI193" s="54"/>
    </row>
    <row r="194" spans="1:1013" s="53" customFormat="1" ht="27.75" customHeight="1" thickBot="1" x14ac:dyDescent="0.25">
      <c r="A194" s="681"/>
      <c r="B194" s="771"/>
      <c r="C194" s="749"/>
      <c r="D194" s="674"/>
      <c r="E194" s="821"/>
      <c r="F194" s="726"/>
      <c r="G194" s="825"/>
      <c r="H194" s="715"/>
      <c r="I194" s="712"/>
      <c r="J194" s="701"/>
      <c r="K194" s="89" t="s">
        <v>11</v>
      </c>
      <c r="L194" s="517">
        <f t="shared" ref="L194:AA194" si="59">SUM(L192:L193)</f>
        <v>5.8</v>
      </c>
      <c r="M194" s="518">
        <f t="shared" si="59"/>
        <v>0</v>
      </c>
      <c r="N194" s="518">
        <f t="shared" si="59"/>
        <v>0</v>
      </c>
      <c r="O194" s="523">
        <f t="shared" si="59"/>
        <v>5.8</v>
      </c>
      <c r="P194" s="520">
        <f t="shared" si="59"/>
        <v>0</v>
      </c>
      <c r="Q194" s="521">
        <f t="shared" si="59"/>
        <v>0</v>
      </c>
      <c r="R194" s="521">
        <f t="shared" si="59"/>
        <v>0</v>
      </c>
      <c r="S194" s="522">
        <f t="shared" si="59"/>
        <v>0</v>
      </c>
      <c r="T194" s="517">
        <f t="shared" si="59"/>
        <v>0</v>
      </c>
      <c r="U194" s="518">
        <f t="shared" si="59"/>
        <v>0</v>
      </c>
      <c r="V194" s="518">
        <f t="shared" si="59"/>
        <v>0</v>
      </c>
      <c r="W194" s="523">
        <f t="shared" si="59"/>
        <v>0</v>
      </c>
      <c r="X194" s="517">
        <f t="shared" si="59"/>
        <v>0</v>
      </c>
      <c r="Y194" s="518">
        <f t="shared" si="59"/>
        <v>0</v>
      </c>
      <c r="Z194" s="518">
        <f t="shared" si="59"/>
        <v>0</v>
      </c>
      <c r="AA194" s="523">
        <f t="shared" si="59"/>
        <v>0</v>
      </c>
      <c r="AI194" s="54"/>
      <c r="AJ194" s="48"/>
      <c r="AK194" s="48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5"/>
      <c r="BB194" s="54"/>
      <c r="BC194" s="54"/>
      <c r="BD194" s="54"/>
      <c r="BE194" s="54"/>
      <c r="BF194" s="54"/>
      <c r="BG194" s="54"/>
      <c r="BH194" s="54"/>
      <c r="BI194" s="54"/>
    </row>
    <row r="195" spans="1:1013" s="53" customFormat="1" ht="22.5" customHeight="1" thickBot="1" x14ac:dyDescent="0.25">
      <c r="A195" s="838" t="s">
        <v>15</v>
      </c>
      <c r="B195" s="839" t="s">
        <v>16</v>
      </c>
      <c r="C195" s="840" t="s">
        <v>16</v>
      </c>
      <c r="D195" s="673" t="s">
        <v>131</v>
      </c>
      <c r="E195" s="943" t="s">
        <v>163</v>
      </c>
      <c r="F195" s="725" t="s">
        <v>263</v>
      </c>
      <c r="G195" s="824" t="s">
        <v>132</v>
      </c>
      <c r="H195" s="713" t="s">
        <v>19</v>
      </c>
      <c r="I195" s="711" t="s">
        <v>20</v>
      </c>
      <c r="J195" s="702" t="s">
        <v>269</v>
      </c>
      <c r="K195" s="182" t="s">
        <v>23</v>
      </c>
      <c r="L195" s="480">
        <f>+M195+O195</f>
        <v>0</v>
      </c>
      <c r="M195" s="482">
        <v>0</v>
      </c>
      <c r="N195" s="482">
        <v>0</v>
      </c>
      <c r="O195" s="483">
        <v>0</v>
      </c>
      <c r="P195" s="480">
        <f>+Q195+S195</f>
        <v>0</v>
      </c>
      <c r="Q195" s="482">
        <v>0</v>
      </c>
      <c r="R195" s="482">
        <v>0</v>
      </c>
      <c r="S195" s="483">
        <v>0</v>
      </c>
      <c r="T195" s="480">
        <f>+U195+W195</f>
        <v>0</v>
      </c>
      <c r="U195" s="482">
        <v>0</v>
      </c>
      <c r="V195" s="482">
        <v>0</v>
      </c>
      <c r="W195" s="483">
        <v>0</v>
      </c>
      <c r="X195" s="480">
        <f>+Y195+AA195</f>
        <v>0</v>
      </c>
      <c r="Y195" s="482">
        <v>0</v>
      </c>
      <c r="Z195" s="482">
        <v>0</v>
      </c>
      <c r="AA195" s="483">
        <v>0</v>
      </c>
      <c r="AI195" s="54"/>
      <c r="AJ195" s="48"/>
      <c r="AK195" s="48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5"/>
      <c r="BB195" s="54"/>
      <c r="BC195" s="54"/>
      <c r="BD195" s="54"/>
      <c r="BE195" s="54"/>
      <c r="BF195" s="54"/>
      <c r="BG195" s="54"/>
      <c r="BH195" s="54"/>
      <c r="BI195" s="54"/>
    </row>
    <row r="196" spans="1:1013" s="53" customFormat="1" ht="24.75" customHeight="1" thickBot="1" x14ac:dyDescent="0.25">
      <c r="A196" s="681"/>
      <c r="B196" s="771"/>
      <c r="C196" s="749"/>
      <c r="D196" s="1044"/>
      <c r="E196" s="944"/>
      <c r="F196" s="726"/>
      <c r="G196" s="825"/>
      <c r="H196" s="715"/>
      <c r="I196" s="712"/>
      <c r="J196" s="703"/>
      <c r="K196" s="183" t="s">
        <v>26</v>
      </c>
      <c r="L196" s="487">
        <f>+M196+O196</f>
        <v>0</v>
      </c>
      <c r="M196" s="502">
        <v>0</v>
      </c>
      <c r="N196" s="489">
        <v>0</v>
      </c>
      <c r="O196" s="490">
        <v>0</v>
      </c>
      <c r="P196" s="487">
        <f>+Q196+S196</f>
        <v>0</v>
      </c>
      <c r="Q196" s="502">
        <v>0</v>
      </c>
      <c r="R196" s="489">
        <v>0</v>
      </c>
      <c r="S196" s="490">
        <v>0</v>
      </c>
      <c r="T196" s="487">
        <f>+U196+W196</f>
        <v>0</v>
      </c>
      <c r="U196" s="502">
        <v>0</v>
      </c>
      <c r="V196" s="489">
        <v>0</v>
      </c>
      <c r="W196" s="490">
        <v>0</v>
      </c>
      <c r="X196" s="487">
        <f>+Y196+AA196</f>
        <v>0</v>
      </c>
      <c r="Y196" s="502">
        <v>0</v>
      </c>
      <c r="Z196" s="502">
        <v>0</v>
      </c>
      <c r="AA196" s="490">
        <v>0</v>
      </c>
      <c r="AI196" s="54"/>
      <c r="AJ196" s="48"/>
      <c r="AK196" s="48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5"/>
      <c r="BB196" s="54"/>
      <c r="BC196" s="54"/>
      <c r="BD196" s="54"/>
      <c r="BE196" s="54"/>
      <c r="BF196" s="54"/>
      <c r="BG196" s="54"/>
      <c r="BH196" s="54"/>
      <c r="BI196" s="54"/>
    </row>
    <row r="197" spans="1:1013" s="53" customFormat="1" ht="32.25" customHeight="1" thickBot="1" x14ac:dyDescent="0.25">
      <c r="A197" s="681"/>
      <c r="B197" s="771"/>
      <c r="C197" s="749"/>
      <c r="D197" s="674"/>
      <c r="E197" s="820"/>
      <c r="F197" s="726"/>
      <c r="G197" s="825"/>
      <c r="H197" s="715"/>
      <c r="I197" s="712"/>
      <c r="J197" s="704"/>
      <c r="K197" s="89" t="s">
        <v>11</v>
      </c>
      <c r="L197" s="8">
        <f t="shared" ref="L197:AA197" si="60">SUM(L195:L196)</f>
        <v>0</v>
      </c>
      <c r="M197" s="2">
        <f t="shared" si="60"/>
        <v>0</v>
      </c>
      <c r="N197" s="2">
        <f t="shared" si="60"/>
        <v>0</v>
      </c>
      <c r="O197" s="7">
        <f t="shared" si="60"/>
        <v>0</v>
      </c>
      <c r="P197" s="18">
        <f t="shared" si="60"/>
        <v>0</v>
      </c>
      <c r="Q197" s="3">
        <f t="shared" si="60"/>
        <v>0</v>
      </c>
      <c r="R197" s="3">
        <f t="shared" si="60"/>
        <v>0</v>
      </c>
      <c r="S197" s="19">
        <f t="shared" si="60"/>
        <v>0</v>
      </c>
      <c r="T197" s="8">
        <f t="shared" si="60"/>
        <v>0</v>
      </c>
      <c r="U197" s="2">
        <f t="shared" si="60"/>
        <v>0</v>
      </c>
      <c r="V197" s="2">
        <f t="shared" si="60"/>
        <v>0</v>
      </c>
      <c r="W197" s="7">
        <f t="shared" si="60"/>
        <v>0</v>
      </c>
      <c r="X197" s="8">
        <f t="shared" si="60"/>
        <v>0</v>
      </c>
      <c r="Y197" s="2">
        <f t="shared" si="60"/>
        <v>0</v>
      </c>
      <c r="Z197" s="2">
        <f t="shared" si="60"/>
        <v>0</v>
      </c>
      <c r="AA197" s="7">
        <f t="shared" si="60"/>
        <v>0</v>
      </c>
      <c r="AI197" s="54"/>
      <c r="AJ197" s="48"/>
      <c r="AK197" s="48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5"/>
      <c r="BB197" s="54"/>
      <c r="BC197" s="54"/>
      <c r="BD197" s="54"/>
      <c r="BE197" s="54"/>
      <c r="BF197" s="54"/>
      <c r="BG197" s="54"/>
      <c r="BH197" s="54"/>
      <c r="BI197" s="54"/>
    </row>
    <row r="198" spans="1:1013" ht="17.25" customHeight="1" thickBot="1" x14ac:dyDescent="0.25">
      <c r="A198" s="838" t="s">
        <v>15</v>
      </c>
      <c r="B198" s="839" t="s">
        <v>16</v>
      </c>
      <c r="C198" s="840" t="s">
        <v>16</v>
      </c>
      <c r="D198" s="930" t="s">
        <v>162</v>
      </c>
      <c r="E198" s="986" t="s">
        <v>178</v>
      </c>
      <c r="F198" s="845" t="s">
        <v>263</v>
      </c>
      <c r="G198" s="1012" t="s">
        <v>100</v>
      </c>
      <c r="H198" s="1013" t="s">
        <v>19</v>
      </c>
      <c r="I198" s="1025" t="s">
        <v>20</v>
      </c>
      <c r="J198" s="697" t="s">
        <v>292</v>
      </c>
      <c r="K198" s="163" t="s">
        <v>23</v>
      </c>
      <c r="L198" s="524">
        <f>+M198+O198</f>
        <v>122</v>
      </c>
      <c r="M198" s="473">
        <v>0</v>
      </c>
      <c r="N198" s="473">
        <v>0</v>
      </c>
      <c r="O198" s="486">
        <v>122</v>
      </c>
      <c r="P198" s="524">
        <f>+Q198+S198</f>
        <v>0</v>
      </c>
      <c r="Q198" s="473">
        <v>0</v>
      </c>
      <c r="R198" s="473">
        <v>0</v>
      </c>
      <c r="S198" s="486">
        <v>0</v>
      </c>
      <c r="T198" s="524">
        <f>+U198+W198</f>
        <v>0</v>
      </c>
      <c r="U198" s="473">
        <v>0</v>
      </c>
      <c r="V198" s="473">
        <v>0</v>
      </c>
      <c r="W198" s="486">
        <v>0</v>
      </c>
      <c r="X198" s="524">
        <f>+Y198+AA198</f>
        <v>0</v>
      </c>
      <c r="Y198" s="473">
        <v>0</v>
      </c>
      <c r="Z198" s="473">
        <v>0</v>
      </c>
      <c r="AA198" s="486">
        <v>0</v>
      </c>
      <c r="AB198" s="33"/>
      <c r="AC198" s="33"/>
      <c r="AD198" s="33"/>
      <c r="AE198" s="33"/>
      <c r="AF198" s="33"/>
      <c r="AG198" s="33"/>
      <c r="AH198" s="33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7"/>
      <c r="BB198" s="46"/>
      <c r="BC198" s="46"/>
      <c r="BD198" s="46"/>
      <c r="BE198" s="46"/>
      <c r="BF198" s="46"/>
      <c r="BG198" s="46"/>
      <c r="BH198" s="46"/>
      <c r="BI198" s="46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3"/>
      <c r="FT198" s="33"/>
      <c r="FU198" s="33"/>
      <c r="FV198" s="33"/>
      <c r="FW198" s="33"/>
      <c r="FX198" s="33"/>
      <c r="FY198" s="33"/>
      <c r="FZ198" s="33"/>
      <c r="GA198" s="33"/>
      <c r="GB198" s="33"/>
      <c r="GC198" s="33"/>
      <c r="GD198" s="33"/>
      <c r="GE198" s="33"/>
      <c r="GF198" s="33"/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33"/>
      <c r="GZ198" s="33"/>
      <c r="HA198" s="33"/>
      <c r="HB198" s="33"/>
      <c r="HC198" s="33"/>
      <c r="HD198" s="33"/>
      <c r="HE198" s="33"/>
      <c r="HF198" s="33"/>
      <c r="HG198" s="33"/>
      <c r="HH198" s="33"/>
      <c r="HI198" s="33"/>
      <c r="HJ198" s="33"/>
      <c r="HK198" s="33"/>
      <c r="HL198" s="33"/>
      <c r="HM198" s="33"/>
      <c r="HN198" s="33"/>
      <c r="HO198" s="33"/>
      <c r="HP198" s="33"/>
      <c r="HQ198" s="33"/>
      <c r="HR198" s="33"/>
      <c r="HS198" s="33"/>
      <c r="HT198" s="33"/>
      <c r="HU198" s="33"/>
      <c r="HV198" s="33"/>
      <c r="HW198" s="33"/>
      <c r="HX198" s="33"/>
      <c r="HY198" s="33"/>
      <c r="HZ198" s="33"/>
      <c r="IA198" s="33"/>
      <c r="IB198" s="33"/>
      <c r="IC198" s="33"/>
      <c r="ID198" s="33"/>
      <c r="IE198" s="33"/>
      <c r="IF198" s="33"/>
      <c r="IG198" s="33"/>
      <c r="IH198" s="33"/>
      <c r="II198" s="33"/>
      <c r="IJ198" s="33"/>
      <c r="IK198" s="33"/>
      <c r="IL198" s="33"/>
      <c r="IM198" s="33"/>
      <c r="IN198" s="33"/>
      <c r="IO198" s="33"/>
      <c r="IP198" s="33"/>
      <c r="IQ198" s="33"/>
      <c r="IR198" s="33"/>
      <c r="IS198" s="33"/>
      <c r="IT198" s="33"/>
      <c r="IU198" s="33"/>
      <c r="IV198" s="33"/>
      <c r="IW198" s="33"/>
      <c r="IX198" s="33"/>
      <c r="IY198" s="33"/>
      <c r="IZ198" s="33"/>
      <c r="JA198" s="33"/>
      <c r="JB198" s="33"/>
      <c r="JC198" s="33"/>
      <c r="JD198" s="33"/>
      <c r="JE198" s="33"/>
      <c r="JF198" s="33"/>
      <c r="JG198" s="33"/>
      <c r="JH198" s="33"/>
      <c r="JI198" s="33"/>
      <c r="JJ198" s="33"/>
      <c r="JK198" s="33"/>
      <c r="JL198" s="33"/>
      <c r="JM198" s="33"/>
      <c r="JN198" s="33"/>
      <c r="JO198" s="33"/>
      <c r="JP198" s="33"/>
      <c r="JQ198" s="33"/>
      <c r="JR198" s="33"/>
      <c r="JS198" s="33"/>
      <c r="JT198" s="33"/>
      <c r="JU198" s="33"/>
      <c r="JV198" s="33"/>
      <c r="JW198" s="33"/>
      <c r="JX198" s="33"/>
      <c r="JY198" s="33"/>
      <c r="JZ198" s="33"/>
      <c r="KA198" s="33"/>
      <c r="KB198" s="33"/>
      <c r="KC198" s="33"/>
      <c r="KD198" s="33"/>
      <c r="KE198" s="33"/>
      <c r="KF198" s="33"/>
      <c r="KG198" s="33"/>
      <c r="KH198" s="33"/>
      <c r="KI198" s="33"/>
      <c r="KJ198" s="33"/>
      <c r="KK198" s="33"/>
      <c r="KL198" s="33"/>
      <c r="KM198" s="33"/>
      <c r="KN198" s="33"/>
      <c r="KO198" s="33"/>
      <c r="KP198" s="33"/>
      <c r="KQ198" s="33"/>
      <c r="KR198" s="33"/>
      <c r="KS198" s="33"/>
      <c r="KT198" s="33"/>
      <c r="KU198" s="33"/>
      <c r="KV198" s="33"/>
      <c r="KW198" s="33"/>
      <c r="KX198" s="33"/>
      <c r="KY198" s="33"/>
      <c r="KZ198" s="33"/>
      <c r="LA198" s="33"/>
      <c r="LB198" s="33"/>
      <c r="LC198" s="33"/>
      <c r="LD198" s="33"/>
      <c r="LE198" s="33"/>
      <c r="LF198" s="33"/>
      <c r="LG198" s="33"/>
      <c r="LH198" s="33"/>
      <c r="LI198" s="33"/>
      <c r="LJ198" s="33"/>
      <c r="LK198" s="33"/>
      <c r="LL198" s="33"/>
      <c r="LM198" s="33"/>
      <c r="LN198" s="33"/>
      <c r="LO198" s="33"/>
      <c r="LP198" s="33"/>
      <c r="LQ198" s="33"/>
      <c r="LR198" s="33"/>
      <c r="LS198" s="33"/>
      <c r="LT198" s="33"/>
      <c r="LU198" s="33"/>
      <c r="LV198" s="33"/>
      <c r="LW198" s="33"/>
      <c r="LX198" s="33"/>
      <c r="LY198" s="33"/>
      <c r="LZ198" s="33"/>
      <c r="MA198" s="33"/>
      <c r="MB198" s="33"/>
      <c r="MC198" s="33"/>
      <c r="MD198" s="33"/>
      <c r="ME198" s="33"/>
      <c r="MF198" s="33"/>
      <c r="MG198" s="33"/>
      <c r="MH198" s="33"/>
      <c r="MI198" s="33"/>
      <c r="MJ198" s="33"/>
      <c r="MK198" s="33"/>
      <c r="ML198" s="33"/>
      <c r="MM198" s="33"/>
      <c r="MN198" s="33"/>
      <c r="MO198" s="33"/>
      <c r="MP198" s="33"/>
      <c r="MQ198" s="33"/>
      <c r="MR198" s="33"/>
      <c r="MS198" s="33"/>
      <c r="MT198" s="33"/>
      <c r="MU198" s="33"/>
      <c r="MV198" s="33"/>
      <c r="MW198" s="33"/>
      <c r="MX198" s="33"/>
      <c r="MY198" s="33"/>
      <c r="MZ198" s="33"/>
      <c r="NA198" s="33"/>
      <c r="NB198" s="33"/>
      <c r="NC198" s="33"/>
      <c r="ND198" s="33"/>
      <c r="NE198" s="33"/>
      <c r="NF198" s="33"/>
      <c r="NG198" s="33"/>
      <c r="NH198" s="33"/>
      <c r="NI198" s="33"/>
      <c r="NJ198" s="33"/>
      <c r="NK198" s="33"/>
      <c r="NL198" s="33"/>
      <c r="NM198" s="33"/>
      <c r="NN198" s="33"/>
      <c r="NO198" s="33"/>
      <c r="NP198" s="33"/>
      <c r="NQ198" s="33"/>
      <c r="NR198" s="33"/>
      <c r="NS198" s="33"/>
      <c r="NT198" s="33"/>
      <c r="NU198" s="33"/>
      <c r="NV198" s="33"/>
      <c r="NW198" s="33"/>
      <c r="NX198" s="33"/>
      <c r="NY198" s="33"/>
      <c r="NZ198" s="33"/>
      <c r="OA198" s="33"/>
      <c r="OB198" s="33"/>
      <c r="OC198" s="33"/>
      <c r="OD198" s="33"/>
      <c r="OE198" s="33"/>
      <c r="OF198" s="33"/>
      <c r="OG198" s="33"/>
      <c r="OH198" s="33"/>
      <c r="OI198" s="33"/>
      <c r="OJ198" s="33"/>
      <c r="OK198" s="33"/>
      <c r="OL198" s="33"/>
      <c r="OM198" s="33"/>
      <c r="ON198" s="33"/>
      <c r="OO198" s="33"/>
      <c r="OP198" s="33"/>
      <c r="OQ198" s="33"/>
      <c r="OR198" s="33"/>
      <c r="OS198" s="33"/>
      <c r="OT198" s="33"/>
      <c r="OU198" s="33"/>
      <c r="OV198" s="33"/>
      <c r="OW198" s="33"/>
      <c r="OX198" s="33"/>
      <c r="OY198" s="33"/>
      <c r="OZ198" s="33"/>
      <c r="PA198" s="33"/>
      <c r="PB198" s="33"/>
      <c r="PC198" s="33"/>
      <c r="PD198" s="33"/>
      <c r="PE198" s="33"/>
      <c r="PF198" s="33"/>
      <c r="PG198" s="33"/>
      <c r="PH198" s="33"/>
      <c r="PI198" s="33"/>
      <c r="PJ198" s="33"/>
      <c r="PK198" s="33"/>
      <c r="PL198" s="33"/>
      <c r="PM198" s="33"/>
      <c r="PN198" s="33"/>
      <c r="PO198" s="33"/>
      <c r="PP198" s="33"/>
      <c r="PQ198" s="33"/>
      <c r="PR198" s="33"/>
      <c r="PS198" s="33"/>
      <c r="PT198" s="33"/>
      <c r="PU198" s="33"/>
      <c r="PV198" s="33"/>
      <c r="PW198" s="33"/>
      <c r="PX198" s="33"/>
      <c r="PY198" s="33"/>
      <c r="PZ198" s="33"/>
      <c r="QA198" s="33"/>
      <c r="QB198" s="33"/>
      <c r="QC198" s="33"/>
      <c r="QD198" s="33"/>
      <c r="QE198" s="33"/>
      <c r="QF198" s="33"/>
      <c r="QG198" s="33"/>
      <c r="QH198" s="33"/>
      <c r="QI198" s="33"/>
      <c r="QJ198" s="33"/>
      <c r="QK198" s="33"/>
      <c r="QL198" s="33"/>
      <c r="QM198" s="33"/>
      <c r="QN198" s="33"/>
      <c r="QO198" s="33"/>
      <c r="QP198" s="33"/>
      <c r="QQ198" s="33"/>
      <c r="QR198" s="33"/>
      <c r="QS198" s="33"/>
      <c r="QT198" s="33"/>
      <c r="QU198" s="33"/>
      <c r="QV198" s="33"/>
      <c r="QW198" s="33"/>
      <c r="QX198" s="33"/>
      <c r="QY198" s="33"/>
      <c r="QZ198" s="33"/>
      <c r="RA198" s="33"/>
      <c r="RB198" s="33"/>
      <c r="RC198" s="33"/>
      <c r="RD198" s="33"/>
      <c r="RE198" s="33"/>
      <c r="RF198" s="33"/>
      <c r="RG198" s="33"/>
      <c r="RH198" s="33"/>
      <c r="RI198" s="33"/>
      <c r="RJ198" s="33"/>
      <c r="RK198" s="33"/>
      <c r="RL198" s="33"/>
      <c r="RM198" s="33"/>
      <c r="RN198" s="33"/>
      <c r="RO198" s="33"/>
      <c r="RP198" s="33"/>
      <c r="RQ198" s="33"/>
      <c r="RR198" s="33"/>
      <c r="RS198" s="33"/>
      <c r="RT198" s="33"/>
      <c r="RU198" s="33"/>
      <c r="RV198" s="33"/>
      <c r="RW198" s="33"/>
      <c r="RX198" s="33"/>
      <c r="RY198" s="33"/>
      <c r="RZ198" s="33"/>
      <c r="SA198" s="33"/>
      <c r="SB198" s="33"/>
      <c r="SC198" s="33"/>
      <c r="SD198" s="33"/>
      <c r="SE198" s="33"/>
      <c r="SF198" s="33"/>
      <c r="SG198" s="33"/>
      <c r="SH198" s="33"/>
      <c r="SI198" s="33"/>
      <c r="SJ198" s="33"/>
      <c r="SK198" s="33"/>
      <c r="SL198" s="33"/>
      <c r="SM198" s="33"/>
      <c r="SN198" s="33"/>
      <c r="SO198" s="33"/>
      <c r="SP198" s="33"/>
      <c r="SQ198" s="33"/>
      <c r="SR198" s="33"/>
      <c r="SS198" s="33"/>
      <c r="ST198" s="33"/>
      <c r="SU198" s="33"/>
      <c r="SV198" s="33"/>
      <c r="SW198" s="33"/>
      <c r="SX198" s="33"/>
      <c r="SY198" s="33"/>
      <c r="SZ198" s="33"/>
      <c r="TA198" s="33"/>
      <c r="TB198" s="33"/>
      <c r="TC198" s="33"/>
      <c r="TD198" s="33"/>
      <c r="TE198" s="33"/>
      <c r="TF198" s="33"/>
      <c r="TG198" s="33"/>
      <c r="TH198" s="33"/>
      <c r="TI198" s="33"/>
      <c r="TJ198" s="33"/>
      <c r="TK198" s="33"/>
      <c r="TL198" s="33"/>
      <c r="TM198" s="33"/>
      <c r="TN198" s="33"/>
      <c r="TO198" s="33"/>
      <c r="TP198" s="33"/>
      <c r="TQ198" s="33"/>
      <c r="TR198" s="33"/>
      <c r="TS198" s="33"/>
      <c r="TT198" s="33"/>
      <c r="TU198" s="33"/>
      <c r="TV198" s="33"/>
      <c r="TW198" s="33"/>
      <c r="TX198" s="33"/>
      <c r="TY198" s="33"/>
      <c r="TZ198" s="33"/>
      <c r="UA198" s="33"/>
      <c r="UB198" s="33"/>
      <c r="UC198" s="33"/>
      <c r="UD198" s="33"/>
      <c r="UE198" s="33"/>
      <c r="UF198" s="33"/>
      <c r="UG198" s="33"/>
      <c r="UH198" s="33"/>
      <c r="UI198" s="33"/>
      <c r="UJ198" s="33"/>
      <c r="UK198" s="33"/>
      <c r="UL198" s="33"/>
      <c r="UM198" s="33"/>
      <c r="UN198" s="33"/>
      <c r="UO198" s="33"/>
      <c r="UP198" s="33"/>
      <c r="UQ198" s="33"/>
      <c r="UR198" s="33"/>
      <c r="US198" s="33"/>
      <c r="UT198" s="33"/>
      <c r="UU198" s="33"/>
      <c r="UV198" s="33"/>
      <c r="UW198" s="33"/>
      <c r="UX198" s="33"/>
      <c r="UY198" s="33"/>
      <c r="UZ198" s="33"/>
      <c r="VA198" s="33"/>
      <c r="VB198" s="33"/>
      <c r="VC198" s="33"/>
      <c r="VD198" s="33"/>
      <c r="VE198" s="33"/>
      <c r="VF198" s="33"/>
      <c r="VG198" s="33"/>
      <c r="VH198" s="33"/>
      <c r="VI198" s="33"/>
      <c r="VJ198" s="33"/>
      <c r="VK198" s="33"/>
      <c r="VL198" s="33"/>
      <c r="VM198" s="33"/>
      <c r="VN198" s="33"/>
      <c r="VO198" s="33"/>
      <c r="VP198" s="33"/>
      <c r="VQ198" s="33"/>
      <c r="VR198" s="33"/>
      <c r="VS198" s="33"/>
      <c r="VT198" s="33"/>
      <c r="VU198" s="33"/>
      <c r="VV198" s="33"/>
      <c r="VW198" s="33"/>
      <c r="VX198" s="33"/>
      <c r="VY198" s="33"/>
      <c r="VZ198" s="33"/>
      <c r="WA198" s="33"/>
      <c r="WB198" s="33"/>
      <c r="WC198" s="33"/>
      <c r="WD198" s="33"/>
      <c r="WE198" s="33"/>
      <c r="WF198" s="33"/>
      <c r="WG198" s="33"/>
      <c r="WH198" s="33"/>
      <c r="WI198" s="33"/>
      <c r="WJ198" s="33"/>
      <c r="WK198" s="33"/>
      <c r="WL198" s="33"/>
      <c r="WM198" s="33"/>
      <c r="WN198" s="33"/>
      <c r="WO198" s="33"/>
      <c r="WP198" s="33"/>
      <c r="WQ198" s="33"/>
      <c r="WR198" s="33"/>
      <c r="WS198" s="33"/>
      <c r="WT198" s="33"/>
      <c r="WU198" s="33"/>
      <c r="WV198" s="33"/>
      <c r="WW198" s="33"/>
      <c r="WX198" s="33"/>
      <c r="WY198" s="33"/>
      <c r="WZ198" s="33"/>
      <c r="XA198" s="33"/>
      <c r="XB198" s="33"/>
      <c r="XC198" s="33"/>
      <c r="XD198" s="33"/>
      <c r="XE198" s="33"/>
      <c r="XF198" s="33"/>
      <c r="XG198" s="33"/>
      <c r="XH198" s="33"/>
      <c r="XI198" s="33"/>
      <c r="XJ198" s="33"/>
      <c r="XK198" s="33"/>
      <c r="XL198" s="33"/>
      <c r="XM198" s="33"/>
      <c r="XN198" s="33"/>
      <c r="XO198" s="33"/>
      <c r="XP198" s="33"/>
      <c r="XQ198" s="33"/>
      <c r="XR198" s="33"/>
      <c r="XS198" s="33"/>
      <c r="XT198" s="33"/>
      <c r="XU198" s="33"/>
      <c r="XV198" s="33"/>
      <c r="XW198" s="33"/>
      <c r="XX198" s="33"/>
      <c r="XY198" s="33"/>
      <c r="XZ198" s="33"/>
      <c r="YA198" s="33"/>
      <c r="YB198" s="33"/>
      <c r="YC198" s="33"/>
      <c r="YD198" s="33"/>
      <c r="YE198" s="33"/>
      <c r="YF198" s="33"/>
      <c r="YG198" s="33"/>
      <c r="YH198" s="33"/>
      <c r="YI198" s="33"/>
      <c r="YJ198" s="33"/>
      <c r="YK198" s="33"/>
      <c r="YL198" s="33"/>
      <c r="YM198" s="33"/>
      <c r="YN198" s="33"/>
      <c r="YO198" s="33"/>
      <c r="YP198" s="33"/>
      <c r="YQ198" s="33"/>
      <c r="YR198" s="33"/>
      <c r="YS198" s="33"/>
      <c r="YT198" s="33"/>
      <c r="YU198" s="33"/>
      <c r="YV198" s="33"/>
      <c r="YW198" s="33"/>
      <c r="YX198" s="33"/>
      <c r="YY198" s="33"/>
      <c r="YZ198" s="33"/>
      <c r="ZA198" s="33"/>
      <c r="ZB198" s="33"/>
      <c r="ZC198" s="33"/>
      <c r="ZD198" s="33"/>
      <c r="ZE198" s="33"/>
      <c r="ZF198" s="33"/>
      <c r="ZG198" s="33"/>
      <c r="ZH198" s="33"/>
      <c r="ZI198" s="33"/>
      <c r="ZJ198" s="33"/>
      <c r="ZK198" s="33"/>
      <c r="ZL198" s="33"/>
      <c r="ZM198" s="33"/>
      <c r="ZN198" s="33"/>
      <c r="ZO198" s="33"/>
      <c r="ZP198" s="33"/>
      <c r="ZQ198" s="33"/>
      <c r="ZR198" s="33"/>
      <c r="ZS198" s="33"/>
      <c r="ZT198" s="33"/>
      <c r="ZU198" s="33"/>
      <c r="ZV198" s="33"/>
      <c r="ZW198" s="33"/>
      <c r="ZX198" s="33"/>
      <c r="ZY198" s="33"/>
      <c r="ZZ198" s="33"/>
      <c r="AAA198" s="33"/>
      <c r="AAB198" s="33"/>
      <c r="AAC198" s="33"/>
      <c r="AAD198" s="33"/>
      <c r="AAE198" s="33"/>
      <c r="AAF198" s="33"/>
      <c r="AAG198" s="33"/>
      <c r="AAH198" s="33"/>
      <c r="AAI198" s="33"/>
      <c r="AAJ198" s="33"/>
      <c r="AAK198" s="33"/>
      <c r="AAL198" s="33"/>
      <c r="AAM198" s="33"/>
      <c r="AAN198" s="33"/>
      <c r="AAO198" s="33"/>
      <c r="AAP198" s="33"/>
      <c r="AAQ198" s="33"/>
      <c r="AAR198" s="33"/>
      <c r="AAS198" s="33"/>
      <c r="AAT198" s="33"/>
      <c r="AAU198" s="33"/>
      <c r="AAV198" s="33"/>
      <c r="AAW198" s="33"/>
      <c r="AAX198" s="33"/>
      <c r="AAY198" s="33"/>
      <c r="AAZ198" s="33"/>
      <c r="ABA198" s="33"/>
      <c r="ABB198" s="33"/>
      <c r="ABC198" s="33"/>
      <c r="ABD198" s="33"/>
      <c r="ABE198" s="33"/>
      <c r="ABF198" s="33"/>
      <c r="ABG198" s="33"/>
      <c r="ABH198" s="33"/>
      <c r="ABI198" s="33"/>
      <c r="ABJ198" s="33"/>
      <c r="ABK198" s="33"/>
      <c r="ABL198" s="33"/>
      <c r="ABM198" s="33"/>
      <c r="ABN198" s="33"/>
      <c r="ABO198" s="33"/>
      <c r="ABP198" s="33"/>
      <c r="ABQ198" s="33"/>
      <c r="ABR198" s="33"/>
      <c r="ABS198" s="33"/>
      <c r="ABT198" s="33"/>
      <c r="ABU198" s="33"/>
      <c r="ABV198" s="33"/>
      <c r="ABW198" s="33"/>
      <c r="ABX198" s="33"/>
      <c r="ABY198" s="33"/>
      <c r="ABZ198" s="33"/>
      <c r="ACA198" s="33"/>
      <c r="ACB198" s="33"/>
      <c r="ACC198" s="33"/>
      <c r="ACD198" s="33"/>
      <c r="ACE198" s="33"/>
      <c r="ACF198" s="33"/>
      <c r="ACG198" s="33"/>
      <c r="ACH198" s="33"/>
      <c r="ACI198" s="33"/>
      <c r="ACJ198" s="33"/>
      <c r="ACK198" s="33"/>
      <c r="ACL198" s="33"/>
      <c r="ACM198" s="33"/>
      <c r="ACN198" s="33"/>
      <c r="ACO198" s="33"/>
      <c r="ACP198" s="33"/>
      <c r="ACQ198" s="33"/>
      <c r="ACR198" s="33"/>
      <c r="ACS198" s="33"/>
      <c r="ACT198" s="33"/>
      <c r="ACU198" s="33"/>
      <c r="ACV198" s="33"/>
      <c r="ACW198" s="33"/>
      <c r="ACX198" s="33"/>
      <c r="ACY198" s="33"/>
      <c r="ACZ198" s="33"/>
      <c r="ADA198" s="33"/>
      <c r="ADB198" s="33"/>
      <c r="ADC198" s="33"/>
      <c r="ADD198" s="33"/>
      <c r="ADE198" s="33"/>
      <c r="ADF198" s="33"/>
      <c r="ADG198" s="33"/>
      <c r="ADH198" s="33"/>
      <c r="ADI198" s="33"/>
      <c r="ADJ198" s="33"/>
      <c r="ADK198" s="33"/>
      <c r="ADL198" s="33"/>
      <c r="ADM198" s="33"/>
      <c r="ADN198" s="33"/>
      <c r="ADO198" s="33"/>
      <c r="ADP198" s="33"/>
      <c r="ADQ198" s="33"/>
      <c r="ADR198" s="33"/>
      <c r="ADS198" s="33"/>
      <c r="ADT198" s="33"/>
      <c r="ADU198" s="33"/>
      <c r="ADV198" s="33"/>
      <c r="ADW198" s="33"/>
      <c r="ADX198" s="33"/>
      <c r="ADY198" s="33"/>
      <c r="ADZ198" s="33"/>
      <c r="AEA198" s="33"/>
      <c r="AEB198" s="33"/>
      <c r="AEC198" s="33"/>
      <c r="AED198" s="33"/>
      <c r="AEE198" s="33"/>
      <c r="AEF198" s="33"/>
      <c r="AEG198" s="33"/>
      <c r="AEH198" s="33"/>
      <c r="AEI198" s="33"/>
      <c r="AEJ198" s="33"/>
      <c r="AEK198" s="33"/>
      <c r="AEL198" s="33"/>
      <c r="AEM198" s="33"/>
      <c r="AEN198" s="33"/>
      <c r="AEO198" s="33"/>
      <c r="AEP198" s="33"/>
      <c r="AEQ198" s="33"/>
      <c r="AER198" s="33"/>
      <c r="AES198" s="33"/>
      <c r="AET198" s="33"/>
      <c r="AEU198" s="33"/>
      <c r="AEV198" s="33"/>
      <c r="AEW198" s="33"/>
      <c r="AEX198" s="33"/>
      <c r="AEY198" s="33"/>
      <c r="AEZ198" s="33"/>
      <c r="AFA198" s="33"/>
      <c r="AFB198" s="33"/>
      <c r="AFC198" s="33"/>
      <c r="AFD198" s="33"/>
      <c r="AFE198" s="33"/>
      <c r="AFF198" s="33"/>
      <c r="AFG198" s="33"/>
      <c r="AFH198" s="33"/>
      <c r="AFI198" s="33"/>
      <c r="AFJ198" s="33"/>
      <c r="AFK198" s="33"/>
      <c r="AFL198" s="33"/>
      <c r="AFM198" s="33"/>
      <c r="AFN198" s="33"/>
      <c r="AFO198" s="33"/>
      <c r="AFP198" s="33"/>
      <c r="AFQ198" s="33"/>
      <c r="AFR198" s="33"/>
      <c r="AFS198" s="33"/>
      <c r="AFT198" s="33"/>
      <c r="AFU198" s="33"/>
      <c r="AFV198" s="33"/>
      <c r="AFW198" s="33"/>
      <c r="AFX198" s="33"/>
      <c r="AFY198" s="33"/>
      <c r="AFZ198" s="33"/>
      <c r="AGA198" s="33"/>
      <c r="AGB198" s="33"/>
      <c r="AGC198" s="33"/>
      <c r="AGD198" s="33"/>
      <c r="AGE198" s="33"/>
      <c r="AGF198" s="33"/>
      <c r="AGG198" s="33"/>
      <c r="AGH198" s="33"/>
      <c r="AGI198" s="33"/>
      <c r="AGJ198" s="33"/>
      <c r="AGK198" s="33"/>
      <c r="AGL198" s="33"/>
      <c r="AGM198" s="33"/>
      <c r="AGN198" s="33"/>
      <c r="AGO198" s="33"/>
      <c r="AGP198" s="33"/>
      <c r="AGQ198" s="33"/>
      <c r="AGR198" s="33"/>
      <c r="AGS198" s="33"/>
      <c r="AGT198" s="33"/>
      <c r="AGU198" s="33"/>
      <c r="AGV198" s="33"/>
      <c r="AGW198" s="33"/>
      <c r="AGX198" s="33"/>
      <c r="AGY198" s="33"/>
      <c r="AGZ198" s="33"/>
      <c r="AHA198" s="33"/>
      <c r="AHB198" s="33"/>
      <c r="AHC198" s="33"/>
      <c r="AHD198" s="33"/>
      <c r="AHE198" s="33"/>
      <c r="AHF198" s="33"/>
      <c r="AHG198" s="33"/>
      <c r="AHH198" s="33"/>
      <c r="AHI198" s="33"/>
      <c r="AHJ198" s="33"/>
      <c r="AHK198" s="33"/>
      <c r="AHL198" s="33"/>
      <c r="AHM198" s="33"/>
      <c r="AHN198" s="33"/>
      <c r="AHO198" s="33"/>
      <c r="AHP198" s="33"/>
      <c r="AHQ198" s="33"/>
      <c r="AHR198" s="33"/>
      <c r="AHS198" s="33"/>
      <c r="AHT198" s="33"/>
      <c r="AHU198" s="33"/>
      <c r="AHV198" s="33"/>
      <c r="AHW198" s="33"/>
      <c r="AHX198" s="33"/>
      <c r="AHY198" s="33"/>
      <c r="AHZ198" s="33"/>
      <c r="AIA198" s="33"/>
      <c r="AIB198" s="33"/>
      <c r="AIC198" s="33"/>
      <c r="AID198" s="33"/>
      <c r="AIE198" s="33"/>
      <c r="AIF198" s="33"/>
      <c r="AIG198" s="33"/>
      <c r="AIH198" s="33"/>
      <c r="AII198" s="33"/>
      <c r="AIJ198" s="33"/>
      <c r="AIK198" s="33"/>
      <c r="AIL198" s="33"/>
      <c r="AIM198" s="33"/>
      <c r="AIN198" s="33"/>
      <c r="AIO198" s="33"/>
      <c r="AIP198" s="33"/>
      <c r="AIQ198" s="33"/>
      <c r="AIR198" s="33"/>
      <c r="AIS198" s="33"/>
      <c r="AIT198" s="33"/>
      <c r="AIU198" s="33"/>
      <c r="AIV198" s="33"/>
      <c r="AIW198" s="33"/>
      <c r="AIX198" s="33"/>
      <c r="AIY198" s="33"/>
      <c r="AIZ198" s="33"/>
      <c r="AJA198" s="33"/>
      <c r="AJB198" s="33"/>
      <c r="AJC198" s="33"/>
      <c r="AJD198" s="33"/>
      <c r="AJE198" s="33"/>
      <c r="AJF198" s="33"/>
      <c r="AJG198" s="33"/>
      <c r="AJH198" s="33"/>
      <c r="AJI198" s="33"/>
      <c r="AJJ198" s="33"/>
      <c r="AJK198" s="33"/>
      <c r="AJL198" s="33"/>
      <c r="AJM198" s="33"/>
      <c r="AJN198" s="33"/>
      <c r="AJO198" s="33"/>
      <c r="AJP198" s="33"/>
      <c r="AJQ198" s="33"/>
      <c r="AJR198" s="33"/>
      <c r="AJS198" s="33"/>
      <c r="AJT198" s="33"/>
      <c r="AJU198" s="33"/>
      <c r="AJV198" s="33"/>
      <c r="AJW198" s="33"/>
      <c r="AJX198" s="33"/>
      <c r="AJY198" s="33"/>
      <c r="AJZ198" s="33"/>
      <c r="AKA198" s="33"/>
      <c r="AKB198" s="33"/>
      <c r="AKC198" s="33"/>
      <c r="AKD198" s="33"/>
      <c r="AKE198" s="33"/>
      <c r="AKF198" s="33"/>
      <c r="AKG198" s="33"/>
      <c r="AKH198" s="33"/>
      <c r="AKI198" s="33"/>
      <c r="AKJ198" s="33"/>
      <c r="AKK198" s="33"/>
      <c r="AKL198" s="33"/>
      <c r="AKM198" s="33"/>
      <c r="AKN198" s="33"/>
      <c r="AKO198" s="33"/>
      <c r="AKP198" s="33"/>
      <c r="AKQ198" s="33"/>
      <c r="AKR198" s="33"/>
      <c r="AKS198" s="33"/>
      <c r="AKT198" s="33"/>
      <c r="AKU198" s="33"/>
      <c r="AKV198" s="33"/>
      <c r="AKW198" s="33"/>
      <c r="AKX198" s="33"/>
      <c r="AKY198" s="33"/>
      <c r="AKZ198" s="33"/>
      <c r="ALA198" s="33"/>
      <c r="ALB198" s="33"/>
      <c r="ALC198" s="33"/>
      <c r="ALD198" s="33"/>
      <c r="ALE198" s="33"/>
      <c r="ALF198" s="33"/>
      <c r="ALG198" s="33"/>
      <c r="ALH198" s="33"/>
      <c r="ALI198" s="33"/>
      <c r="ALJ198" s="33"/>
      <c r="ALK198" s="33"/>
      <c r="ALL198" s="33"/>
      <c r="ALM198" s="33"/>
      <c r="ALN198" s="33"/>
      <c r="ALO198" s="33"/>
      <c r="ALP198" s="33"/>
      <c r="ALQ198" s="33"/>
      <c r="ALR198" s="33"/>
      <c r="ALS198" s="33"/>
      <c r="ALT198" s="33"/>
      <c r="ALU198" s="33"/>
      <c r="ALV198" s="33"/>
      <c r="ALW198" s="33"/>
      <c r="ALX198" s="33"/>
      <c r="ALY198" s="33"/>
    </row>
    <row r="199" spans="1:1013" ht="20.25" customHeight="1" thickBot="1" x14ac:dyDescent="0.25">
      <c r="A199" s="681"/>
      <c r="B199" s="771"/>
      <c r="C199" s="749"/>
      <c r="D199" s="884"/>
      <c r="E199" s="987"/>
      <c r="F199" s="664"/>
      <c r="G199" s="732"/>
      <c r="H199" s="710"/>
      <c r="I199" s="706"/>
      <c r="J199" s="698"/>
      <c r="K199" s="84" t="s">
        <v>26</v>
      </c>
      <c r="L199" s="525">
        <f>+M199+O199</f>
        <v>11.6</v>
      </c>
      <c r="M199" s="526">
        <v>0</v>
      </c>
      <c r="N199" s="527">
        <v>0</v>
      </c>
      <c r="O199" s="528">
        <v>11.6</v>
      </c>
      <c r="P199" s="525">
        <f>+Q199+S199</f>
        <v>0</v>
      </c>
      <c r="Q199" s="526">
        <v>0</v>
      </c>
      <c r="R199" s="527">
        <v>0</v>
      </c>
      <c r="S199" s="528">
        <v>0</v>
      </c>
      <c r="T199" s="525">
        <f>+U199+W199</f>
        <v>0</v>
      </c>
      <c r="U199" s="526">
        <v>0</v>
      </c>
      <c r="V199" s="527">
        <v>0</v>
      </c>
      <c r="W199" s="528">
        <v>0</v>
      </c>
      <c r="X199" s="525">
        <f>+Y199+AA199</f>
        <v>0</v>
      </c>
      <c r="Y199" s="526">
        <v>0</v>
      </c>
      <c r="Z199" s="526">
        <v>0</v>
      </c>
      <c r="AA199" s="528">
        <v>0</v>
      </c>
      <c r="AB199" s="33"/>
      <c r="AC199" s="33"/>
      <c r="AD199" s="33"/>
      <c r="AE199" s="33"/>
      <c r="AF199" s="33"/>
      <c r="AG199" s="33"/>
      <c r="AH199" s="33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7"/>
      <c r="BB199" s="46"/>
      <c r="BC199" s="46"/>
      <c r="BD199" s="46"/>
      <c r="BE199" s="46"/>
      <c r="BF199" s="46"/>
      <c r="BG199" s="46"/>
      <c r="BH199" s="46"/>
      <c r="BI199" s="46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  <c r="IT199" s="33"/>
      <c r="IU199" s="33"/>
      <c r="IV199" s="33"/>
      <c r="IW199" s="33"/>
      <c r="IX199" s="33"/>
      <c r="IY199" s="33"/>
      <c r="IZ199" s="33"/>
      <c r="JA199" s="33"/>
      <c r="JB199" s="33"/>
      <c r="JC199" s="33"/>
      <c r="JD199" s="33"/>
      <c r="JE199" s="33"/>
      <c r="JF199" s="33"/>
      <c r="JG199" s="33"/>
      <c r="JH199" s="33"/>
      <c r="JI199" s="33"/>
      <c r="JJ199" s="33"/>
      <c r="JK199" s="33"/>
      <c r="JL199" s="33"/>
      <c r="JM199" s="33"/>
      <c r="JN199" s="33"/>
      <c r="JO199" s="33"/>
      <c r="JP199" s="33"/>
      <c r="JQ199" s="33"/>
      <c r="JR199" s="33"/>
      <c r="JS199" s="33"/>
      <c r="JT199" s="33"/>
      <c r="JU199" s="33"/>
      <c r="JV199" s="33"/>
      <c r="JW199" s="33"/>
      <c r="JX199" s="33"/>
      <c r="JY199" s="33"/>
      <c r="JZ199" s="33"/>
      <c r="KA199" s="33"/>
      <c r="KB199" s="33"/>
      <c r="KC199" s="33"/>
      <c r="KD199" s="33"/>
      <c r="KE199" s="33"/>
      <c r="KF199" s="33"/>
      <c r="KG199" s="33"/>
      <c r="KH199" s="33"/>
      <c r="KI199" s="33"/>
      <c r="KJ199" s="33"/>
      <c r="KK199" s="33"/>
      <c r="KL199" s="33"/>
      <c r="KM199" s="33"/>
      <c r="KN199" s="33"/>
      <c r="KO199" s="33"/>
      <c r="KP199" s="33"/>
      <c r="KQ199" s="33"/>
      <c r="KR199" s="33"/>
      <c r="KS199" s="33"/>
      <c r="KT199" s="33"/>
      <c r="KU199" s="33"/>
      <c r="KV199" s="33"/>
      <c r="KW199" s="33"/>
      <c r="KX199" s="33"/>
      <c r="KY199" s="33"/>
      <c r="KZ199" s="33"/>
      <c r="LA199" s="33"/>
      <c r="LB199" s="33"/>
      <c r="LC199" s="33"/>
      <c r="LD199" s="33"/>
      <c r="LE199" s="33"/>
      <c r="LF199" s="33"/>
      <c r="LG199" s="33"/>
      <c r="LH199" s="33"/>
      <c r="LI199" s="33"/>
      <c r="LJ199" s="33"/>
      <c r="LK199" s="33"/>
      <c r="LL199" s="33"/>
      <c r="LM199" s="33"/>
      <c r="LN199" s="33"/>
      <c r="LO199" s="33"/>
      <c r="LP199" s="33"/>
      <c r="LQ199" s="33"/>
      <c r="LR199" s="33"/>
      <c r="LS199" s="33"/>
      <c r="LT199" s="33"/>
      <c r="LU199" s="33"/>
      <c r="LV199" s="33"/>
      <c r="LW199" s="33"/>
      <c r="LX199" s="33"/>
      <c r="LY199" s="33"/>
      <c r="LZ199" s="33"/>
      <c r="MA199" s="33"/>
      <c r="MB199" s="33"/>
      <c r="MC199" s="33"/>
      <c r="MD199" s="33"/>
      <c r="ME199" s="33"/>
      <c r="MF199" s="33"/>
      <c r="MG199" s="33"/>
      <c r="MH199" s="33"/>
      <c r="MI199" s="33"/>
      <c r="MJ199" s="33"/>
      <c r="MK199" s="33"/>
      <c r="ML199" s="33"/>
      <c r="MM199" s="33"/>
      <c r="MN199" s="33"/>
      <c r="MO199" s="33"/>
      <c r="MP199" s="33"/>
      <c r="MQ199" s="33"/>
      <c r="MR199" s="33"/>
      <c r="MS199" s="33"/>
      <c r="MT199" s="33"/>
      <c r="MU199" s="33"/>
      <c r="MV199" s="33"/>
      <c r="MW199" s="33"/>
      <c r="MX199" s="33"/>
      <c r="MY199" s="33"/>
      <c r="MZ199" s="33"/>
      <c r="NA199" s="33"/>
      <c r="NB199" s="33"/>
      <c r="NC199" s="33"/>
      <c r="ND199" s="33"/>
      <c r="NE199" s="33"/>
      <c r="NF199" s="33"/>
      <c r="NG199" s="33"/>
      <c r="NH199" s="33"/>
      <c r="NI199" s="33"/>
      <c r="NJ199" s="33"/>
      <c r="NK199" s="33"/>
      <c r="NL199" s="33"/>
      <c r="NM199" s="33"/>
      <c r="NN199" s="33"/>
      <c r="NO199" s="33"/>
      <c r="NP199" s="33"/>
      <c r="NQ199" s="33"/>
      <c r="NR199" s="33"/>
      <c r="NS199" s="33"/>
      <c r="NT199" s="33"/>
      <c r="NU199" s="33"/>
      <c r="NV199" s="33"/>
      <c r="NW199" s="33"/>
      <c r="NX199" s="33"/>
      <c r="NY199" s="33"/>
      <c r="NZ199" s="33"/>
      <c r="OA199" s="33"/>
      <c r="OB199" s="33"/>
      <c r="OC199" s="33"/>
      <c r="OD199" s="33"/>
      <c r="OE199" s="33"/>
      <c r="OF199" s="33"/>
      <c r="OG199" s="33"/>
      <c r="OH199" s="33"/>
      <c r="OI199" s="33"/>
      <c r="OJ199" s="33"/>
      <c r="OK199" s="33"/>
      <c r="OL199" s="33"/>
      <c r="OM199" s="33"/>
      <c r="ON199" s="33"/>
      <c r="OO199" s="33"/>
      <c r="OP199" s="33"/>
      <c r="OQ199" s="33"/>
      <c r="OR199" s="33"/>
      <c r="OS199" s="33"/>
      <c r="OT199" s="33"/>
      <c r="OU199" s="33"/>
      <c r="OV199" s="33"/>
      <c r="OW199" s="33"/>
      <c r="OX199" s="33"/>
      <c r="OY199" s="33"/>
      <c r="OZ199" s="33"/>
      <c r="PA199" s="33"/>
      <c r="PB199" s="33"/>
      <c r="PC199" s="33"/>
      <c r="PD199" s="33"/>
      <c r="PE199" s="33"/>
      <c r="PF199" s="33"/>
      <c r="PG199" s="33"/>
      <c r="PH199" s="33"/>
      <c r="PI199" s="33"/>
      <c r="PJ199" s="33"/>
      <c r="PK199" s="33"/>
      <c r="PL199" s="33"/>
      <c r="PM199" s="33"/>
      <c r="PN199" s="33"/>
      <c r="PO199" s="33"/>
      <c r="PP199" s="33"/>
      <c r="PQ199" s="33"/>
      <c r="PR199" s="33"/>
      <c r="PS199" s="33"/>
      <c r="PT199" s="33"/>
      <c r="PU199" s="33"/>
      <c r="PV199" s="33"/>
      <c r="PW199" s="33"/>
      <c r="PX199" s="33"/>
      <c r="PY199" s="33"/>
      <c r="PZ199" s="33"/>
      <c r="QA199" s="33"/>
      <c r="QB199" s="33"/>
      <c r="QC199" s="33"/>
      <c r="QD199" s="33"/>
      <c r="QE199" s="33"/>
      <c r="QF199" s="33"/>
      <c r="QG199" s="33"/>
      <c r="QH199" s="33"/>
      <c r="QI199" s="33"/>
      <c r="QJ199" s="33"/>
      <c r="QK199" s="33"/>
      <c r="QL199" s="33"/>
      <c r="QM199" s="33"/>
      <c r="QN199" s="33"/>
      <c r="QO199" s="33"/>
      <c r="QP199" s="33"/>
      <c r="QQ199" s="33"/>
      <c r="QR199" s="33"/>
      <c r="QS199" s="33"/>
      <c r="QT199" s="33"/>
      <c r="QU199" s="33"/>
      <c r="QV199" s="33"/>
      <c r="QW199" s="33"/>
      <c r="QX199" s="33"/>
      <c r="QY199" s="33"/>
      <c r="QZ199" s="33"/>
      <c r="RA199" s="33"/>
      <c r="RB199" s="33"/>
      <c r="RC199" s="33"/>
      <c r="RD199" s="33"/>
      <c r="RE199" s="33"/>
      <c r="RF199" s="33"/>
      <c r="RG199" s="33"/>
      <c r="RH199" s="33"/>
      <c r="RI199" s="33"/>
      <c r="RJ199" s="33"/>
      <c r="RK199" s="33"/>
      <c r="RL199" s="33"/>
      <c r="RM199" s="33"/>
      <c r="RN199" s="33"/>
      <c r="RO199" s="33"/>
      <c r="RP199" s="33"/>
      <c r="RQ199" s="33"/>
      <c r="RR199" s="33"/>
      <c r="RS199" s="33"/>
      <c r="RT199" s="33"/>
      <c r="RU199" s="33"/>
      <c r="RV199" s="33"/>
      <c r="RW199" s="33"/>
      <c r="RX199" s="33"/>
      <c r="RY199" s="33"/>
      <c r="RZ199" s="33"/>
      <c r="SA199" s="33"/>
      <c r="SB199" s="33"/>
      <c r="SC199" s="33"/>
      <c r="SD199" s="33"/>
      <c r="SE199" s="33"/>
      <c r="SF199" s="33"/>
      <c r="SG199" s="33"/>
      <c r="SH199" s="33"/>
      <c r="SI199" s="33"/>
      <c r="SJ199" s="33"/>
      <c r="SK199" s="33"/>
      <c r="SL199" s="33"/>
      <c r="SM199" s="33"/>
      <c r="SN199" s="33"/>
      <c r="SO199" s="33"/>
      <c r="SP199" s="33"/>
      <c r="SQ199" s="33"/>
      <c r="SR199" s="33"/>
      <c r="SS199" s="33"/>
      <c r="ST199" s="33"/>
      <c r="SU199" s="33"/>
      <c r="SV199" s="33"/>
      <c r="SW199" s="33"/>
      <c r="SX199" s="33"/>
      <c r="SY199" s="33"/>
      <c r="SZ199" s="33"/>
      <c r="TA199" s="33"/>
      <c r="TB199" s="33"/>
      <c r="TC199" s="33"/>
      <c r="TD199" s="33"/>
      <c r="TE199" s="33"/>
      <c r="TF199" s="33"/>
      <c r="TG199" s="33"/>
      <c r="TH199" s="33"/>
      <c r="TI199" s="33"/>
      <c r="TJ199" s="33"/>
      <c r="TK199" s="33"/>
      <c r="TL199" s="33"/>
      <c r="TM199" s="33"/>
      <c r="TN199" s="33"/>
      <c r="TO199" s="33"/>
      <c r="TP199" s="33"/>
      <c r="TQ199" s="33"/>
      <c r="TR199" s="33"/>
      <c r="TS199" s="33"/>
      <c r="TT199" s="33"/>
      <c r="TU199" s="33"/>
      <c r="TV199" s="33"/>
      <c r="TW199" s="33"/>
      <c r="TX199" s="33"/>
      <c r="TY199" s="33"/>
      <c r="TZ199" s="33"/>
      <c r="UA199" s="33"/>
      <c r="UB199" s="33"/>
      <c r="UC199" s="33"/>
      <c r="UD199" s="33"/>
      <c r="UE199" s="33"/>
      <c r="UF199" s="33"/>
      <c r="UG199" s="33"/>
      <c r="UH199" s="33"/>
      <c r="UI199" s="33"/>
      <c r="UJ199" s="33"/>
      <c r="UK199" s="33"/>
      <c r="UL199" s="33"/>
      <c r="UM199" s="33"/>
      <c r="UN199" s="33"/>
      <c r="UO199" s="33"/>
      <c r="UP199" s="33"/>
      <c r="UQ199" s="33"/>
      <c r="UR199" s="33"/>
      <c r="US199" s="33"/>
      <c r="UT199" s="33"/>
      <c r="UU199" s="33"/>
      <c r="UV199" s="33"/>
      <c r="UW199" s="33"/>
      <c r="UX199" s="33"/>
      <c r="UY199" s="33"/>
      <c r="UZ199" s="33"/>
      <c r="VA199" s="33"/>
      <c r="VB199" s="33"/>
      <c r="VC199" s="33"/>
      <c r="VD199" s="33"/>
      <c r="VE199" s="33"/>
      <c r="VF199" s="33"/>
      <c r="VG199" s="33"/>
      <c r="VH199" s="33"/>
      <c r="VI199" s="33"/>
      <c r="VJ199" s="33"/>
      <c r="VK199" s="33"/>
      <c r="VL199" s="33"/>
      <c r="VM199" s="33"/>
      <c r="VN199" s="33"/>
      <c r="VO199" s="33"/>
      <c r="VP199" s="33"/>
      <c r="VQ199" s="33"/>
      <c r="VR199" s="33"/>
      <c r="VS199" s="33"/>
      <c r="VT199" s="33"/>
      <c r="VU199" s="33"/>
      <c r="VV199" s="33"/>
      <c r="VW199" s="33"/>
      <c r="VX199" s="33"/>
      <c r="VY199" s="33"/>
      <c r="VZ199" s="33"/>
      <c r="WA199" s="33"/>
      <c r="WB199" s="33"/>
      <c r="WC199" s="33"/>
      <c r="WD199" s="33"/>
      <c r="WE199" s="33"/>
      <c r="WF199" s="33"/>
      <c r="WG199" s="33"/>
      <c r="WH199" s="33"/>
      <c r="WI199" s="33"/>
      <c r="WJ199" s="33"/>
      <c r="WK199" s="33"/>
      <c r="WL199" s="33"/>
      <c r="WM199" s="33"/>
      <c r="WN199" s="33"/>
      <c r="WO199" s="33"/>
      <c r="WP199" s="33"/>
      <c r="WQ199" s="33"/>
      <c r="WR199" s="33"/>
      <c r="WS199" s="33"/>
      <c r="WT199" s="33"/>
      <c r="WU199" s="33"/>
      <c r="WV199" s="33"/>
      <c r="WW199" s="33"/>
      <c r="WX199" s="33"/>
      <c r="WY199" s="33"/>
      <c r="WZ199" s="33"/>
      <c r="XA199" s="33"/>
      <c r="XB199" s="33"/>
      <c r="XC199" s="33"/>
      <c r="XD199" s="33"/>
      <c r="XE199" s="33"/>
      <c r="XF199" s="33"/>
      <c r="XG199" s="33"/>
      <c r="XH199" s="33"/>
      <c r="XI199" s="33"/>
      <c r="XJ199" s="33"/>
      <c r="XK199" s="33"/>
      <c r="XL199" s="33"/>
      <c r="XM199" s="33"/>
      <c r="XN199" s="33"/>
      <c r="XO199" s="33"/>
      <c r="XP199" s="33"/>
      <c r="XQ199" s="33"/>
      <c r="XR199" s="33"/>
      <c r="XS199" s="33"/>
      <c r="XT199" s="33"/>
      <c r="XU199" s="33"/>
      <c r="XV199" s="33"/>
      <c r="XW199" s="33"/>
      <c r="XX199" s="33"/>
      <c r="XY199" s="33"/>
      <c r="XZ199" s="33"/>
      <c r="YA199" s="33"/>
      <c r="YB199" s="33"/>
      <c r="YC199" s="33"/>
      <c r="YD199" s="33"/>
      <c r="YE199" s="33"/>
      <c r="YF199" s="33"/>
      <c r="YG199" s="33"/>
      <c r="YH199" s="33"/>
      <c r="YI199" s="33"/>
      <c r="YJ199" s="33"/>
      <c r="YK199" s="33"/>
      <c r="YL199" s="33"/>
      <c r="YM199" s="33"/>
      <c r="YN199" s="33"/>
      <c r="YO199" s="33"/>
      <c r="YP199" s="33"/>
      <c r="YQ199" s="33"/>
      <c r="YR199" s="33"/>
      <c r="YS199" s="33"/>
      <c r="YT199" s="33"/>
      <c r="YU199" s="33"/>
      <c r="YV199" s="33"/>
      <c r="YW199" s="33"/>
      <c r="YX199" s="33"/>
      <c r="YY199" s="33"/>
      <c r="YZ199" s="33"/>
      <c r="ZA199" s="33"/>
      <c r="ZB199" s="33"/>
      <c r="ZC199" s="33"/>
      <c r="ZD199" s="33"/>
      <c r="ZE199" s="33"/>
      <c r="ZF199" s="33"/>
      <c r="ZG199" s="33"/>
      <c r="ZH199" s="33"/>
      <c r="ZI199" s="33"/>
      <c r="ZJ199" s="33"/>
      <c r="ZK199" s="33"/>
      <c r="ZL199" s="33"/>
      <c r="ZM199" s="33"/>
      <c r="ZN199" s="33"/>
      <c r="ZO199" s="33"/>
      <c r="ZP199" s="33"/>
      <c r="ZQ199" s="33"/>
      <c r="ZR199" s="33"/>
      <c r="ZS199" s="33"/>
      <c r="ZT199" s="33"/>
      <c r="ZU199" s="33"/>
      <c r="ZV199" s="33"/>
      <c r="ZW199" s="33"/>
      <c r="ZX199" s="33"/>
      <c r="ZY199" s="33"/>
      <c r="ZZ199" s="33"/>
      <c r="AAA199" s="33"/>
      <c r="AAB199" s="33"/>
      <c r="AAC199" s="33"/>
      <c r="AAD199" s="33"/>
      <c r="AAE199" s="33"/>
      <c r="AAF199" s="33"/>
      <c r="AAG199" s="33"/>
      <c r="AAH199" s="33"/>
      <c r="AAI199" s="33"/>
      <c r="AAJ199" s="33"/>
      <c r="AAK199" s="33"/>
      <c r="AAL199" s="33"/>
      <c r="AAM199" s="33"/>
      <c r="AAN199" s="33"/>
      <c r="AAO199" s="33"/>
      <c r="AAP199" s="33"/>
      <c r="AAQ199" s="33"/>
      <c r="AAR199" s="33"/>
      <c r="AAS199" s="33"/>
      <c r="AAT199" s="33"/>
      <c r="AAU199" s="33"/>
      <c r="AAV199" s="33"/>
      <c r="AAW199" s="33"/>
      <c r="AAX199" s="33"/>
      <c r="AAY199" s="33"/>
      <c r="AAZ199" s="33"/>
      <c r="ABA199" s="33"/>
      <c r="ABB199" s="33"/>
      <c r="ABC199" s="33"/>
      <c r="ABD199" s="33"/>
      <c r="ABE199" s="33"/>
      <c r="ABF199" s="33"/>
      <c r="ABG199" s="33"/>
      <c r="ABH199" s="33"/>
      <c r="ABI199" s="33"/>
      <c r="ABJ199" s="33"/>
      <c r="ABK199" s="33"/>
      <c r="ABL199" s="33"/>
      <c r="ABM199" s="33"/>
      <c r="ABN199" s="33"/>
      <c r="ABO199" s="33"/>
      <c r="ABP199" s="33"/>
      <c r="ABQ199" s="33"/>
      <c r="ABR199" s="33"/>
      <c r="ABS199" s="33"/>
      <c r="ABT199" s="33"/>
      <c r="ABU199" s="33"/>
      <c r="ABV199" s="33"/>
      <c r="ABW199" s="33"/>
      <c r="ABX199" s="33"/>
      <c r="ABY199" s="33"/>
      <c r="ABZ199" s="33"/>
      <c r="ACA199" s="33"/>
      <c r="ACB199" s="33"/>
      <c r="ACC199" s="33"/>
      <c r="ACD199" s="33"/>
      <c r="ACE199" s="33"/>
      <c r="ACF199" s="33"/>
      <c r="ACG199" s="33"/>
      <c r="ACH199" s="33"/>
      <c r="ACI199" s="33"/>
      <c r="ACJ199" s="33"/>
      <c r="ACK199" s="33"/>
      <c r="ACL199" s="33"/>
      <c r="ACM199" s="33"/>
      <c r="ACN199" s="33"/>
      <c r="ACO199" s="33"/>
      <c r="ACP199" s="33"/>
      <c r="ACQ199" s="33"/>
      <c r="ACR199" s="33"/>
      <c r="ACS199" s="33"/>
      <c r="ACT199" s="33"/>
      <c r="ACU199" s="33"/>
      <c r="ACV199" s="33"/>
      <c r="ACW199" s="33"/>
      <c r="ACX199" s="33"/>
      <c r="ACY199" s="33"/>
      <c r="ACZ199" s="33"/>
      <c r="ADA199" s="33"/>
      <c r="ADB199" s="33"/>
      <c r="ADC199" s="33"/>
      <c r="ADD199" s="33"/>
      <c r="ADE199" s="33"/>
      <c r="ADF199" s="33"/>
      <c r="ADG199" s="33"/>
      <c r="ADH199" s="33"/>
      <c r="ADI199" s="33"/>
      <c r="ADJ199" s="33"/>
      <c r="ADK199" s="33"/>
      <c r="ADL199" s="33"/>
      <c r="ADM199" s="33"/>
      <c r="ADN199" s="33"/>
      <c r="ADO199" s="33"/>
      <c r="ADP199" s="33"/>
      <c r="ADQ199" s="33"/>
      <c r="ADR199" s="33"/>
      <c r="ADS199" s="33"/>
      <c r="ADT199" s="33"/>
      <c r="ADU199" s="33"/>
      <c r="ADV199" s="33"/>
      <c r="ADW199" s="33"/>
      <c r="ADX199" s="33"/>
      <c r="ADY199" s="33"/>
      <c r="ADZ199" s="33"/>
      <c r="AEA199" s="33"/>
      <c r="AEB199" s="33"/>
      <c r="AEC199" s="33"/>
      <c r="AED199" s="33"/>
      <c r="AEE199" s="33"/>
      <c r="AEF199" s="33"/>
      <c r="AEG199" s="33"/>
      <c r="AEH199" s="33"/>
      <c r="AEI199" s="33"/>
      <c r="AEJ199" s="33"/>
      <c r="AEK199" s="33"/>
      <c r="AEL199" s="33"/>
      <c r="AEM199" s="33"/>
      <c r="AEN199" s="33"/>
      <c r="AEO199" s="33"/>
      <c r="AEP199" s="33"/>
      <c r="AEQ199" s="33"/>
      <c r="AER199" s="33"/>
      <c r="AES199" s="33"/>
      <c r="AET199" s="33"/>
      <c r="AEU199" s="33"/>
      <c r="AEV199" s="33"/>
      <c r="AEW199" s="33"/>
      <c r="AEX199" s="33"/>
      <c r="AEY199" s="33"/>
      <c r="AEZ199" s="33"/>
      <c r="AFA199" s="33"/>
      <c r="AFB199" s="33"/>
      <c r="AFC199" s="33"/>
      <c r="AFD199" s="33"/>
      <c r="AFE199" s="33"/>
      <c r="AFF199" s="33"/>
      <c r="AFG199" s="33"/>
      <c r="AFH199" s="33"/>
      <c r="AFI199" s="33"/>
      <c r="AFJ199" s="33"/>
      <c r="AFK199" s="33"/>
      <c r="AFL199" s="33"/>
      <c r="AFM199" s="33"/>
      <c r="AFN199" s="33"/>
      <c r="AFO199" s="33"/>
      <c r="AFP199" s="33"/>
      <c r="AFQ199" s="33"/>
      <c r="AFR199" s="33"/>
      <c r="AFS199" s="33"/>
      <c r="AFT199" s="33"/>
      <c r="AFU199" s="33"/>
      <c r="AFV199" s="33"/>
      <c r="AFW199" s="33"/>
      <c r="AFX199" s="33"/>
      <c r="AFY199" s="33"/>
      <c r="AFZ199" s="33"/>
      <c r="AGA199" s="33"/>
      <c r="AGB199" s="33"/>
      <c r="AGC199" s="33"/>
      <c r="AGD199" s="33"/>
      <c r="AGE199" s="33"/>
      <c r="AGF199" s="33"/>
      <c r="AGG199" s="33"/>
      <c r="AGH199" s="33"/>
      <c r="AGI199" s="33"/>
      <c r="AGJ199" s="33"/>
      <c r="AGK199" s="33"/>
      <c r="AGL199" s="33"/>
      <c r="AGM199" s="33"/>
      <c r="AGN199" s="33"/>
      <c r="AGO199" s="33"/>
      <c r="AGP199" s="33"/>
      <c r="AGQ199" s="33"/>
      <c r="AGR199" s="33"/>
      <c r="AGS199" s="33"/>
      <c r="AGT199" s="33"/>
      <c r="AGU199" s="33"/>
      <c r="AGV199" s="33"/>
      <c r="AGW199" s="33"/>
      <c r="AGX199" s="33"/>
      <c r="AGY199" s="33"/>
      <c r="AGZ199" s="33"/>
      <c r="AHA199" s="33"/>
      <c r="AHB199" s="33"/>
      <c r="AHC199" s="33"/>
      <c r="AHD199" s="33"/>
      <c r="AHE199" s="33"/>
      <c r="AHF199" s="33"/>
      <c r="AHG199" s="33"/>
      <c r="AHH199" s="33"/>
      <c r="AHI199" s="33"/>
      <c r="AHJ199" s="33"/>
      <c r="AHK199" s="33"/>
      <c r="AHL199" s="33"/>
      <c r="AHM199" s="33"/>
      <c r="AHN199" s="33"/>
      <c r="AHO199" s="33"/>
      <c r="AHP199" s="33"/>
      <c r="AHQ199" s="33"/>
      <c r="AHR199" s="33"/>
      <c r="AHS199" s="33"/>
      <c r="AHT199" s="33"/>
      <c r="AHU199" s="33"/>
      <c r="AHV199" s="33"/>
      <c r="AHW199" s="33"/>
      <c r="AHX199" s="33"/>
      <c r="AHY199" s="33"/>
      <c r="AHZ199" s="33"/>
      <c r="AIA199" s="33"/>
      <c r="AIB199" s="33"/>
      <c r="AIC199" s="33"/>
      <c r="AID199" s="33"/>
      <c r="AIE199" s="33"/>
      <c r="AIF199" s="33"/>
      <c r="AIG199" s="33"/>
      <c r="AIH199" s="33"/>
      <c r="AII199" s="33"/>
      <c r="AIJ199" s="33"/>
      <c r="AIK199" s="33"/>
      <c r="AIL199" s="33"/>
      <c r="AIM199" s="33"/>
      <c r="AIN199" s="33"/>
      <c r="AIO199" s="33"/>
      <c r="AIP199" s="33"/>
      <c r="AIQ199" s="33"/>
      <c r="AIR199" s="33"/>
      <c r="AIS199" s="33"/>
      <c r="AIT199" s="33"/>
      <c r="AIU199" s="33"/>
      <c r="AIV199" s="33"/>
      <c r="AIW199" s="33"/>
      <c r="AIX199" s="33"/>
      <c r="AIY199" s="33"/>
      <c r="AIZ199" s="33"/>
      <c r="AJA199" s="33"/>
      <c r="AJB199" s="33"/>
      <c r="AJC199" s="33"/>
      <c r="AJD199" s="33"/>
      <c r="AJE199" s="33"/>
      <c r="AJF199" s="33"/>
      <c r="AJG199" s="33"/>
      <c r="AJH199" s="33"/>
      <c r="AJI199" s="33"/>
      <c r="AJJ199" s="33"/>
      <c r="AJK199" s="33"/>
      <c r="AJL199" s="33"/>
      <c r="AJM199" s="33"/>
      <c r="AJN199" s="33"/>
      <c r="AJO199" s="33"/>
      <c r="AJP199" s="33"/>
      <c r="AJQ199" s="33"/>
      <c r="AJR199" s="33"/>
      <c r="AJS199" s="33"/>
      <c r="AJT199" s="33"/>
      <c r="AJU199" s="33"/>
      <c r="AJV199" s="33"/>
      <c r="AJW199" s="33"/>
      <c r="AJX199" s="33"/>
      <c r="AJY199" s="33"/>
      <c r="AJZ199" s="33"/>
      <c r="AKA199" s="33"/>
      <c r="AKB199" s="33"/>
      <c r="AKC199" s="33"/>
      <c r="AKD199" s="33"/>
      <c r="AKE199" s="33"/>
      <c r="AKF199" s="33"/>
      <c r="AKG199" s="33"/>
      <c r="AKH199" s="33"/>
      <c r="AKI199" s="33"/>
      <c r="AKJ199" s="33"/>
      <c r="AKK199" s="33"/>
      <c r="AKL199" s="33"/>
      <c r="AKM199" s="33"/>
      <c r="AKN199" s="33"/>
      <c r="AKO199" s="33"/>
      <c r="AKP199" s="33"/>
      <c r="AKQ199" s="33"/>
      <c r="AKR199" s="33"/>
      <c r="AKS199" s="33"/>
      <c r="AKT199" s="33"/>
      <c r="AKU199" s="33"/>
      <c r="AKV199" s="33"/>
      <c r="AKW199" s="33"/>
      <c r="AKX199" s="33"/>
      <c r="AKY199" s="33"/>
      <c r="AKZ199" s="33"/>
      <c r="ALA199" s="33"/>
      <c r="ALB199" s="33"/>
      <c r="ALC199" s="33"/>
      <c r="ALD199" s="33"/>
      <c r="ALE199" s="33"/>
      <c r="ALF199" s="33"/>
      <c r="ALG199" s="33"/>
      <c r="ALH199" s="33"/>
      <c r="ALI199" s="33"/>
      <c r="ALJ199" s="33"/>
      <c r="ALK199" s="33"/>
      <c r="ALL199" s="33"/>
      <c r="ALM199" s="33"/>
      <c r="ALN199" s="33"/>
      <c r="ALO199" s="33"/>
      <c r="ALP199" s="33"/>
      <c r="ALQ199" s="33"/>
      <c r="ALR199" s="33"/>
      <c r="ALS199" s="33"/>
      <c r="ALT199" s="33"/>
      <c r="ALU199" s="33"/>
      <c r="ALV199" s="33"/>
      <c r="ALW199" s="33"/>
      <c r="ALX199" s="33"/>
      <c r="ALY199" s="33"/>
    </row>
    <row r="200" spans="1:1013" ht="29.25" customHeight="1" thickBot="1" x14ac:dyDescent="0.25">
      <c r="A200" s="681"/>
      <c r="B200" s="771"/>
      <c r="C200" s="749"/>
      <c r="D200" s="884"/>
      <c r="E200" s="844"/>
      <c r="F200" s="664"/>
      <c r="G200" s="732"/>
      <c r="H200" s="710"/>
      <c r="I200" s="706"/>
      <c r="J200" s="670"/>
      <c r="K200" s="89" t="s">
        <v>11</v>
      </c>
      <c r="L200" s="8">
        <f t="shared" ref="L200:AA200" si="61">SUM(L198:L199)</f>
        <v>133.6</v>
      </c>
      <c r="M200" s="2">
        <f t="shared" si="61"/>
        <v>0</v>
      </c>
      <c r="N200" s="2">
        <f t="shared" si="61"/>
        <v>0</v>
      </c>
      <c r="O200" s="7">
        <f t="shared" si="61"/>
        <v>133.6</v>
      </c>
      <c r="P200" s="18">
        <f t="shared" si="61"/>
        <v>0</v>
      </c>
      <c r="Q200" s="3">
        <f t="shared" si="61"/>
        <v>0</v>
      </c>
      <c r="R200" s="3">
        <f t="shared" si="61"/>
        <v>0</v>
      </c>
      <c r="S200" s="19">
        <f t="shared" si="61"/>
        <v>0</v>
      </c>
      <c r="T200" s="8">
        <f t="shared" si="61"/>
        <v>0</v>
      </c>
      <c r="U200" s="2">
        <f t="shared" si="61"/>
        <v>0</v>
      </c>
      <c r="V200" s="2">
        <f t="shared" si="61"/>
        <v>0</v>
      </c>
      <c r="W200" s="7">
        <f t="shared" si="61"/>
        <v>0</v>
      </c>
      <c r="X200" s="8">
        <f t="shared" si="61"/>
        <v>0</v>
      </c>
      <c r="Y200" s="2">
        <f t="shared" si="61"/>
        <v>0</v>
      </c>
      <c r="Z200" s="2">
        <f t="shared" si="61"/>
        <v>0</v>
      </c>
      <c r="AA200" s="7">
        <f t="shared" si="61"/>
        <v>0</v>
      </c>
      <c r="AB200" s="33"/>
      <c r="AC200" s="33"/>
      <c r="AD200" s="33"/>
      <c r="AE200" s="33"/>
      <c r="AF200" s="33"/>
      <c r="AG200" s="33"/>
      <c r="AH200" s="33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7"/>
      <c r="BB200" s="46"/>
      <c r="BC200" s="46"/>
      <c r="BD200" s="46"/>
      <c r="BE200" s="46"/>
      <c r="BF200" s="46"/>
      <c r="BG200" s="46"/>
      <c r="BH200" s="46"/>
      <c r="BI200" s="46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  <c r="IT200" s="33"/>
      <c r="IU200" s="33"/>
      <c r="IV200" s="33"/>
      <c r="IW200" s="33"/>
      <c r="IX200" s="33"/>
      <c r="IY200" s="33"/>
      <c r="IZ200" s="33"/>
      <c r="JA200" s="33"/>
      <c r="JB200" s="33"/>
      <c r="JC200" s="33"/>
      <c r="JD200" s="33"/>
      <c r="JE200" s="33"/>
      <c r="JF200" s="33"/>
      <c r="JG200" s="33"/>
      <c r="JH200" s="33"/>
      <c r="JI200" s="33"/>
      <c r="JJ200" s="33"/>
      <c r="JK200" s="33"/>
      <c r="JL200" s="33"/>
      <c r="JM200" s="33"/>
      <c r="JN200" s="33"/>
      <c r="JO200" s="33"/>
      <c r="JP200" s="33"/>
      <c r="JQ200" s="33"/>
      <c r="JR200" s="33"/>
      <c r="JS200" s="33"/>
      <c r="JT200" s="33"/>
      <c r="JU200" s="33"/>
      <c r="JV200" s="33"/>
      <c r="JW200" s="33"/>
      <c r="JX200" s="33"/>
      <c r="JY200" s="33"/>
      <c r="JZ200" s="33"/>
      <c r="KA200" s="33"/>
      <c r="KB200" s="33"/>
      <c r="KC200" s="33"/>
      <c r="KD200" s="33"/>
      <c r="KE200" s="33"/>
      <c r="KF200" s="33"/>
      <c r="KG200" s="33"/>
      <c r="KH200" s="33"/>
      <c r="KI200" s="33"/>
      <c r="KJ200" s="33"/>
      <c r="KK200" s="33"/>
      <c r="KL200" s="33"/>
      <c r="KM200" s="33"/>
      <c r="KN200" s="33"/>
      <c r="KO200" s="33"/>
      <c r="KP200" s="33"/>
      <c r="KQ200" s="33"/>
      <c r="KR200" s="33"/>
      <c r="KS200" s="33"/>
      <c r="KT200" s="33"/>
      <c r="KU200" s="33"/>
      <c r="KV200" s="33"/>
      <c r="KW200" s="33"/>
      <c r="KX200" s="33"/>
      <c r="KY200" s="33"/>
      <c r="KZ200" s="33"/>
      <c r="LA200" s="33"/>
      <c r="LB200" s="33"/>
      <c r="LC200" s="33"/>
      <c r="LD200" s="33"/>
      <c r="LE200" s="33"/>
      <c r="LF200" s="33"/>
      <c r="LG200" s="33"/>
      <c r="LH200" s="33"/>
      <c r="LI200" s="33"/>
      <c r="LJ200" s="33"/>
      <c r="LK200" s="33"/>
      <c r="LL200" s="33"/>
      <c r="LM200" s="33"/>
      <c r="LN200" s="33"/>
      <c r="LO200" s="33"/>
      <c r="LP200" s="33"/>
      <c r="LQ200" s="33"/>
      <c r="LR200" s="33"/>
      <c r="LS200" s="33"/>
      <c r="LT200" s="33"/>
      <c r="LU200" s="33"/>
      <c r="LV200" s="33"/>
      <c r="LW200" s="33"/>
      <c r="LX200" s="33"/>
      <c r="LY200" s="33"/>
      <c r="LZ200" s="33"/>
      <c r="MA200" s="33"/>
      <c r="MB200" s="33"/>
      <c r="MC200" s="33"/>
      <c r="MD200" s="33"/>
      <c r="ME200" s="33"/>
      <c r="MF200" s="33"/>
      <c r="MG200" s="33"/>
      <c r="MH200" s="33"/>
      <c r="MI200" s="33"/>
      <c r="MJ200" s="33"/>
      <c r="MK200" s="33"/>
      <c r="ML200" s="33"/>
      <c r="MM200" s="33"/>
      <c r="MN200" s="33"/>
      <c r="MO200" s="33"/>
      <c r="MP200" s="33"/>
      <c r="MQ200" s="33"/>
      <c r="MR200" s="33"/>
      <c r="MS200" s="33"/>
      <c r="MT200" s="33"/>
      <c r="MU200" s="33"/>
      <c r="MV200" s="33"/>
      <c r="MW200" s="33"/>
      <c r="MX200" s="33"/>
      <c r="MY200" s="33"/>
      <c r="MZ200" s="33"/>
      <c r="NA200" s="33"/>
      <c r="NB200" s="33"/>
      <c r="NC200" s="33"/>
      <c r="ND200" s="33"/>
      <c r="NE200" s="33"/>
      <c r="NF200" s="33"/>
      <c r="NG200" s="33"/>
      <c r="NH200" s="33"/>
      <c r="NI200" s="33"/>
      <c r="NJ200" s="33"/>
      <c r="NK200" s="33"/>
      <c r="NL200" s="33"/>
      <c r="NM200" s="33"/>
      <c r="NN200" s="33"/>
      <c r="NO200" s="33"/>
      <c r="NP200" s="33"/>
      <c r="NQ200" s="33"/>
      <c r="NR200" s="33"/>
      <c r="NS200" s="33"/>
      <c r="NT200" s="33"/>
      <c r="NU200" s="33"/>
      <c r="NV200" s="33"/>
      <c r="NW200" s="33"/>
      <c r="NX200" s="33"/>
      <c r="NY200" s="33"/>
      <c r="NZ200" s="33"/>
      <c r="OA200" s="33"/>
      <c r="OB200" s="33"/>
      <c r="OC200" s="33"/>
      <c r="OD200" s="33"/>
      <c r="OE200" s="33"/>
      <c r="OF200" s="33"/>
      <c r="OG200" s="33"/>
      <c r="OH200" s="33"/>
      <c r="OI200" s="33"/>
      <c r="OJ200" s="33"/>
      <c r="OK200" s="33"/>
      <c r="OL200" s="33"/>
      <c r="OM200" s="33"/>
      <c r="ON200" s="33"/>
      <c r="OO200" s="33"/>
      <c r="OP200" s="33"/>
      <c r="OQ200" s="33"/>
      <c r="OR200" s="33"/>
      <c r="OS200" s="33"/>
      <c r="OT200" s="33"/>
      <c r="OU200" s="33"/>
      <c r="OV200" s="33"/>
      <c r="OW200" s="33"/>
      <c r="OX200" s="33"/>
      <c r="OY200" s="33"/>
      <c r="OZ200" s="33"/>
      <c r="PA200" s="33"/>
      <c r="PB200" s="33"/>
      <c r="PC200" s="33"/>
      <c r="PD200" s="33"/>
      <c r="PE200" s="33"/>
      <c r="PF200" s="33"/>
      <c r="PG200" s="33"/>
      <c r="PH200" s="33"/>
      <c r="PI200" s="33"/>
      <c r="PJ200" s="33"/>
      <c r="PK200" s="33"/>
      <c r="PL200" s="33"/>
      <c r="PM200" s="33"/>
      <c r="PN200" s="33"/>
      <c r="PO200" s="33"/>
      <c r="PP200" s="33"/>
      <c r="PQ200" s="33"/>
      <c r="PR200" s="33"/>
      <c r="PS200" s="33"/>
      <c r="PT200" s="33"/>
      <c r="PU200" s="33"/>
      <c r="PV200" s="33"/>
      <c r="PW200" s="33"/>
      <c r="PX200" s="33"/>
      <c r="PY200" s="33"/>
      <c r="PZ200" s="33"/>
      <c r="QA200" s="33"/>
      <c r="QB200" s="33"/>
      <c r="QC200" s="33"/>
      <c r="QD200" s="33"/>
      <c r="QE200" s="33"/>
      <c r="QF200" s="33"/>
      <c r="QG200" s="33"/>
      <c r="QH200" s="33"/>
      <c r="QI200" s="33"/>
      <c r="QJ200" s="33"/>
      <c r="QK200" s="33"/>
      <c r="QL200" s="33"/>
      <c r="QM200" s="33"/>
      <c r="QN200" s="33"/>
      <c r="QO200" s="33"/>
      <c r="QP200" s="33"/>
      <c r="QQ200" s="33"/>
      <c r="QR200" s="33"/>
      <c r="QS200" s="33"/>
      <c r="QT200" s="33"/>
      <c r="QU200" s="33"/>
      <c r="QV200" s="33"/>
      <c r="QW200" s="33"/>
      <c r="QX200" s="33"/>
      <c r="QY200" s="33"/>
      <c r="QZ200" s="33"/>
      <c r="RA200" s="33"/>
      <c r="RB200" s="33"/>
      <c r="RC200" s="33"/>
      <c r="RD200" s="33"/>
      <c r="RE200" s="33"/>
      <c r="RF200" s="33"/>
      <c r="RG200" s="33"/>
      <c r="RH200" s="33"/>
      <c r="RI200" s="33"/>
      <c r="RJ200" s="33"/>
      <c r="RK200" s="33"/>
      <c r="RL200" s="33"/>
      <c r="RM200" s="33"/>
      <c r="RN200" s="33"/>
      <c r="RO200" s="33"/>
      <c r="RP200" s="33"/>
      <c r="RQ200" s="33"/>
      <c r="RR200" s="33"/>
      <c r="RS200" s="33"/>
      <c r="RT200" s="33"/>
      <c r="RU200" s="33"/>
      <c r="RV200" s="33"/>
      <c r="RW200" s="33"/>
      <c r="RX200" s="33"/>
      <c r="RY200" s="33"/>
      <c r="RZ200" s="33"/>
      <c r="SA200" s="33"/>
      <c r="SB200" s="33"/>
      <c r="SC200" s="33"/>
      <c r="SD200" s="33"/>
      <c r="SE200" s="33"/>
      <c r="SF200" s="33"/>
      <c r="SG200" s="33"/>
      <c r="SH200" s="33"/>
      <c r="SI200" s="33"/>
      <c r="SJ200" s="33"/>
      <c r="SK200" s="33"/>
      <c r="SL200" s="33"/>
      <c r="SM200" s="33"/>
      <c r="SN200" s="33"/>
      <c r="SO200" s="33"/>
      <c r="SP200" s="33"/>
      <c r="SQ200" s="33"/>
      <c r="SR200" s="33"/>
      <c r="SS200" s="33"/>
      <c r="ST200" s="33"/>
      <c r="SU200" s="33"/>
      <c r="SV200" s="33"/>
      <c r="SW200" s="33"/>
      <c r="SX200" s="33"/>
      <c r="SY200" s="33"/>
      <c r="SZ200" s="33"/>
      <c r="TA200" s="33"/>
      <c r="TB200" s="33"/>
      <c r="TC200" s="33"/>
      <c r="TD200" s="33"/>
      <c r="TE200" s="33"/>
      <c r="TF200" s="33"/>
      <c r="TG200" s="33"/>
      <c r="TH200" s="33"/>
      <c r="TI200" s="33"/>
      <c r="TJ200" s="33"/>
      <c r="TK200" s="33"/>
      <c r="TL200" s="33"/>
      <c r="TM200" s="33"/>
      <c r="TN200" s="33"/>
      <c r="TO200" s="33"/>
      <c r="TP200" s="33"/>
      <c r="TQ200" s="33"/>
      <c r="TR200" s="33"/>
      <c r="TS200" s="33"/>
      <c r="TT200" s="33"/>
      <c r="TU200" s="33"/>
      <c r="TV200" s="33"/>
      <c r="TW200" s="33"/>
      <c r="TX200" s="33"/>
      <c r="TY200" s="33"/>
      <c r="TZ200" s="33"/>
      <c r="UA200" s="33"/>
      <c r="UB200" s="33"/>
      <c r="UC200" s="33"/>
      <c r="UD200" s="33"/>
      <c r="UE200" s="33"/>
      <c r="UF200" s="33"/>
      <c r="UG200" s="33"/>
      <c r="UH200" s="33"/>
      <c r="UI200" s="33"/>
      <c r="UJ200" s="33"/>
      <c r="UK200" s="33"/>
      <c r="UL200" s="33"/>
      <c r="UM200" s="33"/>
      <c r="UN200" s="33"/>
      <c r="UO200" s="33"/>
      <c r="UP200" s="33"/>
      <c r="UQ200" s="33"/>
      <c r="UR200" s="33"/>
      <c r="US200" s="33"/>
      <c r="UT200" s="33"/>
      <c r="UU200" s="33"/>
      <c r="UV200" s="33"/>
      <c r="UW200" s="33"/>
      <c r="UX200" s="33"/>
      <c r="UY200" s="33"/>
      <c r="UZ200" s="33"/>
      <c r="VA200" s="33"/>
      <c r="VB200" s="33"/>
      <c r="VC200" s="33"/>
      <c r="VD200" s="33"/>
      <c r="VE200" s="33"/>
      <c r="VF200" s="33"/>
      <c r="VG200" s="33"/>
      <c r="VH200" s="33"/>
      <c r="VI200" s="33"/>
      <c r="VJ200" s="33"/>
      <c r="VK200" s="33"/>
      <c r="VL200" s="33"/>
      <c r="VM200" s="33"/>
      <c r="VN200" s="33"/>
      <c r="VO200" s="33"/>
      <c r="VP200" s="33"/>
      <c r="VQ200" s="33"/>
      <c r="VR200" s="33"/>
      <c r="VS200" s="33"/>
      <c r="VT200" s="33"/>
      <c r="VU200" s="33"/>
      <c r="VV200" s="33"/>
      <c r="VW200" s="33"/>
      <c r="VX200" s="33"/>
      <c r="VY200" s="33"/>
      <c r="VZ200" s="33"/>
      <c r="WA200" s="33"/>
      <c r="WB200" s="33"/>
      <c r="WC200" s="33"/>
      <c r="WD200" s="33"/>
      <c r="WE200" s="33"/>
      <c r="WF200" s="33"/>
      <c r="WG200" s="33"/>
      <c r="WH200" s="33"/>
      <c r="WI200" s="33"/>
      <c r="WJ200" s="33"/>
      <c r="WK200" s="33"/>
      <c r="WL200" s="33"/>
      <c r="WM200" s="33"/>
      <c r="WN200" s="33"/>
      <c r="WO200" s="33"/>
      <c r="WP200" s="33"/>
      <c r="WQ200" s="33"/>
      <c r="WR200" s="33"/>
      <c r="WS200" s="33"/>
      <c r="WT200" s="33"/>
      <c r="WU200" s="33"/>
      <c r="WV200" s="33"/>
      <c r="WW200" s="33"/>
      <c r="WX200" s="33"/>
      <c r="WY200" s="33"/>
      <c r="WZ200" s="33"/>
      <c r="XA200" s="33"/>
      <c r="XB200" s="33"/>
      <c r="XC200" s="33"/>
      <c r="XD200" s="33"/>
      <c r="XE200" s="33"/>
      <c r="XF200" s="33"/>
      <c r="XG200" s="33"/>
      <c r="XH200" s="33"/>
      <c r="XI200" s="33"/>
      <c r="XJ200" s="33"/>
      <c r="XK200" s="33"/>
      <c r="XL200" s="33"/>
      <c r="XM200" s="33"/>
      <c r="XN200" s="33"/>
      <c r="XO200" s="33"/>
      <c r="XP200" s="33"/>
      <c r="XQ200" s="33"/>
      <c r="XR200" s="33"/>
      <c r="XS200" s="33"/>
      <c r="XT200" s="33"/>
      <c r="XU200" s="33"/>
      <c r="XV200" s="33"/>
      <c r="XW200" s="33"/>
      <c r="XX200" s="33"/>
      <c r="XY200" s="33"/>
      <c r="XZ200" s="33"/>
      <c r="YA200" s="33"/>
      <c r="YB200" s="33"/>
      <c r="YC200" s="33"/>
      <c r="YD200" s="33"/>
      <c r="YE200" s="33"/>
      <c r="YF200" s="33"/>
      <c r="YG200" s="33"/>
      <c r="YH200" s="33"/>
      <c r="YI200" s="33"/>
      <c r="YJ200" s="33"/>
      <c r="YK200" s="33"/>
      <c r="YL200" s="33"/>
      <c r="YM200" s="33"/>
      <c r="YN200" s="33"/>
      <c r="YO200" s="33"/>
      <c r="YP200" s="33"/>
      <c r="YQ200" s="33"/>
      <c r="YR200" s="33"/>
      <c r="YS200" s="33"/>
      <c r="YT200" s="33"/>
      <c r="YU200" s="33"/>
      <c r="YV200" s="33"/>
      <c r="YW200" s="33"/>
      <c r="YX200" s="33"/>
      <c r="YY200" s="33"/>
      <c r="YZ200" s="33"/>
      <c r="ZA200" s="33"/>
      <c r="ZB200" s="33"/>
      <c r="ZC200" s="33"/>
      <c r="ZD200" s="33"/>
      <c r="ZE200" s="33"/>
      <c r="ZF200" s="33"/>
      <c r="ZG200" s="33"/>
      <c r="ZH200" s="33"/>
      <c r="ZI200" s="33"/>
      <c r="ZJ200" s="33"/>
      <c r="ZK200" s="33"/>
      <c r="ZL200" s="33"/>
      <c r="ZM200" s="33"/>
      <c r="ZN200" s="33"/>
      <c r="ZO200" s="33"/>
      <c r="ZP200" s="33"/>
      <c r="ZQ200" s="33"/>
      <c r="ZR200" s="33"/>
      <c r="ZS200" s="33"/>
      <c r="ZT200" s="33"/>
      <c r="ZU200" s="33"/>
      <c r="ZV200" s="33"/>
      <c r="ZW200" s="33"/>
      <c r="ZX200" s="33"/>
      <c r="ZY200" s="33"/>
      <c r="ZZ200" s="33"/>
      <c r="AAA200" s="33"/>
      <c r="AAB200" s="33"/>
      <c r="AAC200" s="33"/>
      <c r="AAD200" s="33"/>
      <c r="AAE200" s="33"/>
      <c r="AAF200" s="33"/>
      <c r="AAG200" s="33"/>
      <c r="AAH200" s="33"/>
      <c r="AAI200" s="33"/>
      <c r="AAJ200" s="33"/>
      <c r="AAK200" s="33"/>
      <c r="AAL200" s="33"/>
      <c r="AAM200" s="33"/>
      <c r="AAN200" s="33"/>
      <c r="AAO200" s="33"/>
      <c r="AAP200" s="33"/>
      <c r="AAQ200" s="33"/>
      <c r="AAR200" s="33"/>
      <c r="AAS200" s="33"/>
      <c r="AAT200" s="33"/>
      <c r="AAU200" s="33"/>
      <c r="AAV200" s="33"/>
      <c r="AAW200" s="33"/>
      <c r="AAX200" s="33"/>
      <c r="AAY200" s="33"/>
      <c r="AAZ200" s="33"/>
      <c r="ABA200" s="33"/>
      <c r="ABB200" s="33"/>
      <c r="ABC200" s="33"/>
      <c r="ABD200" s="33"/>
      <c r="ABE200" s="33"/>
      <c r="ABF200" s="33"/>
      <c r="ABG200" s="33"/>
      <c r="ABH200" s="33"/>
      <c r="ABI200" s="33"/>
      <c r="ABJ200" s="33"/>
      <c r="ABK200" s="33"/>
      <c r="ABL200" s="33"/>
      <c r="ABM200" s="33"/>
      <c r="ABN200" s="33"/>
      <c r="ABO200" s="33"/>
      <c r="ABP200" s="33"/>
      <c r="ABQ200" s="33"/>
      <c r="ABR200" s="33"/>
      <c r="ABS200" s="33"/>
      <c r="ABT200" s="33"/>
      <c r="ABU200" s="33"/>
      <c r="ABV200" s="33"/>
      <c r="ABW200" s="33"/>
      <c r="ABX200" s="33"/>
      <c r="ABY200" s="33"/>
      <c r="ABZ200" s="33"/>
      <c r="ACA200" s="33"/>
      <c r="ACB200" s="33"/>
      <c r="ACC200" s="33"/>
      <c r="ACD200" s="33"/>
      <c r="ACE200" s="33"/>
      <c r="ACF200" s="33"/>
      <c r="ACG200" s="33"/>
      <c r="ACH200" s="33"/>
      <c r="ACI200" s="33"/>
      <c r="ACJ200" s="33"/>
      <c r="ACK200" s="33"/>
      <c r="ACL200" s="33"/>
      <c r="ACM200" s="33"/>
      <c r="ACN200" s="33"/>
      <c r="ACO200" s="33"/>
      <c r="ACP200" s="33"/>
      <c r="ACQ200" s="33"/>
      <c r="ACR200" s="33"/>
      <c r="ACS200" s="33"/>
      <c r="ACT200" s="33"/>
      <c r="ACU200" s="33"/>
      <c r="ACV200" s="33"/>
      <c r="ACW200" s="33"/>
      <c r="ACX200" s="33"/>
      <c r="ACY200" s="33"/>
      <c r="ACZ200" s="33"/>
      <c r="ADA200" s="33"/>
      <c r="ADB200" s="33"/>
      <c r="ADC200" s="33"/>
      <c r="ADD200" s="33"/>
      <c r="ADE200" s="33"/>
      <c r="ADF200" s="33"/>
      <c r="ADG200" s="33"/>
      <c r="ADH200" s="33"/>
      <c r="ADI200" s="33"/>
      <c r="ADJ200" s="33"/>
      <c r="ADK200" s="33"/>
      <c r="ADL200" s="33"/>
      <c r="ADM200" s="33"/>
      <c r="ADN200" s="33"/>
      <c r="ADO200" s="33"/>
      <c r="ADP200" s="33"/>
      <c r="ADQ200" s="33"/>
      <c r="ADR200" s="33"/>
      <c r="ADS200" s="33"/>
      <c r="ADT200" s="33"/>
      <c r="ADU200" s="33"/>
      <c r="ADV200" s="33"/>
      <c r="ADW200" s="33"/>
      <c r="ADX200" s="33"/>
      <c r="ADY200" s="33"/>
      <c r="ADZ200" s="33"/>
      <c r="AEA200" s="33"/>
      <c r="AEB200" s="33"/>
      <c r="AEC200" s="33"/>
      <c r="AED200" s="33"/>
      <c r="AEE200" s="33"/>
      <c r="AEF200" s="33"/>
      <c r="AEG200" s="33"/>
      <c r="AEH200" s="33"/>
      <c r="AEI200" s="33"/>
      <c r="AEJ200" s="33"/>
      <c r="AEK200" s="33"/>
      <c r="AEL200" s="33"/>
      <c r="AEM200" s="33"/>
      <c r="AEN200" s="33"/>
      <c r="AEO200" s="33"/>
      <c r="AEP200" s="33"/>
      <c r="AEQ200" s="33"/>
      <c r="AER200" s="33"/>
      <c r="AES200" s="33"/>
      <c r="AET200" s="33"/>
      <c r="AEU200" s="33"/>
      <c r="AEV200" s="33"/>
      <c r="AEW200" s="33"/>
      <c r="AEX200" s="33"/>
      <c r="AEY200" s="33"/>
      <c r="AEZ200" s="33"/>
      <c r="AFA200" s="33"/>
      <c r="AFB200" s="33"/>
      <c r="AFC200" s="33"/>
      <c r="AFD200" s="33"/>
      <c r="AFE200" s="33"/>
      <c r="AFF200" s="33"/>
      <c r="AFG200" s="33"/>
      <c r="AFH200" s="33"/>
      <c r="AFI200" s="33"/>
      <c r="AFJ200" s="33"/>
      <c r="AFK200" s="33"/>
      <c r="AFL200" s="33"/>
      <c r="AFM200" s="33"/>
      <c r="AFN200" s="33"/>
      <c r="AFO200" s="33"/>
      <c r="AFP200" s="33"/>
      <c r="AFQ200" s="33"/>
      <c r="AFR200" s="33"/>
      <c r="AFS200" s="33"/>
      <c r="AFT200" s="33"/>
      <c r="AFU200" s="33"/>
      <c r="AFV200" s="33"/>
      <c r="AFW200" s="33"/>
      <c r="AFX200" s="33"/>
      <c r="AFY200" s="33"/>
      <c r="AFZ200" s="33"/>
      <c r="AGA200" s="33"/>
      <c r="AGB200" s="33"/>
      <c r="AGC200" s="33"/>
      <c r="AGD200" s="33"/>
      <c r="AGE200" s="33"/>
      <c r="AGF200" s="33"/>
      <c r="AGG200" s="33"/>
      <c r="AGH200" s="33"/>
      <c r="AGI200" s="33"/>
      <c r="AGJ200" s="33"/>
      <c r="AGK200" s="33"/>
      <c r="AGL200" s="33"/>
      <c r="AGM200" s="33"/>
      <c r="AGN200" s="33"/>
      <c r="AGO200" s="33"/>
      <c r="AGP200" s="33"/>
      <c r="AGQ200" s="33"/>
      <c r="AGR200" s="33"/>
      <c r="AGS200" s="33"/>
      <c r="AGT200" s="33"/>
      <c r="AGU200" s="33"/>
      <c r="AGV200" s="33"/>
      <c r="AGW200" s="33"/>
      <c r="AGX200" s="33"/>
      <c r="AGY200" s="33"/>
      <c r="AGZ200" s="33"/>
      <c r="AHA200" s="33"/>
      <c r="AHB200" s="33"/>
      <c r="AHC200" s="33"/>
      <c r="AHD200" s="33"/>
      <c r="AHE200" s="33"/>
      <c r="AHF200" s="33"/>
      <c r="AHG200" s="33"/>
      <c r="AHH200" s="33"/>
      <c r="AHI200" s="33"/>
      <c r="AHJ200" s="33"/>
      <c r="AHK200" s="33"/>
      <c r="AHL200" s="33"/>
      <c r="AHM200" s="33"/>
      <c r="AHN200" s="33"/>
      <c r="AHO200" s="33"/>
      <c r="AHP200" s="33"/>
      <c r="AHQ200" s="33"/>
      <c r="AHR200" s="33"/>
      <c r="AHS200" s="33"/>
      <c r="AHT200" s="33"/>
      <c r="AHU200" s="33"/>
      <c r="AHV200" s="33"/>
      <c r="AHW200" s="33"/>
      <c r="AHX200" s="33"/>
      <c r="AHY200" s="33"/>
      <c r="AHZ200" s="33"/>
      <c r="AIA200" s="33"/>
      <c r="AIB200" s="33"/>
      <c r="AIC200" s="33"/>
      <c r="AID200" s="33"/>
      <c r="AIE200" s="33"/>
      <c r="AIF200" s="33"/>
      <c r="AIG200" s="33"/>
      <c r="AIH200" s="33"/>
      <c r="AII200" s="33"/>
      <c r="AIJ200" s="33"/>
      <c r="AIK200" s="33"/>
      <c r="AIL200" s="33"/>
      <c r="AIM200" s="33"/>
      <c r="AIN200" s="33"/>
      <c r="AIO200" s="33"/>
      <c r="AIP200" s="33"/>
      <c r="AIQ200" s="33"/>
      <c r="AIR200" s="33"/>
      <c r="AIS200" s="33"/>
      <c r="AIT200" s="33"/>
      <c r="AIU200" s="33"/>
      <c r="AIV200" s="33"/>
      <c r="AIW200" s="33"/>
      <c r="AIX200" s="33"/>
      <c r="AIY200" s="33"/>
      <c r="AIZ200" s="33"/>
      <c r="AJA200" s="33"/>
      <c r="AJB200" s="33"/>
      <c r="AJC200" s="33"/>
      <c r="AJD200" s="33"/>
      <c r="AJE200" s="33"/>
      <c r="AJF200" s="33"/>
      <c r="AJG200" s="33"/>
      <c r="AJH200" s="33"/>
      <c r="AJI200" s="33"/>
      <c r="AJJ200" s="33"/>
      <c r="AJK200" s="33"/>
      <c r="AJL200" s="33"/>
      <c r="AJM200" s="33"/>
      <c r="AJN200" s="33"/>
      <c r="AJO200" s="33"/>
      <c r="AJP200" s="33"/>
      <c r="AJQ200" s="33"/>
      <c r="AJR200" s="33"/>
      <c r="AJS200" s="33"/>
      <c r="AJT200" s="33"/>
      <c r="AJU200" s="33"/>
      <c r="AJV200" s="33"/>
      <c r="AJW200" s="33"/>
      <c r="AJX200" s="33"/>
      <c r="AJY200" s="33"/>
      <c r="AJZ200" s="33"/>
      <c r="AKA200" s="33"/>
      <c r="AKB200" s="33"/>
      <c r="AKC200" s="33"/>
      <c r="AKD200" s="33"/>
      <c r="AKE200" s="33"/>
      <c r="AKF200" s="33"/>
      <c r="AKG200" s="33"/>
      <c r="AKH200" s="33"/>
      <c r="AKI200" s="33"/>
      <c r="AKJ200" s="33"/>
      <c r="AKK200" s="33"/>
      <c r="AKL200" s="33"/>
      <c r="AKM200" s="33"/>
      <c r="AKN200" s="33"/>
      <c r="AKO200" s="33"/>
      <c r="AKP200" s="33"/>
      <c r="AKQ200" s="33"/>
      <c r="AKR200" s="33"/>
      <c r="AKS200" s="33"/>
      <c r="AKT200" s="33"/>
      <c r="AKU200" s="33"/>
      <c r="AKV200" s="33"/>
      <c r="AKW200" s="33"/>
      <c r="AKX200" s="33"/>
      <c r="AKY200" s="33"/>
      <c r="AKZ200" s="33"/>
      <c r="ALA200" s="33"/>
      <c r="ALB200" s="33"/>
      <c r="ALC200" s="33"/>
      <c r="ALD200" s="33"/>
      <c r="ALE200" s="33"/>
      <c r="ALF200" s="33"/>
      <c r="ALG200" s="33"/>
      <c r="ALH200" s="33"/>
      <c r="ALI200" s="33"/>
      <c r="ALJ200" s="33"/>
      <c r="ALK200" s="33"/>
      <c r="ALL200" s="33"/>
      <c r="ALM200" s="33"/>
      <c r="ALN200" s="33"/>
      <c r="ALO200" s="33"/>
      <c r="ALP200" s="33"/>
      <c r="ALQ200" s="33"/>
      <c r="ALR200" s="33"/>
      <c r="ALS200" s="33"/>
      <c r="ALT200" s="33"/>
      <c r="ALU200" s="33"/>
      <c r="ALV200" s="33"/>
      <c r="ALW200" s="33"/>
      <c r="ALX200" s="33"/>
      <c r="ALY200" s="33"/>
    </row>
    <row r="201" spans="1:1013" ht="19.5" customHeight="1" thickBot="1" x14ac:dyDescent="0.25">
      <c r="A201" s="838" t="s">
        <v>15</v>
      </c>
      <c r="B201" s="839" t="s">
        <v>16</v>
      </c>
      <c r="C201" s="840" t="s">
        <v>16</v>
      </c>
      <c r="D201" s="1041" t="s">
        <v>166</v>
      </c>
      <c r="E201" s="819" t="s">
        <v>168</v>
      </c>
      <c r="F201" s="725" t="s">
        <v>263</v>
      </c>
      <c r="G201" s="824" t="s">
        <v>167</v>
      </c>
      <c r="H201" s="713" t="s">
        <v>19</v>
      </c>
      <c r="I201" s="711" t="s">
        <v>20</v>
      </c>
      <c r="J201" s="702" t="s">
        <v>272</v>
      </c>
      <c r="K201" s="178" t="s">
        <v>23</v>
      </c>
      <c r="L201" s="524">
        <f>+M201+O201</f>
        <v>293.3</v>
      </c>
      <c r="M201" s="473">
        <v>0</v>
      </c>
      <c r="N201" s="473">
        <v>0</v>
      </c>
      <c r="O201" s="486">
        <v>293.3</v>
      </c>
      <c r="P201" s="524">
        <f>+Q201+S201</f>
        <v>144</v>
      </c>
      <c r="Q201" s="473">
        <v>0</v>
      </c>
      <c r="R201" s="473">
        <v>0</v>
      </c>
      <c r="S201" s="486">
        <v>144</v>
      </c>
      <c r="T201" s="524">
        <f>+U201+W201</f>
        <v>0</v>
      </c>
      <c r="U201" s="473">
        <v>0</v>
      </c>
      <c r="V201" s="473">
        <v>0</v>
      </c>
      <c r="W201" s="486">
        <v>0</v>
      </c>
      <c r="X201" s="524">
        <f>+Y201+AA201</f>
        <v>0</v>
      </c>
      <c r="Y201" s="473">
        <v>0</v>
      </c>
      <c r="Z201" s="473">
        <v>0</v>
      </c>
      <c r="AA201" s="486">
        <v>0</v>
      </c>
      <c r="AB201" s="33"/>
      <c r="AC201" s="33"/>
      <c r="AD201" s="33"/>
      <c r="AE201" s="33"/>
      <c r="AF201" s="33"/>
      <c r="AG201" s="33"/>
      <c r="AH201" s="33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7"/>
      <c r="BB201" s="46"/>
      <c r="BC201" s="46"/>
      <c r="BD201" s="46"/>
      <c r="BE201" s="46"/>
      <c r="BF201" s="46"/>
      <c r="BG201" s="46"/>
      <c r="BH201" s="46"/>
      <c r="BI201" s="46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  <c r="IT201" s="33"/>
      <c r="IU201" s="33"/>
      <c r="IV201" s="33"/>
      <c r="IW201" s="33"/>
      <c r="IX201" s="33"/>
      <c r="IY201" s="33"/>
      <c r="IZ201" s="33"/>
      <c r="JA201" s="33"/>
      <c r="JB201" s="33"/>
      <c r="JC201" s="33"/>
      <c r="JD201" s="33"/>
      <c r="JE201" s="33"/>
      <c r="JF201" s="33"/>
      <c r="JG201" s="33"/>
      <c r="JH201" s="33"/>
      <c r="JI201" s="33"/>
      <c r="JJ201" s="33"/>
      <c r="JK201" s="33"/>
      <c r="JL201" s="33"/>
      <c r="JM201" s="33"/>
      <c r="JN201" s="33"/>
      <c r="JO201" s="33"/>
      <c r="JP201" s="33"/>
      <c r="JQ201" s="33"/>
      <c r="JR201" s="33"/>
      <c r="JS201" s="33"/>
      <c r="JT201" s="33"/>
      <c r="JU201" s="33"/>
      <c r="JV201" s="33"/>
      <c r="JW201" s="33"/>
      <c r="JX201" s="33"/>
      <c r="JY201" s="33"/>
      <c r="JZ201" s="33"/>
      <c r="KA201" s="33"/>
      <c r="KB201" s="33"/>
      <c r="KC201" s="33"/>
      <c r="KD201" s="33"/>
      <c r="KE201" s="33"/>
      <c r="KF201" s="33"/>
      <c r="KG201" s="33"/>
      <c r="KH201" s="33"/>
      <c r="KI201" s="33"/>
      <c r="KJ201" s="33"/>
      <c r="KK201" s="33"/>
      <c r="KL201" s="33"/>
      <c r="KM201" s="33"/>
      <c r="KN201" s="33"/>
      <c r="KO201" s="33"/>
      <c r="KP201" s="33"/>
      <c r="KQ201" s="33"/>
      <c r="KR201" s="33"/>
      <c r="KS201" s="33"/>
      <c r="KT201" s="33"/>
      <c r="KU201" s="33"/>
      <c r="KV201" s="33"/>
      <c r="KW201" s="33"/>
      <c r="KX201" s="33"/>
      <c r="KY201" s="33"/>
      <c r="KZ201" s="33"/>
      <c r="LA201" s="33"/>
      <c r="LB201" s="33"/>
      <c r="LC201" s="33"/>
      <c r="LD201" s="33"/>
      <c r="LE201" s="33"/>
      <c r="LF201" s="33"/>
      <c r="LG201" s="33"/>
      <c r="LH201" s="33"/>
      <c r="LI201" s="33"/>
      <c r="LJ201" s="33"/>
      <c r="LK201" s="33"/>
      <c r="LL201" s="33"/>
      <c r="LM201" s="33"/>
      <c r="LN201" s="33"/>
      <c r="LO201" s="33"/>
      <c r="LP201" s="33"/>
      <c r="LQ201" s="33"/>
      <c r="LR201" s="33"/>
      <c r="LS201" s="33"/>
      <c r="LT201" s="33"/>
      <c r="LU201" s="33"/>
      <c r="LV201" s="33"/>
      <c r="LW201" s="33"/>
      <c r="LX201" s="33"/>
      <c r="LY201" s="33"/>
      <c r="LZ201" s="33"/>
      <c r="MA201" s="33"/>
      <c r="MB201" s="33"/>
      <c r="MC201" s="33"/>
      <c r="MD201" s="33"/>
      <c r="ME201" s="33"/>
      <c r="MF201" s="33"/>
      <c r="MG201" s="33"/>
      <c r="MH201" s="33"/>
      <c r="MI201" s="33"/>
      <c r="MJ201" s="33"/>
      <c r="MK201" s="33"/>
      <c r="ML201" s="33"/>
      <c r="MM201" s="33"/>
      <c r="MN201" s="33"/>
      <c r="MO201" s="33"/>
      <c r="MP201" s="33"/>
      <c r="MQ201" s="33"/>
      <c r="MR201" s="33"/>
      <c r="MS201" s="33"/>
      <c r="MT201" s="33"/>
      <c r="MU201" s="33"/>
      <c r="MV201" s="33"/>
      <c r="MW201" s="33"/>
      <c r="MX201" s="33"/>
      <c r="MY201" s="33"/>
      <c r="MZ201" s="33"/>
      <c r="NA201" s="33"/>
      <c r="NB201" s="33"/>
      <c r="NC201" s="33"/>
      <c r="ND201" s="33"/>
      <c r="NE201" s="33"/>
      <c r="NF201" s="33"/>
      <c r="NG201" s="33"/>
      <c r="NH201" s="33"/>
      <c r="NI201" s="33"/>
      <c r="NJ201" s="33"/>
      <c r="NK201" s="33"/>
      <c r="NL201" s="33"/>
      <c r="NM201" s="33"/>
      <c r="NN201" s="33"/>
      <c r="NO201" s="33"/>
      <c r="NP201" s="33"/>
      <c r="NQ201" s="33"/>
      <c r="NR201" s="33"/>
      <c r="NS201" s="33"/>
      <c r="NT201" s="33"/>
      <c r="NU201" s="33"/>
      <c r="NV201" s="33"/>
      <c r="NW201" s="33"/>
      <c r="NX201" s="33"/>
      <c r="NY201" s="33"/>
      <c r="NZ201" s="33"/>
      <c r="OA201" s="33"/>
      <c r="OB201" s="33"/>
      <c r="OC201" s="33"/>
      <c r="OD201" s="33"/>
      <c r="OE201" s="33"/>
      <c r="OF201" s="33"/>
      <c r="OG201" s="33"/>
      <c r="OH201" s="33"/>
      <c r="OI201" s="33"/>
      <c r="OJ201" s="33"/>
      <c r="OK201" s="33"/>
      <c r="OL201" s="33"/>
      <c r="OM201" s="33"/>
      <c r="ON201" s="33"/>
      <c r="OO201" s="33"/>
      <c r="OP201" s="33"/>
      <c r="OQ201" s="33"/>
      <c r="OR201" s="33"/>
      <c r="OS201" s="33"/>
      <c r="OT201" s="33"/>
      <c r="OU201" s="33"/>
      <c r="OV201" s="33"/>
      <c r="OW201" s="33"/>
      <c r="OX201" s="33"/>
      <c r="OY201" s="33"/>
      <c r="OZ201" s="33"/>
      <c r="PA201" s="33"/>
      <c r="PB201" s="33"/>
      <c r="PC201" s="33"/>
      <c r="PD201" s="33"/>
      <c r="PE201" s="33"/>
      <c r="PF201" s="33"/>
      <c r="PG201" s="33"/>
      <c r="PH201" s="33"/>
      <c r="PI201" s="33"/>
      <c r="PJ201" s="33"/>
      <c r="PK201" s="33"/>
      <c r="PL201" s="33"/>
      <c r="PM201" s="33"/>
      <c r="PN201" s="33"/>
      <c r="PO201" s="33"/>
      <c r="PP201" s="33"/>
      <c r="PQ201" s="33"/>
      <c r="PR201" s="33"/>
      <c r="PS201" s="33"/>
      <c r="PT201" s="33"/>
      <c r="PU201" s="33"/>
      <c r="PV201" s="33"/>
      <c r="PW201" s="33"/>
      <c r="PX201" s="33"/>
      <c r="PY201" s="33"/>
      <c r="PZ201" s="33"/>
      <c r="QA201" s="33"/>
      <c r="QB201" s="33"/>
      <c r="QC201" s="33"/>
      <c r="QD201" s="33"/>
      <c r="QE201" s="33"/>
      <c r="QF201" s="33"/>
      <c r="QG201" s="33"/>
      <c r="QH201" s="33"/>
      <c r="QI201" s="33"/>
      <c r="QJ201" s="33"/>
      <c r="QK201" s="33"/>
      <c r="QL201" s="33"/>
      <c r="QM201" s="33"/>
      <c r="QN201" s="33"/>
      <c r="QO201" s="33"/>
      <c r="QP201" s="33"/>
      <c r="QQ201" s="33"/>
      <c r="QR201" s="33"/>
      <c r="QS201" s="33"/>
      <c r="QT201" s="33"/>
      <c r="QU201" s="33"/>
      <c r="QV201" s="33"/>
      <c r="QW201" s="33"/>
      <c r="QX201" s="33"/>
      <c r="QY201" s="33"/>
      <c r="QZ201" s="33"/>
      <c r="RA201" s="33"/>
      <c r="RB201" s="33"/>
      <c r="RC201" s="33"/>
      <c r="RD201" s="33"/>
      <c r="RE201" s="33"/>
      <c r="RF201" s="33"/>
      <c r="RG201" s="33"/>
      <c r="RH201" s="33"/>
      <c r="RI201" s="33"/>
      <c r="RJ201" s="33"/>
      <c r="RK201" s="33"/>
      <c r="RL201" s="33"/>
      <c r="RM201" s="33"/>
      <c r="RN201" s="33"/>
      <c r="RO201" s="33"/>
      <c r="RP201" s="33"/>
      <c r="RQ201" s="33"/>
      <c r="RR201" s="33"/>
      <c r="RS201" s="33"/>
      <c r="RT201" s="33"/>
      <c r="RU201" s="33"/>
      <c r="RV201" s="33"/>
      <c r="RW201" s="33"/>
      <c r="RX201" s="33"/>
      <c r="RY201" s="33"/>
      <c r="RZ201" s="33"/>
      <c r="SA201" s="33"/>
      <c r="SB201" s="33"/>
      <c r="SC201" s="33"/>
      <c r="SD201" s="33"/>
      <c r="SE201" s="33"/>
      <c r="SF201" s="33"/>
      <c r="SG201" s="33"/>
      <c r="SH201" s="33"/>
      <c r="SI201" s="33"/>
      <c r="SJ201" s="33"/>
      <c r="SK201" s="33"/>
      <c r="SL201" s="33"/>
      <c r="SM201" s="33"/>
      <c r="SN201" s="33"/>
      <c r="SO201" s="33"/>
      <c r="SP201" s="33"/>
      <c r="SQ201" s="33"/>
      <c r="SR201" s="33"/>
      <c r="SS201" s="33"/>
      <c r="ST201" s="33"/>
      <c r="SU201" s="33"/>
      <c r="SV201" s="33"/>
      <c r="SW201" s="33"/>
      <c r="SX201" s="33"/>
      <c r="SY201" s="33"/>
      <c r="SZ201" s="33"/>
      <c r="TA201" s="33"/>
      <c r="TB201" s="33"/>
      <c r="TC201" s="33"/>
      <c r="TD201" s="33"/>
      <c r="TE201" s="33"/>
      <c r="TF201" s="33"/>
      <c r="TG201" s="33"/>
      <c r="TH201" s="33"/>
      <c r="TI201" s="33"/>
      <c r="TJ201" s="33"/>
      <c r="TK201" s="33"/>
      <c r="TL201" s="33"/>
      <c r="TM201" s="33"/>
      <c r="TN201" s="33"/>
      <c r="TO201" s="33"/>
      <c r="TP201" s="33"/>
      <c r="TQ201" s="33"/>
      <c r="TR201" s="33"/>
      <c r="TS201" s="33"/>
      <c r="TT201" s="33"/>
      <c r="TU201" s="33"/>
      <c r="TV201" s="33"/>
      <c r="TW201" s="33"/>
      <c r="TX201" s="33"/>
      <c r="TY201" s="33"/>
      <c r="TZ201" s="33"/>
      <c r="UA201" s="33"/>
      <c r="UB201" s="33"/>
      <c r="UC201" s="33"/>
      <c r="UD201" s="33"/>
      <c r="UE201" s="33"/>
      <c r="UF201" s="33"/>
      <c r="UG201" s="33"/>
      <c r="UH201" s="33"/>
      <c r="UI201" s="33"/>
      <c r="UJ201" s="33"/>
      <c r="UK201" s="33"/>
      <c r="UL201" s="33"/>
      <c r="UM201" s="33"/>
      <c r="UN201" s="33"/>
      <c r="UO201" s="33"/>
      <c r="UP201" s="33"/>
      <c r="UQ201" s="33"/>
      <c r="UR201" s="33"/>
      <c r="US201" s="33"/>
      <c r="UT201" s="33"/>
      <c r="UU201" s="33"/>
      <c r="UV201" s="33"/>
      <c r="UW201" s="33"/>
      <c r="UX201" s="33"/>
      <c r="UY201" s="33"/>
      <c r="UZ201" s="33"/>
      <c r="VA201" s="33"/>
      <c r="VB201" s="33"/>
      <c r="VC201" s="33"/>
      <c r="VD201" s="33"/>
      <c r="VE201" s="33"/>
      <c r="VF201" s="33"/>
      <c r="VG201" s="33"/>
      <c r="VH201" s="33"/>
      <c r="VI201" s="33"/>
      <c r="VJ201" s="33"/>
      <c r="VK201" s="33"/>
      <c r="VL201" s="33"/>
      <c r="VM201" s="33"/>
      <c r="VN201" s="33"/>
      <c r="VO201" s="33"/>
      <c r="VP201" s="33"/>
      <c r="VQ201" s="33"/>
      <c r="VR201" s="33"/>
      <c r="VS201" s="33"/>
      <c r="VT201" s="33"/>
      <c r="VU201" s="33"/>
      <c r="VV201" s="33"/>
      <c r="VW201" s="33"/>
      <c r="VX201" s="33"/>
      <c r="VY201" s="33"/>
      <c r="VZ201" s="33"/>
      <c r="WA201" s="33"/>
      <c r="WB201" s="33"/>
      <c r="WC201" s="33"/>
      <c r="WD201" s="33"/>
      <c r="WE201" s="33"/>
      <c r="WF201" s="33"/>
      <c r="WG201" s="33"/>
      <c r="WH201" s="33"/>
      <c r="WI201" s="33"/>
      <c r="WJ201" s="33"/>
      <c r="WK201" s="33"/>
      <c r="WL201" s="33"/>
      <c r="WM201" s="33"/>
      <c r="WN201" s="33"/>
      <c r="WO201" s="33"/>
      <c r="WP201" s="33"/>
      <c r="WQ201" s="33"/>
      <c r="WR201" s="33"/>
      <c r="WS201" s="33"/>
      <c r="WT201" s="33"/>
      <c r="WU201" s="33"/>
      <c r="WV201" s="33"/>
      <c r="WW201" s="33"/>
      <c r="WX201" s="33"/>
      <c r="WY201" s="33"/>
      <c r="WZ201" s="33"/>
      <c r="XA201" s="33"/>
      <c r="XB201" s="33"/>
      <c r="XC201" s="33"/>
      <c r="XD201" s="33"/>
      <c r="XE201" s="33"/>
      <c r="XF201" s="33"/>
      <c r="XG201" s="33"/>
      <c r="XH201" s="33"/>
      <c r="XI201" s="33"/>
      <c r="XJ201" s="33"/>
      <c r="XK201" s="33"/>
      <c r="XL201" s="33"/>
      <c r="XM201" s="33"/>
      <c r="XN201" s="33"/>
      <c r="XO201" s="33"/>
      <c r="XP201" s="33"/>
      <c r="XQ201" s="33"/>
      <c r="XR201" s="33"/>
      <c r="XS201" s="33"/>
      <c r="XT201" s="33"/>
      <c r="XU201" s="33"/>
      <c r="XV201" s="33"/>
      <c r="XW201" s="33"/>
      <c r="XX201" s="33"/>
      <c r="XY201" s="33"/>
      <c r="XZ201" s="33"/>
      <c r="YA201" s="33"/>
      <c r="YB201" s="33"/>
      <c r="YC201" s="33"/>
      <c r="YD201" s="33"/>
      <c r="YE201" s="33"/>
      <c r="YF201" s="33"/>
      <c r="YG201" s="33"/>
      <c r="YH201" s="33"/>
      <c r="YI201" s="33"/>
      <c r="YJ201" s="33"/>
      <c r="YK201" s="33"/>
      <c r="YL201" s="33"/>
      <c r="YM201" s="33"/>
      <c r="YN201" s="33"/>
      <c r="YO201" s="33"/>
      <c r="YP201" s="33"/>
      <c r="YQ201" s="33"/>
      <c r="YR201" s="33"/>
      <c r="YS201" s="33"/>
      <c r="YT201" s="33"/>
      <c r="YU201" s="33"/>
      <c r="YV201" s="33"/>
      <c r="YW201" s="33"/>
      <c r="YX201" s="33"/>
      <c r="YY201" s="33"/>
      <c r="YZ201" s="33"/>
      <c r="ZA201" s="33"/>
      <c r="ZB201" s="33"/>
      <c r="ZC201" s="33"/>
      <c r="ZD201" s="33"/>
      <c r="ZE201" s="33"/>
      <c r="ZF201" s="33"/>
      <c r="ZG201" s="33"/>
      <c r="ZH201" s="33"/>
      <c r="ZI201" s="33"/>
      <c r="ZJ201" s="33"/>
      <c r="ZK201" s="33"/>
      <c r="ZL201" s="33"/>
      <c r="ZM201" s="33"/>
      <c r="ZN201" s="33"/>
      <c r="ZO201" s="33"/>
      <c r="ZP201" s="33"/>
      <c r="ZQ201" s="33"/>
      <c r="ZR201" s="33"/>
      <c r="ZS201" s="33"/>
      <c r="ZT201" s="33"/>
      <c r="ZU201" s="33"/>
      <c r="ZV201" s="33"/>
      <c r="ZW201" s="33"/>
      <c r="ZX201" s="33"/>
      <c r="ZY201" s="33"/>
      <c r="ZZ201" s="33"/>
      <c r="AAA201" s="33"/>
      <c r="AAB201" s="33"/>
      <c r="AAC201" s="33"/>
      <c r="AAD201" s="33"/>
      <c r="AAE201" s="33"/>
      <c r="AAF201" s="33"/>
      <c r="AAG201" s="33"/>
      <c r="AAH201" s="33"/>
      <c r="AAI201" s="33"/>
      <c r="AAJ201" s="33"/>
      <c r="AAK201" s="33"/>
      <c r="AAL201" s="33"/>
      <c r="AAM201" s="33"/>
      <c r="AAN201" s="33"/>
      <c r="AAO201" s="33"/>
      <c r="AAP201" s="33"/>
      <c r="AAQ201" s="33"/>
      <c r="AAR201" s="33"/>
      <c r="AAS201" s="33"/>
      <c r="AAT201" s="33"/>
      <c r="AAU201" s="33"/>
      <c r="AAV201" s="33"/>
      <c r="AAW201" s="33"/>
      <c r="AAX201" s="33"/>
      <c r="AAY201" s="33"/>
      <c r="AAZ201" s="33"/>
      <c r="ABA201" s="33"/>
      <c r="ABB201" s="33"/>
      <c r="ABC201" s="33"/>
      <c r="ABD201" s="33"/>
      <c r="ABE201" s="33"/>
      <c r="ABF201" s="33"/>
      <c r="ABG201" s="33"/>
      <c r="ABH201" s="33"/>
      <c r="ABI201" s="33"/>
      <c r="ABJ201" s="33"/>
      <c r="ABK201" s="33"/>
      <c r="ABL201" s="33"/>
      <c r="ABM201" s="33"/>
      <c r="ABN201" s="33"/>
      <c r="ABO201" s="33"/>
      <c r="ABP201" s="33"/>
      <c r="ABQ201" s="33"/>
      <c r="ABR201" s="33"/>
      <c r="ABS201" s="33"/>
      <c r="ABT201" s="33"/>
      <c r="ABU201" s="33"/>
      <c r="ABV201" s="33"/>
      <c r="ABW201" s="33"/>
      <c r="ABX201" s="33"/>
      <c r="ABY201" s="33"/>
      <c r="ABZ201" s="33"/>
      <c r="ACA201" s="33"/>
      <c r="ACB201" s="33"/>
      <c r="ACC201" s="33"/>
      <c r="ACD201" s="33"/>
      <c r="ACE201" s="33"/>
      <c r="ACF201" s="33"/>
      <c r="ACG201" s="33"/>
      <c r="ACH201" s="33"/>
      <c r="ACI201" s="33"/>
      <c r="ACJ201" s="33"/>
      <c r="ACK201" s="33"/>
      <c r="ACL201" s="33"/>
      <c r="ACM201" s="33"/>
      <c r="ACN201" s="33"/>
      <c r="ACO201" s="33"/>
      <c r="ACP201" s="33"/>
      <c r="ACQ201" s="33"/>
      <c r="ACR201" s="33"/>
      <c r="ACS201" s="33"/>
      <c r="ACT201" s="33"/>
      <c r="ACU201" s="33"/>
      <c r="ACV201" s="33"/>
      <c r="ACW201" s="33"/>
      <c r="ACX201" s="33"/>
      <c r="ACY201" s="33"/>
      <c r="ACZ201" s="33"/>
      <c r="ADA201" s="33"/>
      <c r="ADB201" s="33"/>
      <c r="ADC201" s="33"/>
      <c r="ADD201" s="33"/>
      <c r="ADE201" s="33"/>
      <c r="ADF201" s="33"/>
      <c r="ADG201" s="33"/>
      <c r="ADH201" s="33"/>
      <c r="ADI201" s="33"/>
      <c r="ADJ201" s="33"/>
      <c r="ADK201" s="33"/>
      <c r="ADL201" s="33"/>
      <c r="ADM201" s="33"/>
      <c r="ADN201" s="33"/>
      <c r="ADO201" s="33"/>
      <c r="ADP201" s="33"/>
      <c r="ADQ201" s="33"/>
      <c r="ADR201" s="33"/>
      <c r="ADS201" s="33"/>
      <c r="ADT201" s="33"/>
      <c r="ADU201" s="33"/>
      <c r="ADV201" s="33"/>
      <c r="ADW201" s="33"/>
      <c r="ADX201" s="33"/>
      <c r="ADY201" s="33"/>
      <c r="ADZ201" s="33"/>
      <c r="AEA201" s="33"/>
      <c r="AEB201" s="33"/>
      <c r="AEC201" s="33"/>
      <c r="AED201" s="33"/>
      <c r="AEE201" s="33"/>
      <c r="AEF201" s="33"/>
      <c r="AEG201" s="33"/>
      <c r="AEH201" s="33"/>
      <c r="AEI201" s="33"/>
      <c r="AEJ201" s="33"/>
      <c r="AEK201" s="33"/>
      <c r="AEL201" s="33"/>
      <c r="AEM201" s="33"/>
      <c r="AEN201" s="33"/>
      <c r="AEO201" s="33"/>
      <c r="AEP201" s="33"/>
      <c r="AEQ201" s="33"/>
      <c r="AER201" s="33"/>
      <c r="AES201" s="33"/>
      <c r="AET201" s="33"/>
      <c r="AEU201" s="33"/>
      <c r="AEV201" s="33"/>
      <c r="AEW201" s="33"/>
      <c r="AEX201" s="33"/>
      <c r="AEY201" s="33"/>
      <c r="AEZ201" s="33"/>
      <c r="AFA201" s="33"/>
      <c r="AFB201" s="33"/>
      <c r="AFC201" s="33"/>
      <c r="AFD201" s="33"/>
      <c r="AFE201" s="33"/>
      <c r="AFF201" s="33"/>
      <c r="AFG201" s="33"/>
      <c r="AFH201" s="33"/>
      <c r="AFI201" s="33"/>
      <c r="AFJ201" s="33"/>
      <c r="AFK201" s="33"/>
      <c r="AFL201" s="33"/>
      <c r="AFM201" s="33"/>
      <c r="AFN201" s="33"/>
      <c r="AFO201" s="33"/>
      <c r="AFP201" s="33"/>
      <c r="AFQ201" s="33"/>
      <c r="AFR201" s="33"/>
      <c r="AFS201" s="33"/>
      <c r="AFT201" s="33"/>
      <c r="AFU201" s="33"/>
      <c r="AFV201" s="33"/>
      <c r="AFW201" s="33"/>
      <c r="AFX201" s="33"/>
      <c r="AFY201" s="33"/>
      <c r="AFZ201" s="33"/>
      <c r="AGA201" s="33"/>
      <c r="AGB201" s="33"/>
      <c r="AGC201" s="33"/>
      <c r="AGD201" s="33"/>
      <c r="AGE201" s="33"/>
      <c r="AGF201" s="33"/>
      <c r="AGG201" s="33"/>
      <c r="AGH201" s="33"/>
      <c r="AGI201" s="33"/>
      <c r="AGJ201" s="33"/>
      <c r="AGK201" s="33"/>
      <c r="AGL201" s="33"/>
      <c r="AGM201" s="33"/>
      <c r="AGN201" s="33"/>
      <c r="AGO201" s="33"/>
      <c r="AGP201" s="33"/>
      <c r="AGQ201" s="33"/>
      <c r="AGR201" s="33"/>
      <c r="AGS201" s="33"/>
      <c r="AGT201" s="33"/>
      <c r="AGU201" s="33"/>
      <c r="AGV201" s="33"/>
      <c r="AGW201" s="33"/>
      <c r="AGX201" s="33"/>
      <c r="AGY201" s="33"/>
      <c r="AGZ201" s="33"/>
      <c r="AHA201" s="33"/>
      <c r="AHB201" s="33"/>
      <c r="AHC201" s="33"/>
      <c r="AHD201" s="33"/>
      <c r="AHE201" s="33"/>
      <c r="AHF201" s="33"/>
      <c r="AHG201" s="33"/>
      <c r="AHH201" s="33"/>
      <c r="AHI201" s="33"/>
      <c r="AHJ201" s="33"/>
      <c r="AHK201" s="33"/>
      <c r="AHL201" s="33"/>
      <c r="AHM201" s="33"/>
      <c r="AHN201" s="33"/>
      <c r="AHO201" s="33"/>
      <c r="AHP201" s="33"/>
      <c r="AHQ201" s="33"/>
      <c r="AHR201" s="33"/>
      <c r="AHS201" s="33"/>
      <c r="AHT201" s="33"/>
      <c r="AHU201" s="33"/>
      <c r="AHV201" s="33"/>
      <c r="AHW201" s="33"/>
      <c r="AHX201" s="33"/>
      <c r="AHY201" s="33"/>
      <c r="AHZ201" s="33"/>
      <c r="AIA201" s="33"/>
      <c r="AIB201" s="33"/>
      <c r="AIC201" s="33"/>
      <c r="AID201" s="33"/>
      <c r="AIE201" s="33"/>
      <c r="AIF201" s="33"/>
      <c r="AIG201" s="33"/>
      <c r="AIH201" s="33"/>
      <c r="AII201" s="33"/>
      <c r="AIJ201" s="33"/>
      <c r="AIK201" s="33"/>
      <c r="AIL201" s="33"/>
      <c r="AIM201" s="33"/>
      <c r="AIN201" s="33"/>
      <c r="AIO201" s="33"/>
      <c r="AIP201" s="33"/>
      <c r="AIQ201" s="33"/>
      <c r="AIR201" s="33"/>
      <c r="AIS201" s="33"/>
      <c r="AIT201" s="33"/>
      <c r="AIU201" s="33"/>
      <c r="AIV201" s="33"/>
      <c r="AIW201" s="33"/>
      <c r="AIX201" s="33"/>
      <c r="AIY201" s="33"/>
      <c r="AIZ201" s="33"/>
      <c r="AJA201" s="33"/>
      <c r="AJB201" s="33"/>
      <c r="AJC201" s="33"/>
      <c r="AJD201" s="33"/>
      <c r="AJE201" s="33"/>
      <c r="AJF201" s="33"/>
      <c r="AJG201" s="33"/>
      <c r="AJH201" s="33"/>
      <c r="AJI201" s="33"/>
      <c r="AJJ201" s="33"/>
      <c r="AJK201" s="33"/>
      <c r="AJL201" s="33"/>
      <c r="AJM201" s="33"/>
      <c r="AJN201" s="33"/>
      <c r="AJO201" s="33"/>
      <c r="AJP201" s="33"/>
      <c r="AJQ201" s="33"/>
      <c r="AJR201" s="33"/>
      <c r="AJS201" s="33"/>
      <c r="AJT201" s="33"/>
      <c r="AJU201" s="33"/>
      <c r="AJV201" s="33"/>
      <c r="AJW201" s="33"/>
      <c r="AJX201" s="33"/>
      <c r="AJY201" s="33"/>
      <c r="AJZ201" s="33"/>
      <c r="AKA201" s="33"/>
      <c r="AKB201" s="33"/>
      <c r="AKC201" s="33"/>
      <c r="AKD201" s="33"/>
      <c r="AKE201" s="33"/>
      <c r="AKF201" s="33"/>
      <c r="AKG201" s="33"/>
      <c r="AKH201" s="33"/>
      <c r="AKI201" s="33"/>
      <c r="AKJ201" s="33"/>
      <c r="AKK201" s="33"/>
      <c r="AKL201" s="33"/>
      <c r="AKM201" s="33"/>
      <c r="AKN201" s="33"/>
      <c r="AKO201" s="33"/>
      <c r="AKP201" s="33"/>
      <c r="AKQ201" s="33"/>
      <c r="AKR201" s="33"/>
      <c r="AKS201" s="33"/>
      <c r="AKT201" s="33"/>
      <c r="AKU201" s="33"/>
      <c r="AKV201" s="33"/>
      <c r="AKW201" s="33"/>
      <c r="AKX201" s="33"/>
      <c r="AKY201" s="33"/>
      <c r="AKZ201" s="33"/>
      <c r="ALA201" s="33"/>
      <c r="ALB201" s="33"/>
      <c r="ALC201" s="33"/>
      <c r="ALD201" s="33"/>
      <c r="ALE201" s="33"/>
      <c r="ALF201" s="33"/>
      <c r="ALG201" s="33"/>
      <c r="ALH201" s="33"/>
      <c r="ALI201" s="33"/>
      <c r="ALJ201" s="33"/>
      <c r="ALK201" s="33"/>
      <c r="ALL201" s="33"/>
      <c r="ALM201" s="33"/>
      <c r="ALN201" s="33"/>
      <c r="ALO201" s="33"/>
      <c r="ALP201" s="33"/>
      <c r="ALQ201" s="33"/>
      <c r="ALR201" s="33"/>
      <c r="ALS201" s="33"/>
      <c r="ALT201" s="33"/>
      <c r="ALU201" s="33"/>
      <c r="ALV201" s="33"/>
      <c r="ALW201" s="33"/>
      <c r="ALX201" s="33"/>
      <c r="ALY201" s="33"/>
    </row>
    <row r="202" spans="1:1013" ht="19.5" customHeight="1" thickBot="1" x14ac:dyDescent="0.25">
      <c r="A202" s="655"/>
      <c r="B202" s="657"/>
      <c r="C202" s="653"/>
      <c r="D202" s="1042"/>
      <c r="E202" s="820"/>
      <c r="F202" s="741"/>
      <c r="G202" s="830"/>
      <c r="H202" s="714"/>
      <c r="I202" s="704"/>
      <c r="J202" s="703"/>
      <c r="K202" s="369" t="s">
        <v>22</v>
      </c>
      <c r="L202" s="529">
        <f>M202+O202</f>
        <v>300</v>
      </c>
      <c r="M202" s="530">
        <v>0</v>
      </c>
      <c r="N202" s="530">
        <v>0</v>
      </c>
      <c r="O202" s="531">
        <v>300</v>
      </c>
      <c r="P202" s="529">
        <f>Q202+S202</f>
        <v>0</v>
      </c>
      <c r="Q202" s="530">
        <v>0</v>
      </c>
      <c r="R202" s="530">
        <v>0</v>
      </c>
      <c r="S202" s="531">
        <v>0</v>
      </c>
      <c r="T202" s="529">
        <f>U202+W202</f>
        <v>0</v>
      </c>
      <c r="U202" s="530">
        <v>0</v>
      </c>
      <c r="V202" s="530">
        <v>0</v>
      </c>
      <c r="W202" s="531">
        <v>0</v>
      </c>
      <c r="X202" s="529">
        <f>Y202+AA202</f>
        <v>0</v>
      </c>
      <c r="Y202" s="530">
        <v>0</v>
      </c>
      <c r="Z202" s="530">
        <v>0</v>
      </c>
      <c r="AA202" s="531">
        <v>0</v>
      </c>
      <c r="AB202" s="33"/>
      <c r="AC202" s="33"/>
      <c r="AD202" s="33"/>
      <c r="AE202" s="33"/>
      <c r="AF202" s="33"/>
      <c r="AG202" s="33"/>
      <c r="AH202" s="33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7"/>
      <c r="BB202" s="46"/>
      <c r="BC202" s="46"/>
      <c r="BD202" s="46"/>
      <c r="BE202" s="46"/>
      <c r="BF202" s="46"/>
      <c r="BG202" s="46"/>
      <c r="BH202" s="46"/>
      <c r="BI202" s="46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  <c r="IT202" s="33"/>
      <c r="IU202" s="33"/>
      <c r="IV202" s="33"/>
      <c r="IW202" s="33"/>
      <c r="IX202" s="33"/>
      <c r="IY202" s="33"/>
      <c r="IZ202" s="33"/>
      <c r="JA202" s="33"/>
      <c r="JB202" s="33"/>
      <c r="JC202" s="33"/>
      <c r="JD202" s="33"/>
      <c r="JE202" s="33"/>
      <c r="JF202" s="33"/>
      <c r="JG202" s="33"/>
      <c r="JH202" s="33"/>
      <c r="JI202" s="33"/>
      <c r="JJ202" s="33"/>
      <c r="JK202" s="33"/>
      <c r="JL202" s="33"/>
      <c r="JM202" s="33"/>
      <c r="JN202" s="33"/>
      <c r="JO202" s="33"/>
      <c r="JP202" s="33"/>
      <c r="JQ202" s="33"/>
      <c r="JR202" s="33"/>
      <c r="JS202" s="33"/>
      <c r="JT202" s="33"/>
      <c r="JU202" s="33"/>
      <c r="JV202" s="33"/>
      <c r="JW202" s="33"/>
      <c r="JX202" s="33"/>
      <c r="JY202" s="33"/>
      <c r="JZ202" s="33"/>
      <c r="KA202" s="33"/>
      <c r="KB202" s="33"/>
      <c r="KC202" s="33"/>
      <c r="KD202" s="33"/>
      <c r="KE202" s="33"/>
      <c r="KF202" s="33"/>
      <c r="KG202" s="33"/>
      <c r="KH202" s="33"/>
      <c r="KI202" s="33"/>
      <c r="KJ202" s="33"/>
      <c r="KK202" s="33"/>
      <c r="KL202" s="33"/>
      <c r="KM202" s="33"/>
      <c r="KN202" s="33"/>
      <c r="KO202" s="33"/>
      <c r="KP202" s="33"/>
      <c r="KQ202" s="33"/>
      <c r="KR202" s="33"/>
      <c r="KS202" s="33"/>
      <c r="KT202" s="33"/>
      <c r="KU202" s="33"/>
      <c r="KV202" s="33"/>
      <c r="KW202" s="33"/>
      <c r="KX202" s="33"/>
      <c r="KY202" s="33"/>
      <c r="KZ202" s="33"/>
      <c r="LA202" s="33"/>
      <c r="LB202" s="33"/>
      <c r="LC202" s="33"/>
      <c r="LD202" s="33"/>
      <c r="LE202" s="33"/>
      <c r="LF202" s="33"/>
      <c r="LG202" s="33"/>
      <c r="LH202" s="33"/>
      <c r="LI202" s="33"/>
      <c r="LJ202" s="33"/>
      <c r="LK202" s="33"/>
      <c r="LL202" s="33"/>
      <c r="LM202" s="33"/>
      <c r="LN202" s="33"/>
      <c r="LO202" s="33"/>
      <c r="LP202" s="33"/>
      <c r="LQ202" s="33"/>
      <c r="LR202" s="33"/>
      <c r="LS202" s="33"/>
      <c r="LT202" s="33"/>
      <c r="LU202" s="33"/>
      <c r="LV202" s="33"/>
      <c r="LW202" s="33"/>
      <c r="LX202" s="33"/>
      <c r="LY202" s="33"/>
      <c r="LZ202" s="33"/>
      <c r="MA202" s="33"/>
      <c r="MB202" s="33"/>
      <c r="MC202" s="33"/>
      <c r="MD202" s="33"/>
      <c r="ME202" s="33"/>
      <c r="MF202" s="33"/>
      <c r="MG202" s="33"/>
      <c r="MH202" s="33"/>
      <c r="MI202" s="33"/>
      <c r="MJ202" s="33"/>
      <c r="MK202" s="33"/>
      <c r="ML202" s="33"/>
      <c r="MM202" s="33"/>
      <c r="MN202" s="33"/>
      <c r="MO202" s="33"/>
      <c r="MP202" s="33"/>
      <c r="MQ202" s="33"/>
      <c r="MR202" s="33"/>
      <c r="MS202" s="33"/>
      <c r="MT202" s="33"/>
      <c r="MU202" s="33"/>
      <c r="MV202" s="33"/>
      <c r="MW202" s="33"/>
      <c r="MX202" s="33"/>
      <c r="MY202" s="33"/>
      <c r="MZ202" s="33"/>
      <c r="NA202" s="33"/>
      <c r="NB202" s="33"/>
      <c r="NC202" s="33"/>
      <c r="ND202" s="33"/>
      <c r="NE202" s="33"/>
      <c r="NF202" s="33"/>
      <c r="NG202" s="33"/>
      <c r="NH202" s="33"/>
      <c r="NI202" s="33"/>
      <c r="NJ202" s="33"/>
      <c r="NK202" s="33"/>
      <c r="NL202" s="33"/>
      <c r="NM202" s="33"/>
      <c r="NN202" s="33"/>
      <c r="NO202" s="33"/>
      <c r="NP202" s="33"/>
      <c r="NQ202" s="33"/>
      <c r="NR202" s="33"/>
      <c r="NS202" s="33"/>
      <c r="NT202" s="33"/>
      <c r="NU202" s="33"/>
      <c r="NV202" s="33"/>
      <c r="NW202" s="33"/>
      <c r="NX202" s="33"/>
      <c r="NY202" s="33"/>
      <c r="NZ202" s="33"/>
      <c r="OA202" s="33"/>
      <c r="OB202" s="33"/>
      <c r="OC202" s="33"/>
      <c r="OD202" s="33"/>
      <c r="OE202" s="33"/>
      <c r="OF202" s="33"/>
      <c r="OG202" s="33"/>
      <c r="OH202" s="33"/>
      <c r="OI202" s="33"/>
      <c r="OJ202" s="33"/>
      <c r="OK202" s="33"/>
      <c r="OL202" s="33"/>
      <c r="OM202" s="33"/>
      <c r="ON202" s="33"/>
      <c r="OO202" s="33"/>
      <c r="OP202" s="33"/>
      <c r="OQ202" s="33"/>
      <c r="OR202" s="33"/>
      <c r="OS202" s="33"/>
      <c r="OT202" s="33"/>
      <c r="OU202" s="33"/>
      <c r="OV202" s="33"/>
      <c r="OW202" s="33"/>
      <c r="OX202" s="33"/>
      <c r="OY202" s="33"/>
      <c r="OZ202" s="33"/>
      <c r="PA202" s="33"/>
      <c r="PB202" s="33"/>
      <c r="PC202" s="33"/>
      <c r="PD202" s="33"/>
      <c r="PE202" s="33"/>
      <c r="PF202" s="33"/>
      <c r="PG202" s="33"/>
      <c r="PH202" s="33"/>
      <c r="PI202" s="33"/>
      <c r="PJ202" s="33"/>
      <c r="PK202" s="33"/>
      <c r="PL202" s="33"/>
      <c r="PM202" s="33"/>
      <c r="PN202" s="33"/>
      <c r="PO202" s="33"/>
      <c r="PP202" s="33"/>
      <c r="PQ202" s="33"/>
      <c r="PR202" s="33"/>
      <c r="PS202" s="33"/>
      <c r="PT202" s="33"/>
      <c r="PU202" s="33"/>
      <c r="PV202" s="33"/>
      <c r="PW202" s="33"/>
      <c r="PX202" s="33"/>
      <c r="PY202" s="33"/>
      <c r="PZ202" s="33"/>
      <c r="QA202" s="33"/>
      <c r="QB202" s="33"/>
      <c r="QC202" s="33"/>
      <c r="QD202" s="33"/>
      <c r="QE202" s="33"/>
      <c r="QF202" s="33"/>
      <c r="QG202" s="33"/>
      <c r="QH202" s="33"/>
      <c r="QI202" s="33"/>
      <c r="QJ202" s="33"/>
      <c r="QK202" s="33"/>
      <c r="QL202" s="33"/>
      <c r="QM202" s="33"/>
      <c r="QN202" s="33"/>
      <c r="QO202" s="33"/>
      <c r="QP202" s="33"/>
      <c r="QQ202" s="33"/>
      <c r="QR202" s="33"/>
      <c r="QS202" s="33"/>
      <c r="QT202" s="33"/>
      <c r="QU202" s="33"/>
      <c r="QV202" s="33"/>
      <c r="QW202" s="33"/>
      <c r="QX202" s="33"/>
      <c r="QY202" s="33"/>
      <c r="QZ202" s="33"/>
      <c r="RA202" s="33"/>
      <c r="RB202" s="33"/>
      <c r="RC202" s="33"/>
      <c r="RD202" s="33"/>
      <c r="RE202" s="33"/>
      <c r="RF202" s="33"/>
      <c r="RG202" s="33"/>
      <c r="RH202" s="33"/>
      <c r="RI202" s="33"/>
      <c r="RJ202" s="33"/>
      <c r="RK202" s="33"/>
      <c r="RL202" s="33"/>
      <c r="RM202" s="33"/>
      <c r="RN202" s="33"/>
      <c r="RO202" s="33"/>
      <c r="RP202" s="33"/>
      <c r="RQ202" s="33"/>
      <c r="RR202" s="33"/>
      <c r="RS202" s="33"/>
      <c r="RT202" s="33"/>
      <c r="RU202" s="33"/>
      <c r="RV202" s="33"/>
      <c r="RW202" s="33"/>
      <c r="RX202" s="33"/>
      <c r="RY202" s="33"/>
      <c r="RZ202" s="33"/>
      <c r="SA202" s="33"/>
      <c r="SB202" s="33"/>
      <c r="SC202" s="33"/>
      <c r="SD202" s="33"/>
      <c r="SE202" s="33"/>
      <c r="SF202" s="33"/>
      <c r="SG202" s="33"/>
      <c r="SH202" s="33"/>
      <c r="SI202" s="33"/>
      <c r="SJ202" s="33"/>
      <c r="SK202" s="33"/>
      <c r="SL202" s="33"/>
      <c r="SM202" s="33"/>
      <c r="SN202" s="33"/>
      <c r="SO202" s="33"/>
      <c r="SP202" s="33"/>
      <c r="SQ202" s="33"/>
      <c r="SR202" s="33"/>
      <c r="SS202" s="33"/>
      <c r="ST202" s="33"/>
      <c r="SU202" s="33"/>
      <c r="SV202" s="33"/>
      <c r="SW202" s="33"/>
      <c r="SX202" s="33"/>
      <c r="SY202" s="33"/>
      <c r="SZ202" s="33"/>
      <c r="TA202" s="33"/>
      <c r="TB202" s="33"/>
      <c r="TC202" s="33"/>
      <c r="TD202" s="33"/>
      <c r="TE202" s="33"/>
      <c r="TF202" s="33"/>
      <c r="TG202" s="33"/>
      <c r="TH202" s="33"/>
      <c r="TI202" s="33"/>
      <c r="TJ202" s="33"/>
      <c r="TK202" s="33"/>
      <c r="TL202" s="33"/>
      <c r="TM202" s="33"/>
      <c r="TN202" s="33"/>
      <c r="TO202" s="33"/>
      <c r="TP202" s="33"/>
      <c r="TQ202" s="33"/>
      <c r="TR202" s="33"/>
      <c r="TS202" s="33"/>
      <c r="TT202" s="33"/>
      <c r="TU202" s="33"/>
      <c r="TV202" s="33"/>
      <c r="TW202" s="33"/>
      <c r="TX202" s="33"/>
      <c r="TY202" s="33"/>
      <c r="TZ202" s="33"/>
      <c r="UA202" s="33"/>
      <c r="UB202" s="33"/>
      <c r="UC202" s="33"/>
      <c r="UD202" s="33"/>
      <c r="UE202" s="33"/>
      <c r="UF202" s="33"/>
      <c r="UG202" s="33"/>
      <c r="UH202" s="33"/>
      <c r="UI202" s="33"/>
      <c r="UJ202" s="33"/>
      <c r="UK202" s="33"/>
      <c r="UL202" s="33"/>
      <c r="UM202" s="33"/>
      <c r="UN202" s="33"/>
      <c r="UO202" s="33"/>
      <c r="UP202" s="33"/>
      <c r="UQ202" s="33"/>
      <c r="UR202" s="33"/>
      <c r="US202" s="33"/>
      <c r="UT202" s="33"/>
      <c r="UU202" s="33"/>
      <c r="UV202" s="33"/>
      <c r="UW202" s="33"/>
      <c r="UX202" s="33"/>
      <c r="UY202" s="33"/>
      <c r="UZ202" s="33"/>
      <c r="VA202" s="33"/>
      <c r="VB202" s="33"/>
      <c r="VC202" s="33"/>
      <c r="VD202" s="33"/>
      <c r="VE202" s="33"/>
      <c r="VF202" s="33"/>
      <c r="VG202" s="33"/>
      <c r="VH202" s="33"/>
      <c r="VI202" s="33"/>
      <c r="VJ202" s="33"/>
      <c r="VK202" s="33"/>
      <c r="VL202" s="33"/>
      <c r="VM202" s="33"/>
      <c r="VN202" s="33"/>
      <c r="VO202" s="33"/>
      <c r="VP202" s="33"/>
      <c r="VQ202" s="33"/>
      <c r="VR202" s="33"/>
      <c r="VS202" s="33"/>
      <c r="VT202" s="33"/>
      <c r="VU202" s="33"/>
      <c r="VV202" s="33"/>
      <c r="VW202" s="33"/>
      <c r="VX202" s="33"/>
      <c r="VY202" s="33"/>
      <c r="VZ202" s="33"/>
      <c r="WA202" s="33"/>
      <c r="WB202" s="33"/>
      <c r="WC202" s="33"/>
      <c r="WD202" s="33"/>
      <c r="WE202" s="33"/>
      <c r="WF202" s="33"/>
      <c r="WG202" s="33"/>
      <c r="WH202" s="33"/>
      <c r="WI202" s="33"/>
      <c r="WJ202" s="33"/>
      <c r="WK202" s="33"/>
      <c r="WL202" s="33"/>
      <c r="WM202" s="33"/>
      <c r="WN202" s="33"/>
      <c r="WO202" s="33"/>
      <c r="WP202" s="33"/>
      <c r="WQ202" s="33"/>
      <c r="WR202" s="33"/>
      <c r="WS202" s="33"/>
      <c r="WT202" s="33"/>
      <c r="WU202" s="33"/>
      <c r="WV202" s="33"/>
      <c r="WW202" s="33"/>
      <c r="WX202" s="33"/>
      <c r="WY202" s="33"/>
      <c r="WZ202" s="33"/>
      <c r="XA202" s="33"/>
      <c r="XB202" s="33"/>
      <c r="XC202" s="33"/>
      <c r="XD202" s="33"/>
      <c r="XE202" s="33"/>
      <c r="XF202" s="33"/>
      <c r="XG202" s="33"/>
      <c r="XH202" s="33"/>
      <c r="XI202" s="33"/>
      <c r="XJ202" s="33"/>
      <c r="XK202" s="33"/>
      <c r="XL202" s="33"/>
      <c r="XM202" s="33"/>
      <c r="XN202" s="33"/>
      <c r="XO202" s="33"/>
      <c r="XP202" s="33"/>
      <c r="XQ202" s="33"/>
      <c r="XR202" s="33"/>
      <c r="XS202" s="33"/>
      <c r="XT202" s="33"/>
      <c r="XU202" s="33"/>
      <c r="XV202" s="33"/>
      <c r="XW202" s="33"/>
      <c r="XX202" s="33"/>
      <c r="XY202" s="33"/>
      <c r="XZ202" s="33"/>
      <c r="YA202" s="33"/>
      <c r="YB202" s="33"/>
      <c r="YC202" s="33"/>
      <c r="YD202" s="33"/>
      <c r="YE202" s="33"/>
      <c r="YF202" s="33"/>
      <c r="YG202" s="33"/>
      <c r="YH202" s="33"/>
      <c r="YI202" s="33"/>
      <c r="YJ202" s="33"/>
      <c r="YK202" s="33"/>
      <c r="YL202" s="33"/>
      <c r="YM202" s="33"/>
      <c r="YN202" s="33"/>
      <c r="YO202" s="33"/>
      <c r="YP202" s="33"/>
      <c r="YQ202" s="33"/>
      <c r="YR202" s="33"/>
      <c r="YS202" s="33"/>
      <c r="YT202" s="33"/>
      <c r="YU202" s="33"/>
      <c r="YV202" s="33"/>
      <c r="YW202" s="33"/>
      <c r="YX202" s="33"/>
      <c r="YY202" s="33"/>
      <c r="YZ202" s="33"/>
      <c r="ZA202" s="33"/>
      <c r="ZB202" s="33"/>
      <c r="ZC202" s="33"/>
      <c r="ZD202" s="33"/>
      <c r="ZE202" s="33"/>
      <c r="ZF202" s="33"/>
      <c r="ZG202" s="33"/>
      <c r="ZH202" s="33"/>
      <c r="ZI202" s="33"/>
      <c r="ZJ202" s="33"/>
      <c r="ZK202" s="33"/>
      <c r="ZL202" s="33"/>
      <c r="ZM202" s="33"/>
      <c r="ZN202" s="33"/>
      <c r="ZO202" s="33"/>
      <c r="ZP202" s="33"/>
      <c r="ZQ202" s="33"/>
      <c r="ZR202" s="33"/>
      <c r="ZS202" s="33"/>
      <c r="ZT202" s="33"/>
      <c r="ZU202" s="33"/>
      <c r="ZV202" s="33"/>
      <c r="ZW202" s="33"/>
      <c r="ZX202" s="33"/>
      <c r="ZY202" s="33"/>
      <c r="ZZ202" s="33"/>
      <c r="AAA202" s="33"/>
      <c r="AAB202" s="33"/>
      <c r="AAC202" s="33"/>
      <c r="AAD202" s="33"/>
      <c r="AAE202" s="33"/>
      <c r="AAF202" s="33"/>
      <c r="AAG202" s="33"/>
      <c r="AAH202" s="33"/>
      <c r="AAI202" s="33"/>
      <c r="AAJ202" s="33"/>
      <c r="AAK202" s="33"/>
      <c r="AAL202" s="33"/>
      <c r="AAM202" s="33"/>
      <c r="AAN202" s="33"/>
      <c r="AAO202" s="33"/>
      <c r="AAP202" s="33"/>
      <c r="AAQ202" s="33"/>
      <c r="AAR202" s="33"/>
      <c r="AAS202" s="33"/>
      <c r="AAT202" s="33"/>
      <c r="AAU202" s="33"/>
      <c r="AAV202" s="33"/>
      <c r="AAW202" s="33"/>
      <c r="AAX202" s="33"/>
      <c r="AAY202" s="33"/>
      <c r="AAZ202" s="33"/>
      <c r="ABA202" s="33"/>
      <c r="ABB202" s="33"/>
      <c r="ABC202" s="33"/>
      <c r="ABD202" s="33"/>
      <c r="ABE202" s="33"/>
      <c r="ABF202" s="33"/>
      <c r="ABG202" s="33"/>
      <c r="ABH202" s="33"/>
      <c r="ABI202" s="33"/>
      <c r="ABJ202" s="33"/>
      <c r="ABK202" s="33"/>
      <c r="ABL202" s="33"/>
      <c r="ABM202" s="33"/>
      <c r="ABN202" s="33"/>
      <c r="ABO202" s="33"/>
      <c r="ABP202" s="33"/>
      <c r="ABQ202" s="33"/>
      <c r="ABR202" s="33"/>
      <c r="ABS202" s="33"/>
      <c r="ABT202" s="33"/>
      <c r="ABU202" s="33"/>
      <c r="ABV202" s="33"/>
      <c r="ABW202" s="33"/>
      <c r="ABX202" s="33"/>
      <c r="ABY202" s="33"/>
      <c r="ABZ202" s="33"/>
      <c r="ACA202" s="33"/>
      <c r="ACB202" s="33"/>
      <c r="ACC202" s="33"/>
      <c r="ACD202" s="33"/>
      <c r="ACE202" s="33"/>
      <c r="ACF202" s="33"/>
      <c r="ACG202" s="33"/>
      <c r="ACH202" s="33"/>
      <c r="ACI202" s="33"/>
      <c r="ACJ202" s="33"/>
      <c r="ACK202" s="33"/>
      <c r="ACL202" s="33"/>
      <c r="ACM202" s="33"/>
      <c r="ACN202" s="33"/>
      <c r="ACO202" s="33"/>
      <c r="ACP202" s="33"/>
      <c r="ACQ202" s="33"/>
      <c r="ACR202" s="33"/>
      <c r="ACS202" s="33"/>
      <c r="ACT202" s="33"/>
      <c r="ACU202" s="33"/>
      <c r="ACV202" s="33"/>
      <c r="ACW202" s="33"/>
      <c r="ACX202" s="33"/>
      <c r="ACY202" s="33"/>
      <c r="ACZ202" s="33"/>
      <c r="ADA202" s="33"/>
      <c r="ADB202" s="33"/>
      <c r="ADC202" s="33"/>
      <c r="ADD202" s="33"/>
      <c r="ADE202" s="33"/>
      <c r="ADF202" s="33"/>
      <c r="ADG202" s="33"/>
      <c r="ADH202" s="33"/>
      <c r="ADI202" s="33"/>
      <c r="ADJ202" s="33"/>
      <c r="ADK202" s="33"/>
      <c r="ADL202" s="33"/>
      <c r="ADM202" s="33"/>
      <c r="ADN202" s="33"/>
      <c r="ADO202" s="33"/>
      <c r="ADP202" s="33"/>
      <c r="ADQ202" s="33"/>
      <c r="ADR202" s="33"/>
      <c r="ADS202" s="33"/>
      <c r="ADT202" s="33"/>
      <c r="ADU202" s="33"/>
      <c r="ADV202" s="33"/>
      <c r="ADW202" s="33"/>
      <c r="ADX202" s="33"/>
      <c r="ADY202" s="33"/>
      <c r="ADZ202" s="33"/>
      <c r="AEA202" s="33"/>
      <c r="AEB202" s="33"/>
      <c r="AEC202" s="33"/>
      <c r="AED202" s="33"/>
      <c r="AEE202" s="33"/>
      <c r="AEF202" s="33"/>
      <c r="AEG202" s="33"/>
      <c r="AEH202" s="33"/>
      <c r="AEI202" s="33"/>
      <c r="AEJ202" s="33"/>
      <c r="AEK202" s="33"/>
      <c r="AEL202" s="33"/>
      <c r="AEM202" s="33"/>
      <c r="AEN202" s="33"/>
      <c r="AEO202" s="33"/>
      <c r="AEP202" s="33"/>
      <c r="AEQ202" s="33"/>
      <c r="AER202" s="33"/>
      <c r="AES202" s="33"/>
      <c r="AET202" s="33"/>
      <c r="AEU202" s="33"/>
      <c r="AEV202" s="33"/>
      <c r="AEW202" s="33"/>
      <c r="AEX202" s="33"/>
      <c r="AEY202" s="33"/>
      <c r="AEZ202" s="33"/>
      <c r="AFA202" s="33"/>
      <c r="AFB202" s="33"/>
      <c r="AFC202" s="33"/>
      <c r="AFD202" s="33"/>
      <c r="AFE202" s="33"/>
      <c r="AFF202" s="33"/>
      <c r="AFG202" s="33"/>
      <c r="AFH202" s="33"/>
      <c r="AFI202" s="33"/>
      <c r="AFJ202" s="33"/>
      <c r="AFK202" s="33"/>
      <c r="AFL202" s="33"/>
      <c r="AFM202" s="33"/>
      <c r="AFN202" s="33"/>
      <c r="AFO202" s="33"/>
      <c r="AFP202" s="33"/>
      <c r="AFQ202" s="33"/>
      <c r="AFR202" s="33"/>
      <c r="AFS202" s="33"/>
      <c r="AFT202" s="33"/>
      <c r="AFU202" s="33"/>
      <c r="AFV202" s="33"/>
      <c r="AFW202" s="33"/>
      <c r="AFX202" s="33"/>
      <c r="AFY202" s="33"/>
      <c r="AFZ202" s="33"/>
      <c r="AGA202" s="33"/>
      <c r="AGB202" s="33"/>
      <c r="AGC202" s="33"/>
      <c r="AGD202" s="33"/>
      <c r="AGE202" s="33"/>
      <c r="AGF202" s="33"/>
      <c r="AGG202" s="33"/>
      <c r="AGH202" s="33"/>
      <c r="AGI202" s="33"/>
      <c r="AGJ202" s="33"/>
      <c r="AGK202" s="33"/>
      <c r="AGL202" s="33"/>
      <c r="AGM202" s="33"/>
      <c r="AGN202" s="33"/>
      <c r="AGO202" s="33"/>
      <c r="AGP202" s="33"/>
      <c r="AGQ202" s="33"/>
      <c r="AGR202" s="33"/>
      <c r="AGS202" s="33"/>
      <c r="AGT202" s="33"/>
      <c r="AGU202" s="33"/>
      <c r="AGV202" s="33"/>
      <c r="AGW202" s="33"/>
      <c r="AGX202" s="33"/>
      <c r="AGY202" s="33"/>
      <c r="AGZ202" s="33"/>
      <c r="AHA202" s="33"/>
      <c r="AHB202" s="33"/>
      <c r="AHC202" s="33"/>
      <c r="AHD202" s="33"/>
      <c r="AHE202" s="33"/>
      <c r="AHF202" s="33"/>
      <c r="AHG202" s="33"/>
      <c r="AHH202" s="33"/>
      <c r="AHI202" s="33"/>
      <c r="AHJ202" s="33"/>
      <c r="AHK202" s="33"/>
      <c r="AHL202" s="33"/>
      <c r="AHM202" s="33"/>
      <c r="AHN202" s="33"/>
      <c r="AHO202" s="33"/>
      <c r="AHP202" s="33"/>
      <c r="AHQ202" s="33"/>
      <c r="AHR202" s="33"/>
      <c r="AHS202" s="33"/>
      <c r="AHT202" s="33"/>
      <c r="AHU202" s="33"/>
      <c r="AHV202" s="33"/>
      <c r="AHW202" s="33"/>
      <c r="AHX202" s="33"/>
      <c r="AHY202" s="33"/>
      <c r="AHZ202" s="33"/>
      <c r="AIA202" s="33"/>
      <c r="AIB202" s="33"/>
      <c r="AIC202" s="33"/>
      <c r="AID202" s="33"/>
      <c r="AIE202" s="33"/>
      <c r="AIF202" s="33"/>
      <c r="AIG202" s="33"/>
      <c r="AIH202" s="33"/>
      <c r="AII202" s="33"/>
      <c r="AIJ202" s="33"/>
      <c r="AIK202" s="33"/>
      <c r="AIL202" s="33"/>
      <c r="AIM202" s="33"/>
      <c r="AIN202" s="33"/>
      <c r="AIO202" s="33"/>
      <c r="AIP202" s="33"/>
      <c r="AIQ202" s="33"/>
      <c r="AIR202" s="33"/>
      <c r="AIS202" s="33"/>
      <c r="AIT202" s="33"/>
      <c r="AIU202" s="33"/>
      <c r="AIV202" s="33"/>
      <c r="AIW202" s="33"/>
      <c r="AIX202" s="33"/>
      <c r="AIY202" s="33"/>
      <c r="AIZ202" s="33"/>
      <c r="AJA202" s="33"/>
      <c r="AJB202" s="33"/>
      <c r="AJC202" s="33"/>
      <c r="AJD202" s="33"/>
      <c r="AJE202" s="33"/>
      <c r="AJF202" s="33"/>
      <c r="AJG202" s="33"/>
      <c r="AJH202" s="33"/>
      <c r="AJI202" s="33"/>
      <c r="AJJ202" s="33"/>
      <c r="AJK202" s="33"/>
      <c r="AJL202" s="33"/>
      <c r="AJM202" s="33"/>
      <c r="AJN202" s="33"/>
      <c r="AJO202" s="33"/>
      <c r="AJP202" s="33"/>
      <c r="AJQ202" s="33"/>
      <c r="AJR202" s="33"/>
      <c r="AJS202" s="33"/>
      <c r="AJT202" s="33"/>
      <c r="AJU202" s="33"/>
      <c r="AJV202" s="33"/>
      <c r="AJW202" s="33"/>
      <c r="AJX202" s="33"/>
      <c r="AJY202" s="33"/>
      <c r="AJZ202" s="33"/>
      <c r="AKA202" s="33"/>
      <c r="AKB202" s="33"/>
      <c r="AKC202" s="33"/>
      <c r="AKD202" s="33"/>
      <c r="AKE202" s="33"/>
      <c r="AKF202" s="33"/>
      <c r="AKG202" s="33"/>
      <c r="AKH202" s="33"/>
      <c r="AKI202" s="33"/>
      <c r="AKJ202" s="33"/>
      <c r="AKK202" s="33"/>
      <c r="AKL202" s="33"/>
      <c r="AKM202" s="33"/>
      <c r="AKN202" s="33"/>
      <c r="AKO202" s="33"/>
      <c r="AKP202" s="33"/>
      <c r="AKQ202" s="33"/>
      <c r="AKR202" s="33"/>
      <c r="AKS202" s="33"/>
      <c r="AKT202" s="33"/>
      <c r="AKU202" s="33"/>
      <c r="AKV202" s="33"/>
      <c r="AKW202" s="33"/>
      <c r="AKX202" s="33"/>
      <c r="AKY202" s="33"/>
      <c r="AKZ202" s="33"/>
      <c r="ALA202" s="33"/>
      <c r="ALB202" s="33"/>
      <c r="ALC202" s="33"/>
      <c r="ALD202" s="33"/>
      <c r="ALE202" s="33"/>
      <c r="ALF202" s="33"/>
      <c r="ALG202" s="33"/>
      <c r="ALH202" s="33"/>
      <c r="ALI202" s="33"/>
      <c r="ALJ202" s="33"/>
      <c r="ALK202" s="33"/>
      <c r="ALL202" s="33"/>
      <c r="ALM202" s="33"/>
      <c r="ALN202" s="33"/>
      <c r="ALO202" s="33"/>
      <c r="ALP202" s="33"/>
      <c r="ALQ202" s="33"/>
      <c r="ALR202" s="33"/>
      <c r="ALS202" s="33"/>
      <c r="ALT202" s="33"/>
      <c r="ALU202" s="33"/>
      <c r="ALV202" s="33"/>
      <c r="ALW202" s="33"/>
      <c r="ALX202" s="33"/>
      <c r="ALY202" s="33"/>
    </row>
    <row r="203" spans="1:1013" ht="21" customHeight="1" thickBot="1" x14ac:dyDescent="0.25">
      <c r="A203" s="681"/>
      <c r="B203" s="771"/>
      <c r="C203" s="749"/>
      <c r="D203" s="1043"/>
      <c r="E203" s="821"/>
      <c r="F203" s="726"/>
      <c r="G203" s="825"/>
      <c r="H203" s="715"/>
      <c r="I203" s="712"/>
      <c r="J203" s="703"/>
      <c r="K203" s="199" t="s">
        <v>26</v>
      </c>
      <c r="L203" s="532">
        <f>M203+O203</f>
        <v>552.5</v>
      </c>
      <c r="M203" s="526">
        <v>0</v>
      </c>
      <c r="N203" s="526">
        <v>0</v>
      </c>
      <c r="O203" s="528">
        <v>552.5</v>
      </c>
      <c r="P203" s="532">
        <f>Q203+S203</f>
        <v>141.4</v>
      </c>
      <c r="Q203" s="526">
        <v>0</v>
      </c>
      <c r="R203" s="526">
        <v>0</v>
      </c>
      <c r="S203" s="528">
        <v>141.4</v>
      </c>
      <c r="T203" s="532">
        <f>U203+W203</f>
        <v>0</v>
      </c>
      <c r="U203" s="526">
        <v>0</v>
      </c>
      <c r="V203" s="526">
        <v>0</v>
      </c>
      <c r="W203" s="528">
        <v>0</v>
      </c>
      <c r="X203" s="532">
        <f>Y203+AA203</f>
        <v>0</v>
      </c>
      <c r="Y203" s="526">
        <v>0</v>
      </c>
      <c r="Z203" s="526">
        <v>0</v>
      </c>
      <c r="AA203" s="528">
        <v>0</v>
      </c>
      <c r="AB203" s="33"/>
      <c r="AC203" s="33"/>
      <c r="AD203" s="33"/>
      <c r="AE203" s="33"/>
      <c r="AF203" s="33"/>
      <c r="AG203" s="33"/>
      <c r="AH203" s="33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7"/>
      <c r="BB203" s="46"/>
      <c r="BC203" s="46"/>
      <c r="BD203" s="46"/>
      <c r="BE203" s="46"/>
      <c r="BF203" s="46"/>
      <c r="BG203" s="46"/>
      <c r="BH203" s="46"/>
      <c r="BI203" s="46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3"/>
      <c r="FT203" s="33"/>
      <c r="FU203" s="33"/>
      <c r="FV203" s="33"/>
      <c r="FW203" s="33"/>
      <c r="FX203" s="33"/>
      <c r="FY203" s="33"/>
      <c r="FZ203" s="33"/>
      <c r="GA203" s="33"/>
      <c r="GB203" s="33"/>
      <c r="GC203" s="33"/>
      <c r="GD203" s="33"/>
      <c r="GE203" s="33"/>
      <c r="GF203" s="33"/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33"/>
      <c r="GZ203" s="33"/>
      <c r="HA203" s="33"/>
      <c r="HB203" s="33"/>
      <c r="HC203" s="33"/>
      <c r="HD203" s="33"/>
      <c r="HE203" s="33"/>
      <c r="HF203" s="33"/>
      <c r="HG203" s="33"/>
      <c r="HH203" s="33"/>
      <c r="HI203" s="33"/>
      <c r="HJ203" s="33"/>
      <c r="HK203" s="33"/>
      <c r="HL203" s="33"/>
      <c r="HM203" s="33"/>
      <c r="HN203" s="33"/>
      <c r="HO203" s="33"/>
      <c r="HP203" s="33"/>
      <c r="HQ203" s="33"/>
      <c r="HR203" s="33"/>
      <c r="HS203" s="33"/>
      <c r="HT203" s="33"/>
      <c r="HU203" s="33"/>
      <c r="HV203" s="33"/>
      <c r="HW203" s="33"/>
      <c r="HX203" s="33"/>
      <c r="HY203" s="33"/>
      <c r="HZ203" s="33"/>
      <c r="IA203" s="33"/>
      <c r="IB203" s="33"/>
      <c r="IC203" s="33"/>
      <c r="ID203" s="33"/>
      <c r="IE203" s="33"/>
      <c r="IF203" s="33"/>
      <c r="IG203" s="33"/>
      <c r="IH203" s="33"/>
      <c r="II203" s="33"/>
      <c r="IJ203" s="33"/>
      <c r="IK203" s="33"/>
      <c r="IL203" s="33"/>
      <c r="IM203" s="33"/>
      <c r="IN203" s="33"/>
      <c r="IO203" s="33"/>
      <c r="IP203" s="33"/>
      <c r="IQ203" s="33"/>
      <c r="IR203" s="33"/>
      <c r="IS203" s="33"/>
      <c r="IT203" s="33"/>
      <c r="IU203" s="33"/>
      <c r="IV203" s="33"/>
      <c r="IW203" s="33"/>
      <c r="IX203" s="33"/>
      <c r="IY203" s="33"/>
      <c r="IZ203" s="33"/>
      <c r="JA203" s="33"/>
      <c r="JB203" s="33"/>
      <c r="JC203" s="33"/>
      <c r="JD203" s="33"/>
      <c r="JE203" s="33"/>
      <c r="JF203" s="33"/>
      <c r="JG203" s="33"/>
      <c r="JH203" s="33"/>
      <c r="JI203" s="33"/>
      <c r="JJ203" s="33"/>
      <c r="JK203" s="33"/>
      <c r="JL203" s="33"/>
      <c r="JM203" s="33"/>
      <c r="JN203" s="33"/>
      <c r="JO203" s="33"/>
      <c r="JP203" s="33"/>
      <c r="JQ203" s="33"/>
      <c r="JR203" s="33"/>
      <c r="JS203" s="33"/>
      <c r="JT203" s="33"/>
      <c r="JU203" s="33"/>
      <c r="JV203" s="33"/>
      <c r="JW203" s="33"/>
      <c r="JX203" s="33"/>
      <c r="JY203" s="33"/>
      <c r="JZ203" s="33"/>
      <c r="KA203" s="33"/>
      <c r="KB203" s="33"/>
      <c r="KC203" s="33"/>
      <c r="KD203" s="33"/>
      <c r="KE203" s="33"/>
      <c r="KF203" s="33"/>
      <c r="KG203" s="33"/>
      <c r="KH203" s="33"/>
      <c r="KI203" s="33"/>
      <c r="KJ203" s="33"/>
      <c r="KK203" s="33"/>
      <c r="KL203" s="33"/>
      <c r="KM203" s="33"/>
      <c r="KN203" s="33"/>
      <c r="KO203" s="33"/>
      <c r="KP203" s="33"/>
      <c r="KQ203" s="33"/>
      <c r="KR203" s="33"/>
      <c r="KS203" s="33"/>
      <c r="KT203" s="33"/>
      <c r="KU203" s="33"/>
      <c r="KV203" s="33"/>
      <c r="KW203" s="33"/>
      <c r="KX203" s="33"/>
      <c r="KY203" s="33"/>
      <c r="KZ203" s="33"/>
      <c r="LA203" s="33"/>
      <c r="LB203" s="33"/>
      <c r="LC203" s="33"/>
      <c r="LD203" s="33"/>
      <c r="LE203" s="33"/>
      <c r="LF203" s="33"/>
      <c r="LG203" s="33"/>
      <c r="LH203" s="33"/>
      <c r="LI203" s="33"/>
      <c r="LJ203" s="33"/>
      <c r="LK203" s="33"/>
      <c r="LL203" s="33"/>
      <c r="LM203" s="33"/>
      <c r="LN203" s="33"/>
      <c r="LO203" s="33"/>
      <c r="LP203" s="33"/>
      <c r="LQ203" s="33"/>
      <c r="LR203" s="33"/>
      <c r="LS203" s="33"/>
      <c r="LT203" s="33"/>
      <c r="LU203" s="33"/>
      <c r="LV203" s="33"/>
      <c r="LW203" s="33"/>
      <c r="LX203" s="33"/>
      <c r="LY203" s="33"/>
      <c r="LZ203" s="33"/>
      <c r="MA203" s="33"/>
      <c r="MB203" s="33"/>
      <c r="MC203" s="33"/>
      <c r="MD203" s="33"/>
      <c r="ME203" s="33"/>
      <c r="MF203" s="33"/>
      <c r="MG203" s="33"/>
      <c r="MH203" s="33"/>
      <c r="MI203" s="33"/>
      <c r="MJ203" s="33"/>
      <c r="MK203" s="33"/>
      <c r="ML203" s="33"/>
      <c r="MM203" s="33"/>
      <c r="MN203" s="33"/>
      <c r="MO203" s="33"/>
      <c r="MP203" s="33"/>
      <c r="MQ203" s="33"/>
      <c r="MR203" s="33"/>
      <c r="MS203" s="33"/>
      <c r="MT203" s="33"/>
      <c r="MU203" s="33"/>
      <c r="MV203" s="33"/>
      <c r="MW203" s="33"/>
      <c r="MX203" s="33"/>
      <c r="MY203" s="33"/>
      <c r="MZ203" s="33"/>
      <c r="NA203" s="33"/>
      <c r="NB203" s="33"/>
      <c r="NC203" s="33"/>
      <c r="ND203" s="33"/>
      <c r="NE203" s="33"/>
      <c r="NF203" s="33"/>
      <c r="NG203" s="33"/>
      <c r="NH203" s="33"/>
      <c r="NI203" s="33"/>
      <c r="NJ203" s="33"/>
      <c r="NK203" s="33"/>
      <c r="NL203" s="33"/>
      <c r="NM203" s="33"/>
      <c r="NN203" s="33"/>
      <c r="NO203" s="33"/>
      <c r="NP203" s="33"/>
      <c r="NQ203" s="33"/>
      <c r="NR203" s="33"/>
      <c r="NS203" s="33"/>
      <c r="NT203" s="33"/>
      <c r="NU203" s="33"/>
      <c r="NV203" s="33"/>
      <c r="NW203" s="33"/>
      <c r="NX203" s="33"/>
      <c r="NY203" s="33"/>
      <c r="NZ203" s="33"/>
      <c r="OA203" s="33"/>
      <c r="OB203" s="33"/>
      <c r="OC203" s="33"/>
      <c r="OD203" s="33"/>
      <c r="OE203" s="33"/>
      <c r="OF203" s="33"/>
      <c r="OG203" s="33"/>
      <c r="OH203" s="33"/>
      <c r="OI203" s="33"/>
      <c r="OJ203" s="33"/>
      <c r="OK203" s="33"/>
      <c r="OL203" s="33"/>
      <c r="OM203" s="33"/>
      <c r="ON203" s="33"/>
      <c r="OO203" s="33"/>
      <c r="OP203" s="33"/>
      <c r="OQ203" s="33"/>
      <c r="OR203" s="33"/>
      <c r="OS203" s="33"/>
      <c r="OT203" s="33"/>
      <c r="OU203" s="33"/>
      <c r="OV203" s="33"/>
      <c r="OW203" s="33"/>
      <c r="OX203" s="33"/>
      <c r="OY203" s="33"/>
      <c r="OZ203" s="33"/>
      <c r="PA203" s="33"/>
      <c r="PB203" s="33"/>
      <c r="PC203" s="33"/>
      <c r="PD203" s="33"/>
      <c r="PE203" s="33"/>
      <c r="PF203" s="33"/>
      <c r="PG203" s="33"/>
      <c r="PH203" s="33"/>
      <c r="PI203" s="33"/>
      <c r="PJ203" s="33"/>
      <c r="PK203" s="33"/>
      <c r="PL203" s="33"/>
      <c r="PM203" s="33"/>
      <c r="PN203" s="33"/>
      <c r="PO203" s="33"/>
      <c r="PP203" s="33"/>
      <c r="PQ203" s="33"/>
      <c r="PR203" s="33"/>
      <c r="PS203" s="33"/>
      <c r="PT203" s="33"/>
      <c r="PU203" s="33"/>
      <c r="PV203" s="33"/>
      <c r="PW203" s="33"/>
      <c r="PX203" s="33"/>
      <c r="PY203" s="33"/>
      <c r="PZ203" s="33"/>
      <c r="QA203" s="33"/>
      <c r="QB203" s="33"/>
      <c r="QC203" s="33"/>
      <c r="QD203" s="33"/>
      <c r="QE203" s="33"/>
      <c r="QF203" s="33"/>
      <c r="QG203" s="33"/>
      <c r="QH203" s="33"/>
      <c r="QI203" s="33"/>
      <c r="QJ203" s="33"/>
      <c r="QK203" s="33"/>
      <c r="QL203" s="33"/>
      <c r="QM203" s="33"/>
      <c r="QN203" s="33"/>
      <c r="QO203" s="33"/>
      <c r="QP203" s="33"/>
      <c r="QQ203" s="33"/>
      <c r="QR203" s="33"/>
      <c r="QS203" s="33"/>
      <c r="QT203" s="33"/>
      <c r="QU203" s="33"/>
      <c r="QV203" s="33"/>
      <c r="QW203" s="33"/>
      <c r="QX203" s="33"/>
      <c r="QY203" s="33"/>
      <c r="QZ203" s="33"/>
      <c r="RA203" s="33"/>
      <c r="RB203" s="33"/>
      <c r="RC203" s="33"/>
      <c r="RD203" s="33"/>
      <c r="RE203" s="33"/>
      <c r="RF203" s="33"/>
      <c r="RG203" s="33"/>
      <c r="RH203" s="33"/>
      <c r="RI203" s="33"/>
      <c r="RJ203" s="33"/>
      <c r="RK203" s="33"/>
      <c r="RL203" s="33"/>
      <c r="RM203" s="33"/>
      <c r="RN203" s="33"/>
      <c r="RO203" s="33"/>
      <c r="RP203" s="33"/>
      <c r="RQ203" s="33"/>
      <c r="RR203" s="33"/>
      <c r="RS203" s="33"/>
      <c r="RT203" s="33"/>
      <c r="RU203" s="33"/>
      <c r="RV203" s="33"/>
      <c r="RW203" s="33"/>
      <c r="RX203" s="33"/>
      <c r="RY203" s="33"/>
      <c r="RZ203" s="33"/>
      <c r="SA203" s="33"/>
      <c r="SB203" s="33"/>
      <c r="SC203" s="33"/>
      <c r="SD203" s="33"/>
      <c r="SE203" s="33"/>
      <c r="SF203" s="33"/>
      <c r="SG203" s="33"/>
      <c r="SH203" s="33"/>
      <c r="SI203" s="33"/>
      <c r="SJ203" s="33"/>
      <c r="SK203" s="33"/>
      <c r="SL203" s="33"/>
      <c r="SM203" s="33"/>
      <c r="SN203" s="33"/>
      <c r="SO203" s="33"/>
      <c r="SP203" s="33"/>
      <c r="SQ203" s="33"/>
      <c r="SR203" s="33"/>
      <c r="SS203" s="33"/>
      <c r="ST203" s="33"/>
      <c r="SU203" s="33"/>
      <c r="SV203" s="33"/>
      <c r="SW203" s="33"/>
      <c r="SX203" s="33"/>
      <c r="SY203" s="33"/>
      <c r="SZ203" s="33"/>
      <c r="TA203" s="33"/>
      <c r="TB203" s="33"/>
      <c r="TC203" s="33"/>
      <c r="TD203" s="33"/>
      <c r="TE203" s="33"/>
      <c r="TF203" s="33"/>
      <c r="TG203" s="33"/>
      <c r="TH203" s="33"/>
      <c r="TI203" s="33"/>
      <c r="TJ203" s="33"/>
      <c r="TK203" s="33"/>
      <c r="TL203" s="33"/>
      <c r="TM203" s="33"/>
      <c r="TN203" s="33"/>
      <c r="TO203" s="33"/>
      <c r="TP203" s="33"/>
      <c r="TQ203" s="33"/>
      <c r="TR203" s="33"/>
      <c r="TS203" s="33"/>
      <c r="TT203" s="33"/>
      <c r="TU203" s="33"/>
      <c r="TV203" s="33"/>
      <c r="TW203" s="33"/>
      <c r="TX203" s="33"/>
      <c r="TY203" s="33"/>
      <c r="TZ203" s="33"/>
      <c r="UA203" s="33"/>
      <c r="UB203" s="33"/>
      <c r="UC203" s="33"/>
      <c r="UD203" s="33"/>
      <c r="UE203" s="33"/>
      <c r="UF203" s="33"/>
      <c r="UG203" s="33"/>
      <c r="UH203" s="33"/>
      <c r="UI203" s="33"/>
      <c r="UJ203" s="33"/>
      <c r="UK203" s="33"/>
      <c r="UL203" s="33"/>
      <c r="UM203" s="33"/>
      <c r="UN203" s="33"/>
      <c r="UO203" s="33"/>
      <c r="UP203" s="33"/>
      <c r="UQ203" s="33"/>
      <c r="UR203" s="33"/>
      <c r="US203" s="33"/>
      <c r="UT203" s="33"/>
      <c r="UU203" s="33"/>
      <c r="UV203" s="33"/>
      <c r="UW203" s="33"/>
      <c r="UX203" s="33"/>
      <c r="UY203" s="33"/>
      <c r="UZ203" s="33"/>
      <c r="VA203" s="33"/>
      <c r="VB203" s="33"/>
      <c r="VC203" s="33"/>
      <c r="VD203" s="33"/>
      <c r="VE203" s="33"/>
      <c r="VF203" s="33"/>
      <c r="VG203" s="33"/>
      <c r="VH203" s="33"/>
      <c r="VI203" s="33"/>
      <c r="VJ203" s="33"/>
      <c r="VK203" s="33"/>
      <c r="VL203" s="33"/>
      <c r="VM203" s="33"/>
      <c r="VN203" s="33"/>
      <c r="VO203" s="33"/>
      <c r="VP203" s="33"/>
      <c r="VQ203" s="33"/>
      <c r="VR203" s="33"/>
      <c r="VS203" s="33"/>
      <c r="VT203" s="33"/>
      <c r="VU203" s="33"/>
      <c r="VV203" s="33"/>
      <c r="VW203" s="33"/>
      <c r="VX203" s="33"/>
      <c r="VY203" s="33"/>
      <c r="VZ203" s="33"/>
      <c r="WA203" s="33"/>
      <c r="WB203" s="33"/>
      <c r="WC203" s="33"/>
      <c r="WD203" s="33"/>
      <c r="WE203" s="33"/>
      <c r="WF203" s="33"/>
      <c r="WG203" s="33"/>
      <c r="WH203" s="33"/>
      <c r="WI203" s="33"/>
      <c r="WJ203" s="33"/>
      <c r="WK203" s="33"/>
      <c r="WL203" s="33"/>
      <c r="WM203" s="33"/>
      <c r="WN203" s="33"/>
      <c r="WO203" s="33"/>
      <c r="WP203" s="33"/>
      <c r="WQ203" s="33"/>
      <c r="WR203" s="33"/>
      <c r="WS203" s="33"/>
      <c r="WT203" s="33"/>
      <c r="WU203" s="33"/>
      <c r="WV203" s="33"/>
      <c r="WW203" s="33"/>
      <c r="WX203" s="33"/>
      <c r="WY203" s="33"/>
      <c r="WZ203" s="33"/>
      <c r="XA203" s="33"/>
      <c r="XB203" s="33"/>
      <c r="XC203" s="33"/>
      <c r="XD203" s="33"/>
      <c r="XE203" s="33"/>
      <c r="XF203" s="33"/>
      <c r="XG203" s="33"/>
      <c r="XH203" s="33"/>
      <c r="XI203" s="33"/>
      <c r="XJ203" s="33"/>
      <c r="XK203" s="33"/>
      <c r="XL203" s="33"/>
      <c r="XM203" s="33"/>
      <c r="XN203" s="33"/>
      <c r="XO203" s="33"/>
      <c r="XP203" s="33"/>
      <c r="XQ203" s="33"/>
      <c r="XR203" s="33"/>
      <c r="XS203" s="33"/>
      <c r="XT203" s="33"/>
      <c r="XU203" s="33"/>
      <c r="XV203" s="33"/>
      <c r="XW203" s="33"/>
      <c r="XX203" s="33"/>
      <c r="XY203" s="33"/>
      <c r="XZ203" s="33"/>
      <c r="YA203" s="33"/>
      <c r="YB203" s="33"/>
      <c r="YC203" s="33"/>
      <c r="YD203" s="33"/>
      <c r="YE203" s="33"/>
      <c r="YF203" s="33"/>
      <c r="YG203" s="33"/>
      <c r="YH203" s="33"/>
      <c r="YI203" s="33"/>
      <c r="YJ203" s="33"/>
      <c r="YK203" s="33"/>
      <c r="YL203" s="33"/>
      <c r="YM203" s="33"/>
      <c r="YN203" s="33"/>
      <c r="YO203" s="33"/>
      <c r="YP203" s="33"/>
      <c r="YQ203" s="33"/>
      <c r="YR203" s="33"/>
      <c r="YS203" s="33"/>
      <c r="YT203" s="33"/>
      <c r="YU203" s="33"/>
      <c r="YV203" s="33"/>
      <c r="YW203" s="33"/>
      <c r="YX203" s="33"/>
      <c r="YY203" s="33"/>
      <c r="YZ203" s="33"/>
      <c r="ZA203" s="33"/>
      <c r="ZB203" s="33"/>
      <c r="ZC203" s="33"/>
      <c r="ZD203" s="33"/>
      <c r="ZE203" s="33"/>
      <c r="ZF203" s="33"/>
      <c r="ZG203" s="33"/>
      <c r="ZH203" s="33"/>
      <c r="ZI203" s="33"/>
      <c r="ZJ203" s="33"/>
      <c r="ZK203" s="33"/>
      <c r="ZL203" s="33"/>
      <c r="ZM203" s="33"/>
      <c r="ZN203" s="33"/>
      <c r="ZO203" s="33"/>
      <c r="ZP203" s="33"/>
      <c r="ZQ203" s="33"/>
      <c r="ZR203" s="33"/>
      <c r="ZS203" s="33"/>
      <c r="ZT203" s="33"/>
      <c r="ZU203" s="33"/>
      <c r="ZV203" s="33"/>
      <c r="ZW203" s="33"/>
      <c r="ZX203" s="33"/>
      <c r="ZY203" s="33"/>
      <c r="ZZ203" s="33"/>
      <c r="AAA203" s="33"/>
      <c r="AAB203" s="33"/>
      <c r="AAC203" s="33"/>
      <c r="AAD203" s="33"/>
      <c r="AAE203" s="33"/>
      <c r="AAF203" s="33"/>
      <c r="AAG203" s="33"/>
      <c r="AAH203" s="33"/>
      <c r="AAI203" s="33"/>
      <c r="AAJ203" s="33"/>
      <c r="AAK203" s="33"/>
      <c r="AAL203" s="33"/>
      <c r="AAM203" s="33"/>
      <c r="AAN203" s="33"/>
      <c r="AAO203" s="33"/>
      <c r="AAP203" s="33"/>
      <c r="AAQ203" s="33"/>
      <c r="AAR203" s="33"/>
      <c r="AAS203" s="33"/>
      <c r="AAT203" s="33"/>
      <c r="AAU203" s="33"/>
      <c r="AAV203" s="33"/>
      <c r="AAW203" s="33"/>
      <c r="AAX203" s="33"/>
      <c r="AAY203" s="33"/>
      <c r="AAZ203" s="33"/>
      <c r="ABA203" s="33"/>
      <c r="ABB203" s="33"/>
      <c r="ABC203" s="33"/>
      <c r="ABD203" s="33"/>
      <c r="ABE203" s="33"/>
      <c r="ABF203" s="33"/>
      <c r="ABG203" s="33"/>
      <c r="ABH203" s="33"/>
      <c r="ABI203" s="33"/>
      <c r="ABJ203" s="33"/>
      <c r="ABK203" s="33"/>
      <c r="ABL203" s="33"/>
      <c r="ABM203" s="33"/>
      <c r="ABN203" s="33"/>
      <c r="ABO203" s="33"/>
      <c r="ABP203" s="33"/>
      <c r="ABQ203" s="33"/>
      <c r="ABR203" s="33"/>
      <c r="ABS203" s="33"/>
      <c r="ABT203" s="33"/>
      <c r="ABU203" s="33"/>
      <c r="ABV203" s="33"/>
      <c r="ABW203" s="33"/>
      <c r="ABX203" s="33"/>
      <c r="ABY203" s="33"/>
      <c r="ABZ203" s="33"/>
      <c r="ACA203" s="33"/>
      <c r="ACB203" s="33"/>
      <c r="ACC203" s="33"/>
      <c r="ACD203" s="33"/>
      <c r="ACE203" s="33"/>
      <c r="ACF203" s="33"/>
      <c r="ACG203" s="33"/>
      <c r="ACH203" s="33"/>
      <c r="ACI203" s="33"/>
      <c r="ACJ203" s="33"/>
      <c r="ACK203" s="33"/>
      <c r="ACL203" s="33"/>
      <c r="ACM203" s="33"/>
      <c r="ACN203" s="33"/>
      <c r="ACO203" s="33"/>
      <c r="ACP203" s="33"/>
      <c r="ACQ203" s="33"/>
      <c r="ACR203" s="33"/>
      <c r="ACS203" s="33"/>
      <c r="ACT203" s="33"/>
      <c r="ACU203" s="33"/>
      <c r="ACV203" s="33"/>
      <c r="ACW203" s="33"/>
      <c r="ACX203" s="33"/>
      <c r="ACY203" s="33"/>
      <c r="ACZ203" s="33"/>
      <c r="ADA203" s="33"/>
      <c r="ADB203" s="33"/>
      <c r="ADC203" s="33"/>
      <c r="ADD203" s="33"/>
      <c r="ADE203" s="33"/>
      <c r="ADF203" s="33"/>
      <c r="ADG203" s="33"/>
      <c r="ADH203" s="33"/>
      <c r="ADI203" s="33"/>
      <c r="ADJ203" s="33"/>
      <c r="ADK203" s="33"/>
      <c r="ADL203" s="33"/>
      <c r="ADM203" s="33"/>
      <c r="ADN203" s="33"/>
      <c r="ADO203" s="33"/>
      <c r="ADP203" s="33"/>
      <c r="ADQ203" s="33"/>
      <c r="ADR203" s="33"/>
      <c r="ADS203" s="33"/>
      <c r="ADT203" s="33"/>
      <c r="ADU203" s="33"/>
      <c r="ADV203" s="33"/>
      <c r="ADW203" s="33"/>
      <c r="ADX203" s="33"/>
      <c r="ADY203" s="33"/>
      <c r="ADZ203" s="33"/>
      <c r="AEA203" s="33"/>
      <c r="AEB203" s="33"/>
      <c r="AEC203" s="33"/>
      <c r="AED203" s="33"/>
      <c r="AEE203" s="33"/>
      <c r="AEF203" s="33"/>
      <c r="AEG203" s="33"/>
      <c r="AEH203" s="33"/>
      <c r="AEI203" s="33"/>
      <c r="AEJ203" s="33"/>
      <c r="AEK203" s="33"/>
      <c r="AEL203" s="33"/>
      <c r="AEM203" s="33"/>
      <c r="AEN203" s="33"/>
      <c r="AEO203" s="33"/>
      <c r="AEP203" s="33"/>
      <c r="AEQ203" s="33"/>
      <c r="AER203" s="33"/>
      <c r="AES203" s="33"/>
      <c r="AET203" s="33"/>
      <c r="AEU203" s="33"/>
      <c r="AEV203" s="33"/>
      <c r="AEW203" s="33"/>
      <c r="AEX203" s="33"/>
      <c r="AEY203" s="33"/>
      <c r="AEZ203" s="33"/>
      <c r="AFA203" s="33"/>
      <c r="AFB203" s="33"/>
      <c r="AFC203" s="33"/>
      <c r="AFD203" s="33"/>
      <c r="AFE203" s="33"/>
      <c r="AFF203" s="33"/>
      <c r="AFG203" s="33"/>
      <c r="AFH203" s="33"/>
      <c r="AFI203" s="33"/>
      <c r="AFJ203" s="33"/>
      <c r="AFK203" s="33"/>
      <c r="AFL203" s="33"/>
      <c r="AFM203" s="33"/>
      <c r="AFN203" s="33"/>
      <c r="AFO203" s="33"/>
      <c r="AFP203" s="33"/>
      <c r="AFQ203" s="33"/>
      <c r="AFR203" s="33"/>
      <c r="AFS203" s="33"/>
      <c r="AFT203" s="33"/>
      <c r="AFU203" s="33"/>
      <c r="AFV203" s="33"/>
      <c r="AFW203" s="33"/>
      <c r="AFX203" s="33"/>
      <c r="AFY203" s="33"/>
      <c r="AFZ203" s="33"/>
      <c r="AGA203" s="33"/>
      <c r="AGB203" s="33"/>
      <c r="AGC203" s="33"/>
      <c r="AGD203" s="33"/>
      <c r="AGE203" s="33"/>
      <c r="AGF203" s="33"/>
      <c r="AGG203" s="33"/>
      <c r="AGH203" s="33"/>
      <c r="AGI203" s="33"/>
      <c r="AGJ203" s="33"/>
      <c r="AGK203" s="33"/>
      <c r="AGL203" s="33"/>
      <c r="AGM203" s="33"/>
      <c r="AGN203" s="33"/>
      <c r="AGO203" s="33"/>
      <c r="AGP203" s="33"/>
      <c r="AGQ203" s="33"/>
      <c r="AGR203" s="33"/>
      <c r="AGS203" s="33"/>
      <c r="AGT203" s="33"/>
      <c r="AGU203" s="33"/>
      <c r="AGV203" s="33"/>
      <c r="AGW203" s="33"/>
      <c r="AGX203" s="33"/>
      <c r="AGY203" s="33"/>
      <c r="AGZ203" s="33"/>
      <c r="AHA203" s="33"/>
      <c r="AHB203" s="33"/>
      <c r="AHC203" s="33"/>
      <c r="AHD203" s="33"/>
      <c r="AHE203" s="33"/>
      <c r="AHF203" s="33"/>
      <c r="AHG203" s="33"/>
      <c r="AHH203" s="33"/>
      <c r="AHI203" s="33"/>
      <c r="AHJ203" s="33"/>
      <c r="AHK203" s="33"/>
      <c r="AHL203" s="33"/>
      <c r="AHM203" s="33"/>
      <c r="AHN203" s="33"/>
      <c r="AHO203" s="33"/>
      <c r="AHP203" s="33"/>
      <c r="AHQ203" s="33"/>
      <c r="AHR203" s="33"/>
      <c r="AHS203" s="33"/>
      <c r="AHT203" s="33"/>
      <c r="AHU203" s="33"/>
      <c r="AHV203" s="33"/>
      <c r="AHW203" s="33"/>
      <c r="AHX203" s="33"/>
      <c r="AHY203" s="33"/>
      <c r="AHZ203" s="33"/>
      <c r="AIA203" s="33"/>
      <c r="AIB203" s="33"/>
      <c r="AIC203" s="33"/>
      <c r="AID203" s="33"/>
      <c r="AIE203" s="33"/>
      <c r="AIF203" s="33"/>
      <c r="AIG203" s="33"/>
      <c r="AIH203" s="33"/>
      <c r="AII203" s="33"/>
      <c r="AIJ203" s="33"/>
      <c r="AIK203" s="33"/>
      <c r="AIL203" s="33"/>
      <c r="AIM203" s="33"/>
      <c r="AIN203" s="33"/>
      <c r="AIO203" s="33"/>
      <c r="AIP203" s="33"/>
      <c r="AIQ203" s="33"/>
      <c r="AIR203" s="33"/>
      <c r="AIS203" s="33"/>
      <c r="AIT203" s="33"/>
      <c r="AIU203" s="33"/>
      <c r="AIV203" s="33"/>
      <c r="AIW203" s="33"/>
      <c r="AIX203" s="33"/>
      <c r="AIY203" s="33"/>
      <c r="AIZ203" s="33"/>
      <c r="AJA203" s="33"/>
      <c r="AJB203" s="33"/>
      <c r="AJC203" s="33"/>
      <c r="AJD203" s="33"/>
      <c r="AJE203" s="33"/>
      <c r="AJF203" s="33"/>
      <c r="AJG203" s="33"/>
      <c r="AJH203" s="33"/>
      <c r="AJI203" s="33"/>
      <c r="AJJ203" s="33"/>
      <c r="AJK203" s="33"/>
      <c r="AJL203" s="33"/>
      <c r="AJM203" s="33"/>
      <c r="AJN203" s="33"/>
      <c r="AJO203" s="33"/>
      <c r="AJP203" s="33"/>
      <c r="AJQ203" s="33"/>
      <c r="AJR203" s="33"/>
      <c r="AJS203" s="33"/>
      <c r="AJT203" s="33"/>
      <c r="AJU203" s="33"/>
      <c r="AJV203" s="33"/>
      <c r="AJW203" s="33"/>
      <c r="AJX203" s="33"/>
      <c r="AJY203" s="33"/>
      <c r="AJZ203" s="33"/>
      <c r="AKA203" s="33"/>
      <c r="AKB203" s="33"/>
      <c r="AKC203" s="33"/>
      <c r="AKD203" s="33"/>
      <c r="AKE203" s="33"/>
      <c r="AKF203" s="33"/>
      <c r="AKG203" s="33"/>
      <c r="AKH203" s="33"/>
      <c r="AKI203" s="33"/>
      <c r="AKJ203" s="33"/>
      <c r="AKK203" s="33"/>
      <c r="AKL203" s="33"/>
      <c r="AKM203" s="33"/>
      <c r="AKN203" s="33"/>
      <c r="AKO203" s="33"/>
      <c r="AKP203" s="33"/>
      <c r="AKQ203" s="33"/>
      <c r="AKR203" s="33"/>
      <c r="AKS203" s="33"/>
      <c r="AKT203" s="33"/>
      <c r="AKU203" s="33"/>
      <c r="AKV203" s="33"/>
      <c r="AKW203" s="33"/>
      <c r="AKX203" s="33"/>
      <c r="AKY203" s="33"/>
      <c r="AKZ203" s="33"/>
      <c r="ALA203" s="33"/>
      <c r="ALB203" s="33"/>
      <c r="ALC203" s="33"/>
      <c r="ALD203" s="33"/>
      <c r="ALE203" s="33"/>
      <c r="ALF203" s="33"/>
      <c r="ALG203" s="33"/>
      <c r="ALH203" s="33"/>
      <c r="ALI203" s="33"/>
      <c r="ALJ203" s="33"/>
      <c r="ALK203" s="33"/>
      <c r="ALL203" s="33"/>
      <c r="ALM203" s="33"/>
      <c r="ALN203" s="33"/>
      <c r="ALO203" s="33"/>
      <c r="ALP203" s="33"/>
      <c r="ALQ203" s="33"/>
      <c r="ALR203" s="33"/>
      <c r="ALS203" s="33"/>
      <c r="ALT203" s="33"/>
      <c r="ALU203" s="33"/>
      <c r="ALV203" s="33"/>
      <c r="ALW203" s="33"/>
      <c r="ALX203" s="33"/>
      <c r="ALY203" s="33"/>
    </row>
    <row r="204" spans="1:1013" ht="24" customHeight="1" thickBot="1" x14ac:dyDescent="0.25">
      <c r="A204" s="681"/>
      <c r="B204" s="771"/>
      <c r="C204" s="749"/>
      <c r="D204" s="1043"/>
      <c r="E204" s="821"/>
      <c r="F204" s="726"/>
      <c r="G204" s="825"/>
      <c r="H204" s="715"/>
      <c r="I204" s="712"/>
      <c r="J204" s="704"/>
      <c r="K204" s="89" t="s">
        <v>11</v>
      </c>
      <c r="L204" s="8">
        <f>SUM(L201:L203)</f>
        <v>1145.8</v>
      </c>
      <c r="M204" s="2">
        <f t="shared" ref="M204:AA204" si="62">SUM(M201:M203)</f>
        <v>0</v>
      </c>
      <c r="N204" s="2">
        <f t="shared" si="62"/>
        <v>0</v>
      </c>
      <c r="O204" s="7">
        <f t="shared" si="62"/>
        <v>1145.8</v>
      </c>
      <c r="P204" s="8">
        <f t="shared" si="62"/>
        <v>285.39999999999998</v>
      </c>
      <c r="Q204" s="2">
        <f t="shared" si="62"/>
        <v>0</v>
      </c>
      <c r="R204" s="2">
        <f t="shared" si="62"/>
        <v>0</v>
      </c>
      <c r="S204" s="7">
        <f t="shared" si="62"/>
        <v>285.39999999999998</v>
      </c>
      <c r="T204" s="8">
        <f t="shared" si="62"/>
        <v>0</v>
      </c>
      <c r="U204" s="2">
        <f t="shared" si="62"/>
        <v>0</v>
      </c>
      <c r="V204" s="2">
        <f t="shared" si="62"/>
        <v>0</v>
      </c>
      <c r="W204" s="7">
        <f t="shared" si="62"/>
        <v>0</v>
      </c>
      <c r="X204" s="8">
        <f t="shared" si="62"/>
        <v>0</v>
      </c>
      <c r="Y204" s="2">
        <f t="shared" si="62"/>
        <v>0</v>
      </c>
      <c r="Z204" s="2">
        <f t="shared" si="62"/>
        <v>0</v>
      </c>
      <c r="AA204" s="7">
        <f t="shared" si="62"/>
        <v>0</v>
      </c>
      <c r="AB204" s="33"/>
      <c r="AC204" s="33"/>
      <c r="AD204" s="33"/>
      <c r="AE204" s="33"/>
      <c r="AF204" s="33"/>
      <c r="AG204" s="33"/>
      <c r="AH204" s="33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7"/>
      <c r="BB204" s="46"/>
      <c r="BC204" s="46"/>
      <c r="BD204" s="46"/>
      <c r="BE204" s="46"/>
      <c r="BF204" s="46"/>
      <c r="BG204" s="46"/>
      <c r="BH204" s="46"/>
      <c r="BI204" s="46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  <c r="IT204" s="33"/>
      <c r="IU204" s="33"/>
      <c r="IV204" s="33"/>
      <c r="IW204" s="33"/>
      <c r="IX204" s="33"/>
      <c r="IY204" s="33"/>
      <c r="IZ204" s="33"/>
      <c r="JA204" s="33"/>
      <c r="JB204" s="33"/>
      <c r="JC204" s="33"/>
      <c r="JD204" s="33"/>
      <c r="JE204" s="33"/>
      <c r="JF204" s="33"/>
      <c r="JG204" s="33"/>
      <c r="JH204" s="33"/>
      <c r="JI204" s="33"/>
      <c r="JJ204" s="33"/>
      <c r="JK204" s="33"/>
      <c r="JL204" s="33"/>
      <c r="JM204" s="33"/>
      <c r="JN204" s="33"/>
      <c r="JO204" s="33"/>
      <c r="JP204" s="33"/>
      <c r="JQ204" s="33"/>
      <c r="JR204" s="33"/>
      <c r="JS204" s="33"/>
      <c r="JT204" s="33"/>
      <c r="JU204" s="33"/>
      <c r="JV204" s="33"/>
      <c r="JW204" s="33"/>
      <c r="JX204" s="33"/>
      <c r="JY204" s="33"/>
      <c r="JZ204" s="33"/>
      <c r="KA204" s="33"/>
      <c r="KB204" s="33"/>
      <c r="KC204" s="33"/>
      <c r="KD204" s="33"/>
      <c r="KE204" s="33"/>
      <c r="KF204" s="33"/>
      <c r="KG204" s="33"/>
      <c r="KH204" s="33"/>
      <c r="KI204" s="33"/>
      <c r="KJ204" s="33"/>
      <c r="KK204" s="33"/>
      <c r="KL204" s="33"/>
      <c r="KM204" s="33"/>
      <c r="KN204" s="33"/>
      <c r="KO204" s="33"/>
      <c r="KP204" s="33"/>
      <c r="KQ204" s="33"/>
      <c r="KR204" s="33"/>
      <c r="KS204" s="33"/>
      <c r="KT204" s="33"/>
      <c r="KU204" s="33"/>
      <c r="KV204" s="33"/>
      <c r="KW204" s="33"/>
      <c r="KX204" s="33"/>
      <c r="KY204" s="33"/>
      <c r="KZ204" s="33"/>
      <c r="LA204" s="33"/>
      <c r="LB204" s="33"/>
      <c r="LC204" s="33"/>
      <c r="LD204" s="33"/>
      <c r="LE204" s="33"/>
      <c r="LF204" s="33"/>
      <c r="LG204" s="33"/>
      <c r="LH204" s="33"/>
      <c r="LI204" s="33"/>
      <c r="LJ204" s="33"/>
      <c r="LK204" s="33"/>
      <c r="LL204" s="33"/>
      <c r="LM204" s="33"/>
      <c r="LN204" s="33"/>
      <c r="LO204" s="33"/>
      <c r="LP204" s="33"/>
      <c r="LQ204" s="33"/>
      <c r="LR204" s="33"/>
      <c r="LS204" s="33"/>
      <c r="LT204" s="33"/>
      <c r="LU204" s="33"/>
      <c r="LV204" s="33"/>
      <c r="LW204" s="33"/>
      <c r="LX204" s="33"/>
      <c r="LY204" s="33"/>
      <c r="LZ204" s="33"/>
      <c r="MA204" s="33"/>
      <c r="MB204" s="33"/>
      <c r="MC204" s="33"/>
      <c r="MD204" s="33"/>
      <c r="ME204" s="33"/>
      <c r="MF204" s="33"/>
      <c r="MG204" s="33"/>
      <c r="MH204" s="33"/>
      <c r="MI204" s="33"/>
      <c r="MJ204" s="33"/>
      <c r="MK204" s="33"/>
      <c r="ML204" s="33"/>
      <c r="MM204" s="33"/>
      <c r="MN204" s="33"/>
      <c r="MO204" s="33"/>
      <c r="MP204" s="33"/>
      <c r="MQ204" s="33"/>
      <c r="MR204" s="33"/>
      <c r="MS204" s="33"/>
      <c r="MT204" s="33"/>
      <c r="MU204" s="33"/>
      <c r="MV204" s="33"/>
      <c r="MW204" s="33"/>
      <c r="MX204" s="33"/>
      <c r="MY204" s="33"/>
      <c r="MZ204" s="33"/>
      <c r="NA204" s="33"/>
      <c r="NB204" s="33"/>
      <c r="NC204" s="33"/>
      <c r="ND204" s="33"/>
      <c r="NE204" s="33"/>
      <c r="NF204" s="33"/>
      <c r="NG204" s="33"/>
      <c r="NH204" s="33"/>
      <c r="NI204" s="33"/>
      <c r="NJ204" s="33"/>
      <c r="NK204" s="33"/>
      <c r="NL204" s="33"/>
      <c r="NM204" s="33"/>
      <c r="NN204" s="33"/>
      <c r="NO204" s="33"/>
      <c r="NP204" s="33"/>
      <c r="NQ204" s="33"/>
      <c r="NR204" s="33"/>
      <c r="NS204" s="33"/>
      <c r="NT204" s="33"/>
      <c r="NU204" s="33"/>
      <c r="NV204" s="33"/>
      <c r="NW204" s="33"/>
      <c r="NX204" s="33"/>
      <c r="NY204" s="33"/>
      <c r="NZ204" s="33"/>
      <c r="OA204" s="33"/>
      <c r="OB204" s="33"/>
      <c r="OC204" s="33"/>
      <c r="OD204" s="33"/>
      <c r="OE204" s="33"/>
      <c r="OF204" s="33"/>
      <c r="OG204" s="33"/>
      <c r="OH204" s="33"/>
      <c r="OI204" s="33"/>
      <c r="OJ204" s="33"/>
      <c r="OK204" s="33"/>
      <c r="OL204" s="33"/>
      <c r="OM204" s="33"/>
      <c r="ON204" s="33"/>
      <c r="OO204" s="33"/>
      <c r="OP204" s="33"/>
      <c r="OQ204" s="33"/>
      <c r="OR204" s="33"/>
      <c r="OS204" s="33"/>
      <c r="OT204" s="33"/>
      <c r="OU204" s="33"/>
      <c r="OV204" s="33"/>
      <c r="OW204" s="33"/>
      <c r="OX204" s="33"/>
      <c r="OY204" s="33"/>
      <c r="OZ204" s="33"/>
      <c r="PA204" s="33"/>
      <c r="PB204" s="33"/>
      <c r="PC204" s="33"/>
      <c r="PD204" s="33"/>
      <c r="PE204" s="33"/>
      <c r="PF204" s="33"/>
      <c r="PG204" s="33"/>
      <c r="PH204" s="33"/>
      <c r="PI204" s="33"/>
      <c r="PJ204" s="33"/>
      <c r="PK204" s="33"/>
      <c r="PL204" s="33"/>
      <c r="PM204" s="33"/>
      <c r="PN204" s="33"/>
      <c r="PO204" s="33"/>
      <c r="PP204" s="33"/>
      <c r="PQ204" s="33"/>
      <c r="PR204" s="33"/>
      <c r="PS204" s="33"/>
      <c r="PT204" s="33"/>
      <c r="PU204" s="33"/>
      <c r="PV204" s="33"/>
      <c r="PW204" s="33"/>
      <c r="PX204" s="33"/>
      <c r="PY204" s="33"/>
      <c r="PZ204" s="33"/>
      <c r="QA204" s="33"/>
      <c r="QB204" s="33"/>
      <c r="QC204" s="33"/>
      <c r="QD204" s="33"/>
      <c r="QE204" s="33"/>
      <c r="QF204" s="33"/>
      <c r="QG204" s="33"/>
      <c r="QH204" s="33"/>
      <c r="QI204" s="33"/>
      <c r="QJ204" s="33"/>
      <c r="QK204" s="33"/>
      <c r="QL204" s="33"/>
      <c r="QM204" s="33"/>
      <c r="QN204" s="33"/>
      <c r="QO204" s="33"/>
      <c r="QP204" s="33"/>
      <c r="QQ204" s="33"/>
      <c r="QR204" s="33"/>
      <c r="QS204" s="33"/>
      <c r="QT204" s="33"/>
      <c r="QU204" s="33"/>
      <c r="QV204" s="33"/>
      <c r="QW204" s="33"/>
      <c r="QX204" s="33"/>
      <c r="QY204" s="33"/>
      <c r="QZ204" s="33"/>
      <c r="RA204" s="33"/>
      <c r="RB204" s="33"/>
      <c r="RC204" s="33"/>
      <c r="RD204" s="33"/>
      <c r="RE204" s="33"/>
      <c r="RF204" s="33"/>
      <c r="RG204" s="33"/>
      <c r="RH204" s="33"/>
      <c r="RI204" s="33"/>
      <c r="RJ204" s="33"/>
      <c r="RK204" s="33"/>
      <c r="RL204" s="33"/>
      <c r="RM204" s="33"/>
      <c r="RN204" s="33"/>
      <c r="RO204" s="33"/>
      <c r="RP204" s="33"/>
      <c r="RQ204" s="33"/>
      <c r="RR204" s="33"/>
      <c r="RS204" s="33"/>
      <c r="RT204" s="33"/>
      <c r="RU204" s="33"/>
      <c r="RV204" s="33"/>
      <c r="RW204" s="33"/>
      <c r="RX204" s="33"/>
      <c r="RY204" s="33"/>
      <c r="RZ204" s="33"/>
      <c r="SA204" s="33"/>
      <c r="SB204" s="33"/>
      <c r="SC204" s="33"/>
      <c r="SD204" s="33"/>
      <c r="SE204" s="33"/>
      <c r="SF204" s="33"/>
      <c r="SG204" s="33"/>
      <c r="SH204" s="33"/>
      <c r="SI204" s="33"/>
      <c r="SJ204" s="33"/>
      <c r="SK204" s="33"/>
      <c r="SL204" s="33"/>
      <c r="SM204" s="33"/>
      <c r="SN204" s="33"/>
      <c r="SO204" s="33"/>
      <c r="SP204" s="33"/>
      <c r="SQ204" s="33"/>
      <c r="SR204" s="33"/>
      <c r="SS204" s="33"/>
      <c r="ST204" s="33"/>
      <c r="SU204" s="33"/>
      <c r="SV204" s="33"/>
      <c r="SW204" s="33"/>
      <c r="SX204" s="33"/>
      <c r="SY204" s="33"/>
      <c r="SZ204" s="33"/>
      <c r="TA204" s="33"/>
      <c r="TB204" s="33"/>
      <c r="TC204" s="33"/>
      <c r="TD204" s="33"/>
      <c r="TE204" s="33"/>
      <c r="TF204" s="33"/>
      <c r="TG204" s="33"/>
      <c r="TH204" s="33"/>
      <c r="TI204" s="33"/>
      <c r="TJ204" s="33"/>
      <c r="TK204" s="33"/>
      <c r="TL204" s="33"/>
      <c r="TM204" s="33"/>
      <c r="TN204" s="33"/>
      <c r="TO204" s="33"/>
      <c r="TP204" s="33"/>
      <c r="TQ204" s="33"/>
      <c r="TR204" s="33"/>
      <c r="TS204" s="33"/>
      <c r="TT204" s="33"/>
      <c r="TU204" s="33"/>
      <c r="TV204" s="33"/>
      <c r="TW204" s="33"/>
      <c r="TX204" s="33"/>
      <c r="TY204" s="33"/>
      <c r="TZ204" s="33"/>
      <c r="UA204" s="33"/>
      <c r="UB204" s="33"/>
      <c r="UC204" s="33"/>
      <c r="UD204" s="33"/>
      <c r="UE204" s="33"/>
      <c r="UF204" s="33"/>
      <c r="UG204" s="33"/>
      <c r="UH204" s="33"/>
      <c r="UI204" s="33"/>
      <c r="UJ204" s="33"/>
      <c r="UK204" s="33"/>
      <c r="UL204" s="33"/>
      <c r="UM204" s="33"/>
      <c r="UN204" s="33"/>
      <c r="UO204" s="33"/>
      <c r="UP204" s="33"/>
      <c r="UQ204" s="33"/>
      <c r="UR204" s="33"/>
      <c r="US204" s="33"/>
      <c r="UT204" s="33"/>
      <c r="UU204" s="33"/>
      <c r="UV204" s="33"/>
      <c r="UW204" s="33"/>
      <c r="UX204" s="33"/>
      <c r="UY204" s="33"/>
      <c r="UZ204" s="33"/>
      <c r="VA204" s="33"/>
      <c r="VB204" s="33"/>
      <c r="VC204" s="33"/>
      <c r="VD204" s="33"/>
      <c r="VE204" s="33"/>
      <c r="VF204" s="33"/>
      <c r="VG204" s="33"/>
      <c r="VH204" s="33"/>
      <c r="VI204" s="33"/>
      <c r="VJ204" s="33"/>
      <c r="VK204" s="33"/>
      <c r="VL204" s="33"/>
      <c r="VM204" s="33"/>
      <c r="VN204" s="33"/>
      <c r="VO204" s="33"/>
      <c r="VP204" s="33"/>
      <c r="VQ204" s="33"/>
      <c r="VR204" s="33"/>
      <c r="VS204" s="33"/>
      <c r="VT204" s="33"/>
      <c r="VU204" s="33"/>
      <c r="VV204" s="33"/>
      <c r="VW204" s="33"/>
      <c r="VX204" s="33"/>
      <c r="VY204" s="33"/>
      <c r="VZ204" s="33"/>
      <c r="WA204" s="33"/>
      <c r="WB204" s="33"/>
      <c r="WC204" s="33"/>
      <c r="WD204" s="33"/>
      <c r="WE204" s="33"/>
      <c r="WF204" s="33"/>
      <c r="WG204" s="33"/>
      <c r="WH204" s="33"/>
      <c r="WI204" s="33"/>
      <c r="WJ204" s="33"/>
      <c r="WK204" s="33"/>
      <c r="WL204" s="33"/>
      <c r="WM204" s="33"/>
      <c r="WN204" s="33"/>
      <c r="WO204" s="33"/>
      <c r="WP204" s="33"/>
      <c r="WQ204" s="33"/>
      <c r="WR204" s="33"/>
      <c r="WS204" s="33"/>
      <c r="WT204" s="33"/>
      <c r="WU204" s="33"/>
      <c r="WV204" s="33"/>
      <c r="WW204" s="33"/>
      <c r="WX204" s="33"/>
      <c r="WY204" s="33"/>
      <c r="WZ204" s="33"/>
      <c r="XA204" s="33"/>
      <c r="XB204" s="33"/>
      <c r="XC204" s="33"/>
      <c r="XD204" s="33"/>
      <c r="XE204" s="33"/>
      <c r="XF204" s="33"/>
      <c r="XG204" s="33"/>
      <c r="XH204" s="33"/>
      <c r="XI204" s="33"/>
      <c r="XJ204" s="33"/>
      <c r="XK204" s="33"/>
      <c r="XL204" s="33"/>
      <c r="XM204" s="33"/>
      <c r="XN204" s="33"/>
      <c r="XO204" s="33"/>
      <c r="XP204" s="33"/>
      <c r="XQ204" s="33"/>
      <c r="XR204" s="33"/>
      <c r="XS204" s="33"/>
      <c r="XT204" s="33"/>
      <c r="XU204" s="33"/>
      <c r="XV204" s="33"/>
      <c r="XW204" s="33"/>
      <c r="XX204" s="33"/>
      <c r="XY204" s="33"/>
      <c r="XZ204" s="33"/>
      <c r="YA204" s="33"/>
      <c r="YB204" s="33"/>
      <c r="YC204" s="33"/>
      <c r="YD204" s="33"/>
      <c r="YE204" s="33"/>
      <c r="YF204" s="33"/>
      <c r="YG204" s="33"/>
      <c r="YH204" s="33"/>
      <c r="YI204" s="33"/>
      <c r="YJ204" s="33"/>
      <c r="YK204" s="33"/>
      <c r="YL204" s="33"/>
      <c r="YM204" s="33"/>
      <c r="YN204" s="33"/>
      <c r="YO204" s="33"/>
      <c r="YP204" s="33"/>
      <c r="YQ204" s="33"/>
      <c r="YR204" s="33"/>
      <c r="YS204" s="33"/>
      <c r="YT204" s="33"/>
      <c r="YU204" s="33"/>
      <c r="YV204" s="33"/>
      <c r="YW204" s="33"/>
      <c r="YX204" s="33"/>
      <c r="YY204" s="33"/>
      <c r="YZ204" s="33"/>
      <c r="ZA204" s="33"/>
      <c r="ZB204" s="33"/>
      <c r="ZC204" s="33"/>
      <c r="ZD204" s="33"/>
      <c r="ZE204" s="33"/>
      <c r="ZF204" s="33"/>
      <c r="ZG204" s="33"/>
      <c r="ZH204" s="33"/>
      <c r="ZI204" s="33"/>
      <c r="ZJ204" s="33"/>
      <c r="ZK204" s="33"/>
      <c r="ZL204" s="33"/>
      <c r="ZM204" s="33"/>
      <c r="ZN204" s="33"/>
      <c r="ZO204" s="33"/>
      <c r="ZP204" s="33"/>
      <c r="ZQ204" s="33"/>
      <c r="ZR204" s="33"/>
      <c r="ZS204" s="33"/>
      <c r="ZT204" s="33"/>
      <c r="ZU204" s="33"/>
      <c r="ZV204" s="33"/>
      <c r="ZW204" s="33"/>
      <c r="ZX204" s="33"/>
      <c r="ZY204" s="33"/>
      <c r="ZZ204" s="33"/>
      <c r="AAA204" s="33"/>
      <c r="AAB204" s="33"/>
      <c r="AAC204" s="33"/>
      <c r="AAD204" s="33"/>
      <c r="AAE204" s="33"/>
      <c r="AAF204" s="33"/>
      <c r="AAG204" s="33"/>
      <c r="AAH204" s="33"/>
      <c r="AAI204" s="33"/>
      <c r="AAJ204" s="33"/>
      <c r="AAK204" s="33"/>
      <c r="AAL204" s="33"/>
      <c r="AAM204" s="33"/>
      <c r="AAN204" s="33"/>
      <c r="AAO204" s="33"/>
      <c r="AAP204" s="33"/>
      <c r="AAQ204" s="33"/>
      <c r="AAR204" s="33"/>
      <c r="AAS204" s="33"/>
      <c r="AAT204" s="33"/>
      <c r="AAU204" s="33"/>
      <c r="AAV204" s="33"/>
      <c r="AAW204" s="33"/>
      <c r="AAX204" s="33"/>
      <c r="AAY204" s="33"/>
      <c r="AAZ204" s="33"/>
      <c r="ABA204" s="33"/>
      <c r="ABB204" s="33"/>
      <c r="ABC204" s="33"/>
      <c r="ABD204" s="33"/>
      <c r="ABE204" s="33"/>
      <c r="ABF204" s="33"/>
      <c r="ABG204" s="33"/>
      <c r="ABH204" s="33"/>
      <c r="ABI204" s="33"/>
      <c r="ABJ204" s="33"/>
      <c r="ABK204" s="33"/>
      <c r="ABL204" s="33"/>
      <c r="ABM204" s="33"/>
      <c r="ABN204" s="33"/>
      <c r="ABO204" s="33"/>
      <c r="ABP204" s="33"/>
      <c r="ABQ204" s="33"/>
      <c r="ABR204" s="33"/>
      <c r="ABS204" s="33"/>
      <c r="ABT204" s="33"/>
      <c r="ABU204" s="33"/>
      <c r="ABV204" s="33"/>
      <c r="ABW204" s="33"/>
      <c r="ABX204" s="33"/>
      <c r="ABY204" s="33"/>
      <c r="ABZ204" s="33"/>
      <c r="ACA204" s="33"/>
      <c r="ACB204" s="33"/>
      <c r="ACC204" s="33"/>
      <c r="ACD204" s="33"/>
      <c r="ACE204" s="33"/>
      <c r="ACF204" s="33"/>
      <c r="ACG204" s="33"/>
      <c r="ACH204" s="33"/>
      <c r="ACI204" s="33"/>
      <c r="ACJ204" s="33"/>
      <c r="ACK204" s="33"/>
      <c r="ACL204" s="33"/>
      <c r="ACM204" s="33"/>
      <c r="ACN204" s="33"/>
      <c r="ACO204" s="33"/>
      <c r="ACP204" s="33"/>
      <c r="ACQ204" s="33"/>
      <c r="ACR204" s="33"/>
      <c r="ACS204" s="33"/>
      <c r="ACT204" s="33"/>
      <c r="ACU204" s="33"/>
      <c r="ACV204" s="33"/>
      <c r="ACW204" s="33"/>
      <c r="ACX204" s="33"/>
      <c r="ACY204" s="33"/>
      <c r="ACZ204" s="33"/>
      <c r="ADA204" s="33"/>
      <c r="ADB204" s="33"/>
      <c r="ADC204" s="33"/>
      <c r="ADD204" s="33"/>
      <c r="ADE204" s="33"/>
      <c r="ADF204" s="33"/>
      <c r="ADG204" s="33"/>
      <c r="ADH204" s="33"/>
      <c r="ADI204" s="33"/>
      <c r="ADJ204" s="33"/>
      <c r="ADK204" s="33"/>
      <c r="ADL204" s="33"/>
      <c r="ADM204" s="33"/>
      <c r="ADN204" s="33"/>
      <c r="ADO204" s="33"/>
      <c r="ADP204" s="33"/>
      <c r="ADQ204" s="33"/>
      <c r="ADR204" s="33"/>
      <c r="ADS204" s="33"/>
      <c r="ADT204" s="33"/>
      <c r="ADU204" s="33"/>
      <c r="ADV204" s="33"/>
      <c r="ADW204" s="33"/>
      <c r="ADX204" s="33"/>
      <c r="ADY204" s="33"/>
      <c r="ADZ204" s="33"/>
      <c r="AEA204" s="33"/>
      <c r="AEB204" s="33"/>
      <c r="AEC204" s="33"/>
      <c r="AED204" s="33"/>
      <c r="AEE204" s="33"/>
      <c r="AEF204" s="33"/>
      <c r="AEG204" s="33"/>
      <c r="AEH204" s="33"/>
      <c r="AEI204" s="33"/>
      <c r="AEJ204" s="33"/>
      <c r="AEK204" s="33"/>
      <c r="AEL204" s="33"/>
      <c r="AEM204" s="33"/>
      <c r="AEN204" s="33"/>
      <c r="AEO204" s="33"/>
      <c r="AEP204" s="33"/>
      <c r="AEQ204" s="33"/>
      <c r="AER204" s="33"/>
      <c r="AES204" s="33"/>
      <c r="AET204" s="33"/>
      <c r="AEU204" s="33"/>
      <c r="AEV204" s="33"/>
      <c r="AEW204" s="33"/>
      <c r="AEX204" s="33"/>
      <c r="AEY204" s="33"/>
      <c r="AEZ204" s="33"/>
      <c r="AFA204" s="33"/>
      <c r="AFB204" s="33"/>
      <c r="AFC204" s="33"/>
      <c r="AFD204" s="33"/>
      <c r="AFE204" s="33"/>
      <c r="AFF204" s="33"/>
      <c r="AFG204" s="33"/>
      <c r="AFH204" s="33"/>
      <c r="AFI204" s="33"/>
      <c r="AFJ204" s="33"/>
      <c r="AFK204" s="33"/>
      <c r="AFL204" s="33"/>
      <c r="AFM204" s="33"/>
      <c r="AFN204" s="33"/>
      <c r="AFO204" s="33"/>
      <c r="AFP204" s="33"/>
      <c r="AFQ204" s="33"/>
      <c r="AFR204" s="33"/>
      <c r="AFS204" s="33"/>
      <c r="AFT204" s="33"/>
      <c r="AFU204" s="33"/>
      <c r="AFV204" s="33"/>
      <c r="AFW204" s="33"/>
      <c r="AFX204" s="33"/>
      <c r="AFY204" s="33"/>
      <c r="AFZ204" s="33"/>
      <c r="AGA204" s="33"/>
      <c r="AGB204" s="33"/>
      <c r="AGC204" s="33"/>
      <c r="AGD204" s="33"/>
      <c r="AGE204" s="33"/>
      <c r="AGF204" s="33"/>
      <c r="AGG204" s="33"/>
      <c r="AGH204" s="33"/>
      <c r="AGI204" s="33"/>
      <c r="AGJ204" s="33"/>
      <c r="AGK204" s="33"/>
      <c r="AGL204" s="33"/>
      <c r="AGM204" s="33"/>
      <c r="AGN204" s="33"/>
      <c r="AGO204" s="33"/>
      <c r="AGP204" s="33"/>
      <c r="AGQ204" s="33"/>
      <c r="AGR204" s="33"/>
      <c r="AGS204" s="33"/>
      <c r="AGT204" s="33"/>
      <c r="AGU204" s="33"/>
      <c r="AGV204" s="33"/>
      <c r="AGW204" s="33"/>
      <c r="AGX204" s="33"/>
      <c r="AGY204" s="33"/>
      <c r="AGZ204" s="33"/>
      <c r="AHA204" s="33"/>
      <c r="AHB204" s="33"/>
      <c r="AHC204" s="33"/>
      <c r="AHD204" s="33"/>
      <c r="AHE204" s="33"/>
      <c r="AHF204" s="33"/>
      <c r="AHG204" s="33"/>
      <c r="AHH204" s="33"/>
      <c r="AHI204" s="33"/>
      <c r="AHJ204" s="33"/>
      <c r="AHK204" s="33"/>
      <c r="AHL204" s="33"/>
      <c r="AHM204" s="33"/>
      <c r="AHN204" s="33"/>
      <c r="AHO204" s="33"/>
      <c r="AHP204" s="33"/>
      <c r="AHQ204" s="33"/>
      <c r="AHR204" s="33"/>
      <c r="AHS204" s="33"/>
      <c r="AHT204" s="33"/>
      <c r="AHU204" s="33"/>
      <c r="AHV204" s="33"/>
      <c r="AHW204" s="33"/>
      <c r="AHX204" s="33"/>
      <c r="AHY204" s="33"/>
      <c r="AHZ204" s="33"/>
      <c r="AIA204" s="33"/>
      <c r="AIB204" s="33"/>
      <c r="AIC204" s="33"/>
      <c r="AID204" s="33"/>
      <c r="AIE204" s="33"/>
      <c r="AIF204" s="33"/>
      <c r="AIG204" s="33"/>
      <c r="AIH204" s="33"/>
      <c r="AII204" s="33"/>
      <c r="AIJ204" s="33"/>
      <c r="AIK204" s="33"/>
      <c r="AIL204" s="33"/>
      <c r="AIM204" s="33"/>
      <c r="AIN204" s="33"/>
      <c r="AIO204" s="33"/>
      <c r="AIP204" s="33"/>
      <c r="AIQ204" s="33"/>
      <c r="AIR204" s="33"/>
      <c r="AIS204" s="33"/>
      <c r="AIT204" s="33"/>
      <c r="AIU204" s="33"/>
      <c r="AIV204" s="33"/>
      <c r="AIW204" s="33"/>
      <c r="AIX204" s="33"/>
      <c r="AIY204" s="33"/>
      <c r="AIZ204" s="33"/>
      <c r="AJA204" s="33"/>
      <c r="AJB204" s="33"/>
      <c r="AJC204" s="33"/>
      <c r="AJD204" s="33"/>
      <c r="AJE204" s="33"/>
      <c r="AJF204" s="33"/>
      <c r="AJG204" s="33"/>
      <c r="AJH204" s="33"/>
      <c r="AJI204" s="33"/>
      <c r="AJJ204" s="33"/>
      <c r="AJK204" s="33"/>
      <c r="AJL204" s="33"/>
      <c r="AJM204" s="33"/>
      <c r="AJN204" s="33"/>
      <c r="AJO204" s="33"/>
      <c r="AJP204" s="33"/>
      <c r="AJQ204" s="33"/>
      <c r="AJR204" s="33"/>
      <c r="AJS204" s="33"/>
      <c r="AJT204" s="33"/>
      <c r="AJU204" s="33"/>
      <c r="AJV204" s="33"/>
      <c r="AJW204" s="33"/>
      <c r="AJX204" s="33"/>
      <c r="AJY204" s="33"/>
      <c r="AJZ204" s="33"/>
      <c r="AKA204" s="33"/>
      <c r="AKB204" s="33"/>
      <c r="AKC204" s="33"/>
      <c r="AKD204" s="33"/>
      <c r="AKE204" s="33"/>
      <c r="AKF204" s="33"/>
      <c r="AKG204" s="33"/>
      <c r="AKH204" s="33"/>
      <c r="AKI204" s="33"/>
      <c r="AKJ204" s="33"/>
      <c r="AKK204" s="33"/>
      <c r="AKL204" s="33"/>
      <c r="AKM204" s="33"/>
      <c r="AKN204" s="33"/>
      <c r="AKO204" s="33"/>
      <c r="AKP204" s="33"/>
      <c r="AKQ204" s="33"/>
      <c r="AKR204" s="33"/>
      <c r="AKS204" s="33"/>
      <c r="AKT204" s="33"/>
      <c r="AKU204" s="33"/>
      <c r="AKV204" s="33"/>
      <c r="AKW204" s="33"/>
      <c r="AKX204" s="33"/>
      <c r="AKY204" s="33"/>
      <c r="AKZ204" s="33"/>
      <c r="ALA204" s="33"/>
      <c r="ALB204" s="33"/>
      <c r="ALC204" s="33"/>
      <c r="ALD204" s="33"/>
      <c r="ALE204" s="33"/>
      <c r="ALF204" s="33"/>
      <c r="ALG204" s="33"/>
      <c r="ALH204" s="33"/>
      <c r="ALI204" s="33"/>
      <c r="ALJ204" s="33"/>
      <c r="ALK204" s="33"/>
      <c r="ALL204" s="33"/>
      <c r="ALM204" s="33"/>
      <c r="ALN204" s="33"/>
      <c r="ALO204" s="33"/>
      <c r="ALP204" s="33"/>
      <c r="ALQ204" s="33"/>
      <c r="ALR204" s="33"/>
      <c r="ALS204" s="33"/>
      <c r="ALT204" s="33"/>
      <c r="ALU204" s="33"/>
      <c r="ALV204" s="33"/>
      <c r="ALW204" s="33"/>
      <c r="ALX204" s="33"/>
      <c r="ALY204" s="33"/>
    </row>
    <row r="205" spans="1:1013" ht="17.25" customHeight="1" thickBot="1" x14ac:dyDescent="0.25">
      <c r="A205" s="838" t="s">
        <v>15</v>
      </c>
      <c r="B205" s="839" t="s">
        <v>16</v>
      </c>
      <c r="C205" s="840" t="s">
        <v>16</v>
      </c>
      <c r="D205" s="1041" t="s">
        <v>174</v>
      </c>
      <c r="E205" s="819" t="s">
        <v>176</v>
      </c>
      <c r="F205" s="725" t="s">
        <v>263</v>
      </c>
      <c r="G205" s="824" t="s">
        <v>100</v>
      </c>
      <c r="H205" s="713" t="s">
        <v>19</v>
      </c>
      <c r="I205" s="711" t="s">
        <v>20</v>
      </c>
      <c r="J205" s="699" t="s">
        <v>294</v>
      </c>
      <c r="K205" s="178" t="s">
        <v>26</v>
      </c>
      <c r="L205" s="524">
        <f>+M205+O205</f>
        <v>14.8</v>
      </c>
      <c r="M205" s="473">
        <v>14.8</v>
      </c>
      <c r="N205" s="473">
        <v>0</v>
      </c>
      <c r="O205" s="486">
        <v>0</v>
      </c>
      <c r="P205" s="524">
        <f>+Q205+S205</f>
        <v>60</v>
      </c>
      <c r="Q205" s="473">
        <v>30</v>
      </c>
      <c r="R205" s="473">
        <v>0</v>
      </c>
      <c r="S205" s="486">
        <v>30</v>
      </c>
      <c r="T205" s="524">
        <f>+U205+W205</f>
        <v>0</v>
      </c>
      <c r="U205" s="473">
        <v>0</v>
      </c>
      <c r="V205" s="473">
        <v>0</v>
      </c>
      <c r="W205" s="486">
        <v>0</v>
      </c>
      <c r="X205" s="524">
        <f>+Y205+AA205</f>
        <v>0</v>
      </c>
      <c r="Y205" s="473">
        <v>0</v>
      </c>
      <c r="Z205" s="473">
        <v>0</v>
      </c>
      <c r="AA205" s="486">
        <v>0</v>
      </c>
      <c r="AB205" s="33"/>
      <c r="AC205" s="33"/>
      <c r="AD205" s="33"/>
      <c r="AE205" s="33"/>
      <c r="AF205" s="33"/>
      <c r="AG205" s="33"/>
      <c r="AH205" s="33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7"/>
      <c r="BB205" s="46"/>
      <c r="BC205" s="46"/>
      <c r="BD205" s="46"/>
      <c r="BE205" s="46"/>
      <c r="BF205" s="46"/>
      <c r="BG205" s="46"/>
      <c r="BH205" s="46"/>
      <c r="BI205" s="46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3"/>
      <c r="FT205" s="33"/>
      <c r="FU205" s="33"/>
      <c r="FV205" s="33"/>
      <c r="FW205" s="33"/>
      <c r="FX205" s="33"/>
      <c r="FY205" s="33"/>
      <c r="FZ205" s="33"/>
      <c r="GA205" s="33"/>
      <c r="GB205" s="33"/>
      <c r="GC205" s="33"/>
      <c r="GD205" s="33"/>
      <c r="GE205" s="33"/>
      <c r="GF205" s="33"/>
      <c r="GG205" s="33"/>
      <c r="GH205" s="33"/>
      <c r="GI205" s="33"/>
      <c r="GJ205" s="33"/>
      <c r="GK205" s="33"/>
      <c r="GL205" s="33"/>
      <c r="GM205" s="33"/>
      <c r="GN205" s="33"/>
      <c r="GO205" s="33"/>
      <c r="GP205" s="33"/>
      <c r="GQ205" s="33"/>
      <c r="GR205" s="33"/>
      <c r="GS205" s="33"/>
      <c r="GT205" s="33"/>
      <c r="GU205" s="33"/>
      <c r="GV205" s="33"/>
      <c r="GW205" s="33"/>
      <c r="GX205" s="33"/>
      <c r="GY205" s="33"/>
      <c r="GZ205" s="33"/>
      <c r="HA205" s="33"/>
      <c r="HB205" s="33"/>
      <c r="HC205" s="33"/>
      <c r="HD205" s="33"/>
      <c r="HE205" s="33"/>
      <c r="HF205" s="33"/>
      <c r="HG205" s="33"/>
      <c r="HH205" s="33"/>
      <c r="HI205" s="33"/>
      <c r="HJ205" s="33"/>
      <c r="HK205" s="33"/>
      <c r="HL205" s="33"/>
      <c r="HM205" s="33"/>
      <c r="HN205" s="33"/>
      <c r="HO205" s="33"/>
      <c r="HP205" s="33"/>
      <c r="HQ205" s="33"/>
      <c r="HR205" s="33"/>
      <c r="HS205" s="33"/>
      <c r="HT205" s="33"/>
      <c r="HU205" s="33"/>
      <c r="HV205" s="33"/>
      <c r="HW205" s="33"/>
      <c r="HX205" s="33"/>
      <c r="HY205" s="33"/>
      <c r="HZ205" s="33"/>
      <c r="IA205" s="33"/>
      <c r="IB205" s="33"/>
      <c r="IC205" s="33"/>
      <c r="ID205" s="33"/>
      <c r="IE205" s="33"/>
      <c r="IF205" s="33"/>
      <c r="IG205" s="33"/>
      <c r="IH205" s="33"/>
      <c r="II205" s="33"/>
      <c r="IJ205" s="33"/>
      <c r="IK205" s="33"/>
      <c r="IL205" s="33"/>
      <c r="IM205" s="33"/>
      <c r="IN205" s="33"/>
      <c r="IO205" s="33"/>
      <c r="IP205" s="33"/>
      <c r="IQ205" s="33"/>
      <c r="IR205" s="33"/>
      <c r="IS205" s="33"/>
      <c r="IT205" s="33"/>
      <c r="IU205" s="33"/>
      <c r="IV205" s="33"/>
      <c r="IW205" s="33"/>
      <c r="IX205" s="33"/>
      <c r="IY205" s="33"/>
      <c r="IZ205" s="33"/>
      <c r="JA205" s="33"/>
      <c r="JB205" s="33"/>
      <c r="JC205" s="33"/>
      <c r="JD205" s="33"/>
      <c r="JE205" s="33"/>
      <c r="JF205" s="33"/>
      <c r="JG205" s="33"/>
      <c r="JH205" s="33"/>
      <c r="JI205" s="33"/>
      <c r="JJ205" s="33"/>
      <c r="JK205" s="33"/>
      <c r="JL205" s="33"/>
      <c r="JM205" s="33"/>
      <c r="JN205" s="33"/>
      <c r="JO205" s="33"/>
      <c r="JP205" s="33"/>
      <c r="JQ205" s="33"/>
      <c r="JR205" s="33"/>
      <c r="JS205" s="33"/>
      <c r="JT205" s="33"/>
      <c r="JU205" s="33"/>
      <c r="JV205" s="33"/>
      <c r="JW205" s="33"/>
      <c r="JX205" s="33"/>
      <c r="JY205" s="33"/>
      <c r="JZ205" s="33"/>
      <c r="KA205" s="33"/>
      <c r="KB205" s="33"/>
      <c r="KC205" s="33"/>
      <c r="KD205" s="33"/>
      <c r="KE205" s="33"/>
      <c r="KF205" s="33"/>
      <c r="KG205" s="33"/>
      <c r="KH205" s="33"/>
      <c r="KI205" s="33"/>
      <c r="KJ205" s="33"/>
      <c r="KK205" s="33"/>
      <c r="KL205" s="33"/>
      <c r="KM205" s="33"/>
      <c r="KN205" s="33"/>
      <c r="KO205" s="33"/>
      <c r="KP205" s="33"/>
      <c r="KQ205" s="33"/>
      <c r="KR205" s="33"/>
      <c r="KS205" s="33"/>
      <c r="KT205" s="33"/>
      <c r="KU205" s="33"/>
      <c r="KV205" s="33"/>
      <c r="KW205" s="33"/>
      <c r="KX205" s="33"/>
      <c r="KY205" s="33"/>
      <c r="KZ205" s="33"/>
      <c r="LA205" s="33"/>
      <c r="LB205" s="33"/>
      <c r="LC205" s="33"/>
      <c r="LD205" s="33"/>
      <c r="LE205" s="33"/>
      <c r="LF205" s="33"/>
      <c r="LG205" s="33"/>
      <c r="LH205" s="33"/>
      <c r="LI205" s="33"/>
      <c r="LJ205" s="33"/>
      <c r="LK205" s="33"/>
      <c r="LL205" s="33"/>
      <c r="LM205" s="33"/>
      <c r="LN205" s="33"/>
      <c r="LO205" s="33"/>
      <c r="LP205" s="33"/>
      <c r="LQ205" s="33"/>
      <c r="LR205" s="33"/>
      <c r="LS205" s="33"/>
      <c r="LT205" s="33"/>
      <c r="LU205" s="33"/>
      <c r="LV205" s="33"/>
      <c r="LW205" s="33"/>
      <c r="LX205" s="33"/>
      <c r="LY205" s="33"/>
      <c r="LZ205" s="33"/>
      <c r="MA205" s="33"/>
      <c r="MB205" s="33"/>
      <c r="MC205" s="33"/>
      <c r="MD205" s="33"/>
      <c r="ME205" s="33"/>
      <c r="MF205" s="33"/>
      <c r="MG205" s="33"/>
      <c r="MH205" s="33"/>
      <c r="MI205" s="33"/>
      <c r="MJ205" s="33"/>
      <c r="MK205" s="33"/>
      <c r="ML205" s="33"/>
      <c r="MM205" s="33"/>
      <c r="MN205" s="33"/>
      <c r="MO205" s="33"/>
      <c r="MP205" s="33"/>
      <c r="MQ205" s="33"/>
      <c r="MR205" s="33"/>
      <c r="MS205" s="33"/>
      <c r="MT205" s="33"/>
      <c r="MU205" s="33"/>
      <c r="MV205" s="33"/>
      <c r="MW205" s="33"/>
      <c r="MX205" s="33"/>
      <c r="MY205" s="33"/>
      <c r="MZ205" s="33"/>
      <c r="NA205" s="33"/>
      <c r="NB205" s="33"/>
      <c r="NC205" s="33"/>
      <c r="ND205" s="33"/>
      <c r="NE205" s="33"/>
      <c r="NF205" s="33"/>
      <c r="NG205" s="33"/>
      <c r="NH205" s="33"/>
      <c r="NI205" s="33"/>
      <c r="NJ205" s="33"/>
      <c r="NK205" s="33"/>
      <c r="NL205" s="33"/>
      <c r="NM205" s="33"/>
      <c r="NN205" s="33"/>
      <c r="NO205" s="33"/>
      <c r="NP205" s="33"/>
      <c r="NQ205" s="33"/>
      <c r="NR205" s="33"/>
      <c r="NS205" s="33"/>
      <c r="NT205" s="33"/>
      <c r="NU205" s="33"/>
      <c r="NV205" s="33"/>
      <c r="NW205" s="33"/>
      <c r="NX205" s="33"/>
      <c r="NY205" s="33"/>
      <c r="NZ205" s="33"/>
      <c r="OA205" s="33"/>
      <c r="OB205" s="33"/>
      <c r="OC205" s="33"/>
      <c r="OD205" s="33"/>
      <c r="OE205" s="33"/>
      <c r="OF205" s="33"/>
      <c r="OG205" s="33"/>
      <c r="OH205" s="33"/>
      <c r="OI205" s="33"/>
      <c r="OJ205" s="33"/>
      <c r="OK205" s="33"/>
      <c r="OL205" s="33"/>
      <c r="OM205" s="33"/>
      <c r="ON205" s="33"/>
      <c r="OO205" s="33"/>
      <c r="OP205" s="33"/>
      <c r="OQ205" s="33"/>
      <c r="OR205" s="33"/>
      <c r="OS205" s="33"/>
      <c r="OT205" s="33"/>
      <c r="OU205" s="33"/>
      <c r="OV205" s="33"/>
      <c r="OW205" s="33"/>
      <c r="OX205" s="33"/>
      <c r="OY205" s="33"/>
      <c r="OZ205" s="33"/>
      <c r="PA205" s="33"/>
      <c r="PB205" s="33"/>
      <c r="PC205" s="33"/>
      <c r="PD205" s="33"/>
      <c r="PE205" s="33"/>
      <c r="PF205" s="33"/>
      <c r="PG205" s="33"/>
      <c r="PH205" s="33"/>
      <c r="PI205" s="33"/>
      <c r="PJ205" s="33"/>
      <c r="PK205" s="33"/>
      <c r="PL205" s="33"/>
      <c r="PM205" s="33"/>
      <c r="PN205" s="33"/>
      <c r="PO205" s="33"/>
      <c r="PP205" s="33"/>
      <c r="PQ205" s="33"/>
      <c r="PR205" s="33"/>
      <c r="PS205" s="33"/>
      <c r="PT205" s="33"/>
      <c r="PU205" s="33"/>
      <c r="PV205" s="33"/>
      <c r="PW205" s="33"/>
      <c r="PX205" s="33"/>
      <c r="PY205" s="33"/>
      <c r="PZ205" s="33"/>
      <c r="QA205" s="33"/>
      <c r="QB205" s="33"/>
      <c r="QC205" s="33"/>
      <c r="QD205" s="33"/>
      <c r="QE205" s="33"/>
      <c r="QF205" s="33"/>
      <c r="QG205" s="33"/>
      <c r="QH205" s="33"/>
      <c r="QI205" s="33"/>
      <c r="QJ205" s="33"/>
      <c r="QK205" s="33"/>
      <c r="QL205" s="33"/>
      <c r="QM205" s="33"/>
      <c r="QN205" s="33"/>
      <c r="QO205" s="33"/>
      <c r="QP205" s="33"/>
      <c r="QQ205" s="33"/>
      <c r="QR205" s="33"/>
      <c r="QS205" s="33"/>
      <c r="QT205" s="33"/>
      <c r="QU205" s="33"/>
      <c r="QV205" s="33"/>
      <c r="QW205" s="33"/>
      <c r="QX205" s="33"/>
      <c r="QY205" s="33"/>
      <c r="QZ205" s="33"/>
      <c r="RA205" s="33"/>
      <c r="RB205" s="33"/>
      <c r="RC205" s="33"/>
      <c r="RD205" s="33"/>
      <c r="RE205" s="33"/>
      <c r="RF205" s="33"/>
      <c r="RG205" s="33"/>
      <c r="RH205" s="33"/>
      <c r="RI205" s="33"/>
      <c r="RJ205" s="33"/>
      <c r="RK205" s="33"/>
      <c r="RL205" s="33"/>
      <c r="RM205" s="33"/>
      <c r="RN205" s="33"/>
      <c r="RO205" s="33"/>
      <c r="RP205" s="33"/>
      <c r="RQ205" s="33"/>
      <c r="RR205" s="33"/>
      <c r="RS205" s="33"/>
      <c r="RT205" s="33"/>
      <c r="RU205" s="33"/>
      <c r="RV205" s="33"/>
      <c r="RW205" s="33"/>
      <c r="RX205" s="33"/>
      <c r="RY205" s="33"/>
      <c r="RZ205" s="33"/>
      <c r="SA205" s="33"/>
      <c r="SB205" s="33"/>
      <c r="SC205" s="33"/>
      <c r="SD205" s="33"/>
      <c r="SE205" s="33"/>
      <c r="SF205" s="33"/>
      <c r="SG205" s="33"/>
      <c r="SH205" s="33"/>
      <c r="SI205" s="33"/>
      <c r="SJ205" s="33"/>
      <c r="SK205" s="33"/>
      <c r="SL205" s="33"/>
      <c r="SM205" s="33"/>
      <c r="SN205" s="33"/>
      <c r="SO205" s="33"/>
      <c r="SP205" s="33"/>
      <c r="SQ205" s="33"/>
      <c r="SR205" s="33"/>
      <c r="SS205" s="33"/>
      <c r="ST205" s="33"/>
      <c r="SU205" s="33"/>
      <c r="SV205" s="33"/>
      <c r="SW205" s="33"/>
      <c r="SX205" s="33"/>
      <c r="SY205" s="33"/>
      <c r="SZ205" s="33"/>
      <c r="TA205" s="33"/>
      <c r="TB205" s="33"/>
      <c r="TC205" s="33"/>
      <c r="TD205" s="33"/>
      <c r="TE205" s="33"/>
      <c r="TF205" s="33"/>
      <c r="TG205" s="33"/>
      <c r="TH205" s="33"/>
      <c r="TI205" s="33"/>
      <c r="TJ205" s="33"/>
      <c r="TK205" s="33"/>
      <c r="TL205" s="33"/>
      <c r="TM205" s="33"/>
      <c r="TN205" s="33"/>
      <c r="TO205" s="33"/>
      <c r="TP205" s="33"/>
      <c r="TQ205" s="33"/>
      <c r="TR205" s="33"/>
      <c r="TS205" s="33"/>
      <c r="TT205" s="33"/>
      <c r="TU205" s="33"/>
      <c r="TV205" s="33"/>
      <c r="TW205" s="33"/>
      <c r="TX205" s="33"/>
      <c r="TY205" s="33"/>
      <c r="TZ205" s="33"/>
      <c r="UA205" s="33"/>
      <c r="UB205" s="33"/>
      <c r="UC205" s="33"/>
      <c r="UD205" s="33"/>
      <c r="UE205" s="33"/>
      <c r="UF205" s="33"/>
      <c r="UG205" s="33"/>
      <c r="UH205" s="33"/>
      <c r="UI205" s="33"/>
      <c r="UJ205" s="33"/>
      <c r="UK205" s="33"/>
      <c r="UL205" s="33"/>
      <c r="UM205" s="33"/>
      <c r="UN205" s="33"/>
      <c r="UO205" s="33"/>
      <c r="UP205" s="33"/>
      <c r="UQ205" s="33"/>
      <c r="UR205" s="33"/>
      <c r="US205" s="33"/>
      <c r="UT205" s="33"/>
      <c r="UU205" s="33"/>
      <c r="UV205" s="33"/>
      <c r="UW205" s="33"/>
      <c r="UX205" s="33"/>
      <c r="UY205" s="33"/>
      <c r="UZ205" s="33"/>
      <c r="VA205" s="33"/>
      <c r="VB205" s="33"/>
      <c r="VC205" s="33"/>
      <c r="VD205" s="33"/>
      <c r="VE205" s="33"/>
      <c r="VF205" s="33"/>
      <c r="VG205" s="33"/>
      <c r="VH205" s="33"/>
      <c r="VI205" s="33"/>
      <c r="VJ205" s="33"/>
      <c r="VK205" s="33"/>
      <c r="VL205" s="33"/>
      <c r="VM205" s="33"/>
      <c r="VN205" s="33"/>
      <c r="VO205" s="33"/>
      <c r="VP205" s="33"/>
      <c r="VQ205" s="33"/>
      <c r="VR205" s="33"/>
      <c r="VS205" s="33"/>
      <c r="VT205" s="33"/>
      <c r="VU205" s="33"/>
      <c r="VV205" s="33"/>
      <c r="VW205" s="33"/>
      <c r="VX205" s="33"/>
      <c r="VY205" s="33"/>
      <c r="VZ205" s="33"/>
      <c r="WA205" s="33"/>
      <c r="WB205" s="33"/>
      <c r="WC205" s="33"/>
      <c r="WD205" s="33"/>
      <c r="WE205" s="33"/>
      <c r="WF205" s="33"/>
      <c r="WG205" s="33"/>
      <c r="WH205" s="33"/>
      <c r="WI205" s="33"/>
      <c r="WJ205" s="33"/>
      <c r="WK205" s="33"/>
      <c r="WL205" s="33"/>
      <c r="WM205" s="33"/>
      <c r="WN205" s="33"/>
      <c r="WO205" s="33"/>
      <c r="WP205" s="33"/>
      <c r="WQ205" s="33"/>
      <c r="WR205" s="33"/>
      <c r="WS205" s="33"/>
      <c r="WT205" s="33"/>
      <c r="WU205" s="33"/>
      <c r="WV205" s="33"/>
      <c r="WW205" s="33"/>
      <c r="WX205" s="33"/>
      <c r="WY205" s="33"/>
      <c r="WZ205" s="33"/>
      <c r="XA205" s="33"/>
      <c r="XB205" s="33"/>
      <c r="XC205" s="33"/>
      <c r="XD205" s="33"/>
      <c r="XE205" s="33"/>
      <c r="XF205" s="33"/>
      <c r="XG205" s="33"/>
      <c r="XH205" s="33"/>
      <c r="XI205" s="33"/>
      <c r="XJ205" s="33"/>
      <c r="XK205" s="33"/>
      <c r="XL205" s="33"/>
      <c r="XM205" s="33"/>
      <c r="XN205" s="33"/>
      <c r="XO205" s="33"/>
      <c r="XP205" s="33"/>
      <c r="XQ205" s="33"/>
      <c r="XR205" s="33"/>
      <c r="XS205" s="33"/>
      <c r="XT205" s="33"/>
      <c r="XU205" s="33"/>
      <c r="XV205" s="33"/>
      <c r="XW205" s="33"/>
      <c r="XX205" s="33"/>
      <c r="XY205" s="33"/>
      <c r="XZ205" s="33"/>
      <c r="YA205" s="33"/>
      <c r="YB205" s="33"/>
      <c r="YC205" s="33"/>
      <c r="YD205" s="33"/>
      <c r="YE205" s="33"/>
      <c r="YF205" s="33"/>
      <c r="YG205" s="33"/>
      <c r="YH205" s="33"/>
      <c r="YI205" s="33"/>
      <c r="YJ205" s="33"/>
      <c r="YK205" s="33"/>
      <c r="YL205" s="33"/>
      <c r="YM205" s="33"/>
      <c r="YN205" s="33"/>
      <c r="YO205" s="33"/>
      <c r="YP205" s="33"/>
      <c r="YQ205" s="33"/>
      <c r="YR205" s="33"/>
      <c r="YS205" s="33"/>
      <c r="YT205" s="33"/>
      <c r="YU205" s="33"/>
      <c r="YV205" s="33"/>
      <c r="YW205" s="33"/>
      <c r="YX205" s="33"/>
      <c r="YY205" s="33"/>
      <c r="YZ205" s="33"/>
      <c r="ZA205" s="33"/>
      <c r="ZB205" s="33"/>
      <c r="ZC205" s="33"/>
      <c r="ZD205" s="33"/>
      <c r="ZE205" s="33"/>
      <c r="ZF205" s="33"/>
      <c r="ZG205" s="33"/>
      <c r="ZH205" s="33"/>
      <c r="ZI205" s="33"/>
      <c r="ZJ205" s="33"/>
      <c r="ZK205" s="33"/>
      <c r="ZL205" s="33"/>
      <c r="ZM205" s="33"/>
      <c r="ZN205" s="33"/>
      <c r="ZO205" s="33"/>
      <c r="ZP205" s="33"/>
      <c r="ZQ205" s="33"/>
      <c r="ZR205" s="33"/>
      <c r="ZS205" s="33"/>
      <c r="ZT205" s="33"/>
      <c r="ZU205" s="33"/>
      <c r="ZV205" s="33"/>
      <c r="ZW205" s="33"/>
      <c r="ZX205" s="33"/>
      <c r="ZY205" s="33"/>
      <c r="ZZ205" s="33"/>
      <c r="AAA205" s="33"/>
      <c r="AAB205" s="33"/>
      <c r="AAC205" s="33"/>
      <c r="AAD205" s="33"/>
      <c r="AAE205" s="33"/>
      <c r="AAF205" s="33"/>
      <c r="AAG205" s="33"/>
      <c r="AAH205" s="33"/>
      <c r="AAI205" s="33"/>
      <c r="AAJ205" s="33"/>
      <c r="AAK205" s="33"/>
      <c r="AAL205" s="33"/>
      <c r="AAM205" s="33"/>
      <c r="AAN205" s="33"/>
      <c r="AAO205" s="33"/>
      <c r="AAP205" s="33"/>
      <c r="AAQ205" s="33"/>
      <c r="AAR205" s="33"/>
      <c r="AAS205" s="33"/>
      <c r="AAT205" s="33"/>
      <c r="AAU205" s="33"/>
      <c r="AAV205" s="33"/>
      <c r="AAW205" s="33"/>
      <c r="AAX205" s="33"/>
      <c r="AAY205" s="33"/>
      <c r="AAZ205" s="33"/>
      <c r="ABA205" s="33"/>
      <c r="ABB205" s="33"/>
      <c r="ABC205" s="33"/>
      <c r="ABD205" s="33"/>
      <c r="ABE205" s="33"/>
      <c r="ABF205" s="33"/>
      <c r="ABG205" s="33"/>
      <c r="ABH205" s="33"/>
      <c r="ABI205" s="33"/>
      <c r="ABJ205" s="33"/>
      <c r="ABK205" s="33"/>
      <c r="ABL205" s="33"/>
      <c r="ABM205" s="33"/>
      <c r="ABN205" s="33"/>
      <c r="ABO205" s="33"/>
      <c r="ABP205" s="33"/>
      <c r="ABQ205" s="33"/>
      <c r="ABR205" s="33"/>
      <c r="ABS205" s="33"/>
      <c r="ABT205" s="33"/>
      <c r="ABU205" s="33"/>
      <c r="ABV205" s="33"/>
      <c r="ABW205" s="33"/>
      <c r="ABX205" s="33"/>
      <c r="ABY205" s="33"/>
      <c r="ABZ205" s="33"/>
      <c r="ACA205" s="33"/>
      <c r="ACB205" s="33"/>
      <c r="ACC205" s="33"/>
      <c r="ACD205" s="33"/>
      <c r="ACE205" s="33"/>
      <c r="ACF205" s="33"/>
      <c r="ACG205" s="33"/>
      <c r="ACH205" s="33"/>
      <c r="ACI205" s="33"/>
      <c r="ACJ205" s="33"/>
      <c r="ACK205" s="33"/>
      <c r="ACL205" s="33"/>
      <c r="ACM205" s="33"/>
      <c r="ACN205" s="33"/>
      <c r="ACO205" s="33"/>
      <c r="ACP205" s="33"/>
      <c r="ACQ205" s="33"/>
      <c r="ACR205" s="33"/>
      <c r="ACS205" s="33"/>
      <c r="ACT205" s="33"/>
      <c r="ACU205" s="33"/>
      <c r="ACV205" s="33"/>
      <c r="ACW205" s="33"/>
      <c r="ACX205" s="33"/>
      <c r="ACY205" s="33"/>
      <c r="ACZ205" s="33"/>
      <c r="ADA205" s="33"/>
      <c r="ADB205" s="33"/>
      <c r="ADC205" s="33"/>
      <c r="ADD205" s="33"/>
      <c r="ADE205" s="33"/>
      <c r="ADF205" s="33"/>
      <c r="ADG205" s="33"/>
      <c r="ADH205" s="33"/>
      <c r="ADI205" s="33"/>
      <c r="ADJ205" s="33"/>
      <c r="ADK205" s="33"/>
      <c r="ADL205" s="33"/>
      <c r="ADM205" s="33"/>
      <c r="ADN205" s="33"/>
      <c r="ADO205" s="33"/>
      <c r="ADP205" s="33"/>
      <c r="ADQ205" s="33"/>
      <c r="ADR205" s="33"/>
      <c r="ADS205" s="33"/>
      <c r="ADT205" s="33"/>
      <c r="ADU205" s="33"/>
      <c r="ADV205" s="33"/>
      <c r="ADW205" s="33"/>
      <c r="ADX205" s="33"/>
      <c r="ADY205" s="33"/>
      <c r="ADZ205" s="33"/>
      <c r="AEA205" s="33"/>
      <c r="AEB205" s="33"/>
      <c r="AEC205" s="33"/>
      <c r="AED205" s="33"/>
      <c r="AEE205" s="33"/>
      <c r="AEF205" s="33"/>
      <c r="AEG205" s="33"/>
      <c r="AEH205" s="33"/>
      <c r="AEI205" s="33"/>
      <c r="AEJ205" s="33"/>
      <c r="AEK205" s="33"/>
      <c r="AEL205" s="33"/>
      <c r="AEM205" s="33"/>
      <c r="AEN205" s="33"/>
      <c r="AEO205" s="33"/>
      <c r="AEP205" s="33"/>
      <c r="AEQ205" s="33"/>
      <c r="AER205" s="33"/>
      <c r="AES205" s="33"/>
      <c r="AET205" s="33"/>
      <c r="AEU205" s="33"/>
      <c r="AEV205" s="33"/>
      <c r="AEW205" s="33"/>
      <c r="AEX205" s="33"/>
      <c r="AEY205" s="33"/>
      <c r="AEZ205" s="33"/>
      <c r="AFA205" s="33"/>
      <c r="AFB205" s="33"/>
      <c r="AFC205" s="33"/>
      <c r="AFD205" s="33"/>
      <c r="AFE205" s="33"/>
      <c r="AFF205" s="33"/>
      <c r="AFG205" s="33"/>
      <c r="AFH205" s="33"/>
      <c r="AFI205" s="33"/>
      <c r="AFJ205" s="33"/>
      <c r="AFK205" s="33"/>
      <c r="AFL205" s="33"/>
      <c r="AFM205" s="33"/>
      <c r="AFN205" s="33"/>
      <c r="AFO205" s="33"/>
      <c r="AFP205" s="33"/>
      <c r="AFQ205" s="33"/>
      <c r="AFR205" s="33"/>
      <c r="AFS205" s="33"/>
      <c r="AFT205" s="33"/>
      <c r="AFU205" s="33"/>
      <c r="AFV205" s="33"/>
      <c r="AFW205" s="33"/>
      <c r="AFX205" s="33"/>
      <c r="AFY205" s="33"/>
      <c r="AFZ205" s="33"/>
      <c r="AGA205" s="33"/>
      <c r="AGB205" s="33"/>
      <c r="AGC205" s="33"/>
      <c r="AGD205" s="33"/>
      <c r="AGE205" s="33"/>
      <c r="AGF205" s="33"/>
      <c r="AGG205" s="33"/>
      <c r="AGH205" s="33"/>
      <c r="AGI205" s="33"/>
      <c r="AGJ205" s="33"/>
      <c r="AGK205" s="33"/>
      <c r="AGL205" s="33"/>
      <c r="AGM205" s="33"/>
      <c r="AGN205" s="33"/>
      <c r="AGO205" s="33"/>
      <c r="AGP205" s="33"/>
      <c r="AGQ205" s="33"/>
      <c r="AGR205" s="33"/>
      <c r="AGS205" s="33"/>
      <c r="AGT205" s="33"/>
      <c r="AGU205" s="33"/>
      <c r="AGV205" s="33"/>
      <c r="AGW205" s="33"/>
      <c r="AGX205" s="33"/>
      <c r="AGY205" s="33"/>
      <c r="AGZ205" s="33"/>
      <c r="AHA205" s="33"/>
      <c r="AHB205" s="33"/>
      <c r="AHC205" s="33"/>
      <c r="AHD205" s="33"/>
      <c r="AHE205" s="33"/>
      <c r="AHF205" s="33"/>
      <c r="AHG205" s="33"/>
      <c r="AHH205" s="33"/>
      <c r="AHI205" s="33"/>
      <c r="AHJ205" s="33"/>
      <c r="AHK205" s="33"/>
      <c r="AHL205" s="33"/>
      <c r="AHM205" s="33"/>
      <c r="AHN205" s="33"/>
      <c r="AHO205" s="33"/>
      <c r="AHP205" s="33"/>
      <c r="AHQ205" s="33"/>
      <c r="AHR205" s="33"/>
      <c r="AHS205" s="33"/>
      <c r="AHT205" s="33"/>
      <c r="AHU205" s="33"/>
      <c r="AHV205" s="33"/>
      <c r="AHW205" s="33"/>
      <c r="AHX205" s="33"/>
      <c r="AHY205" s="33"/>
      <c r="AHZ205" s="33"/>
      <c r="AIA205" s="33"/>
      <c r="AIB205" s="33"/>
      <c r="AIC205" s="33"/>
      <c r="AID205" s="33"/>
      <c r="AIE205" s="33"/>
      <c r="AIF205" s="33"/>
      <c r="AIG205" s="33"/>
      <c r="AIH205" s="33"/>
      <c r="AII205" s="33"/>
      <c r="AIJ205" s="33"/>
      <c r="AIK205" s="33"/>
      <c r="AIL205" s="33"/>
      <c r="AIM205" s="33"/>
      <c r="AIN205" s="33"/>
      <c r="AIO205" s="33"/>
      <c r="AIP205" s="33"/>
      <c r="AIQ205" s="33"/>
      <c r="AIR205" s="33"/>
      <c r="AIS205" s="33"/>
      <c r="AIT205" s="33"/>
      <c r="AIU205" s="33"/>
      <c r="AIV205" s="33"/>
      <c r="AIW205" s="33"/>
      <c r="AIX205" s="33"/>
      <c r="AIY205" s="33"/>
      <c r="AIZ205" s="33"/>
      <c r="AJA205" s="33"/>
      <c r="AJB205" s="33"/>
      <c r="AJC205" s="33"/>
      <c r="AJD205" s="33"/>
      <c r="AJE205" s="33"/>
      <c r="AJF205" s="33"/>
      <c r="AJG205" s="33"/>
      <c r="AJH205" s="33"/>
      <c r="AJI205" s="33"/>
      <c r="AJJ205" s="33"/>
      <c r="AJK205" s="33"/>
      <c r="AJL205" s="33"/>
      <c r="AJM205" s="33"/>
      <c r="AJN205" s="33"/>
      <c r="AJO205" s="33"/>
      <c r="AJP205" s="33"/>
      <c r="AJQ205" s="33"/>
      <c r="AJR205" s="33"/>
      <c r="AJS205" s="33"/>
      <c r="AJT205" s="33"/>
      <c r="AJU205" s="33"/>
      <c r="AJV205" s="33"/>
      <c r="AJW205" s="33"/>
      <c r="AJX205" s="33"/>
      <c r="AJY205" s="33"/>
      <c r="AJZ205" s="33"/>
      <c r="AKA205" s="33"/>
      <c r="AKB205" s="33"/>
      <c r="AKC205" s="33"/>
      <c r="AKD205" s="33"/>
      <c r="AKE205" s="33"/>
      <c r="AKF205" s="33"/>
      <c r="AKG205" s="33"/>
      <c r="AKH205" s="33"/>
      <c r="AKI205" s="33"/>
      <c r="AKJ205" s="33"/>
      <c r="AKK205" s="33"/>
      <c r="AKL205" s="33"/>
      <c r="AKM205" s="33"/>
      <c r="AKN205" s="33"/>
      <c r="AKO205" s="33"/>
      <c r="AKP205" s="33"/>
      <c r="AKQ205" s="33"/>
      <c r="AKR205" s="33"/>
      <c r="AKS205" s="33"/>
      <c r="AKT205" s="33"/>
      <c r="AKU205" s="33"/>
      <c r="AKV205" s="33"/>
      <c r="AKW205" s="33"/>
      <c r="AKX205" s="33"/>
      <c r="AKY205" s="33"/>
      <c r="AKZ205" s="33"/>
      <c r="ALA205" s="33"/>
      <c r="ALB205" s="33"/>
      <c r="ALC205" s="33"/>
      <c r="ALD205" s="33"/>
      <c r="ALE205" s="33"/>
      <c r="ALF205" s="33"/>
      <c r="ALG205" s="33"/>
      <c r="ALH205" s="33"/>
      <c r="ALI205" s="33"/>
      <c r="ALJ205" s="33"/>
      <c r="ALK205" s="33"/>
      <c r="ALL205" s="33"/>
      <c r="ALM205" s="33"/>
      <c r="ALN205" s="33"/>
      <c r="ALO205" s="33"/>
      <c r="ALP205" s="33"/>
      <c r="ALQ205" s="33"/>
      <c r="ALR205" s="33"/>
      <c r="ALS205" s="33"/>
      <c r="ALT205" s="33"/>
      <c r="ALU205" s="33"/>
      <c r="ALV205" s="33"/>
      <c r="ALW205" s="33"/>
      <c r="ALX205" s="33"/>
      <c r="ALY205" s="33"/>
    </row>
    <row r="206" spans="1:1013" ht="20.25" customHeight="1" thickBot="1" x14ac:dyDescent="0.25">
      <c r="A206" s="681"/>
      <c r="B206" s="771"/>
      <c r="C206" s="749"/>
      <c r="D206" s="1043"/>
      <c r="E206" s="821"/>
      <c r="F206" s="726"/>
      <c r="G206" s="825"/>
      <c r="H206" s="715"/>
      <c r="I206" s="712"/>
      <c r="J206" s="700"/>
      <c r="K206" s="199" t="s">
        <v>175</v>
      </c>
      <c r="L206" s="532">
        <f>M206+O206</f>
        <v>0</v>
      </c>
      <c r="M206" s="526">
        <v>0</v>
      </c>
      <c r="N206" s="526">
        <v>0</v>
      </c>
      <c r="O206" s="528">
        <v>0</v>
      </c>
      <c r="P206" s="532">
        <f>Q206+S206</f>
        <v>3.6</v>
      </c>
      <c r="Q206" s="526">
        <v>3.6</v>
      </c>
      <c r="R206" s="526">
        <v>1.5</v>
      </c>
      <c r="S206" s="528">
        <v>0</v>
      </c>
      <c r="T206" s="532">
        <f>U206+W206</f>
        <v>0</v>
      </c>
      <c r="U206" s="526">
        <v>0</v>
      </c>
      <c r="V206" s="526">
        <v>0</v>
      </c>
      <c r="W206" s="528">
        <v>0</v>
      </c>
      <c r="X206" s="532">
        <f>Y206+AA206</f>
        <v>0</v>
      </c>
      <c r="Y206" s="526">
        <v>0</v>
      </c>
      <c r="Z206" s="526">
        <v>0</v>
      </c>
      <c r="AA206" s="528">
        <v>0</v>
      </c>
      <c r="AB206" s="33"/>
      <c r="AC206" s="33"/>
      <c r="AD206" s="33"/>
      <c r="AE206" s="33"/>
      <c r="AF206" s="33"/>
      <c r="AG206" s="33"/>
      <c r="AH206" s="33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7"/>
      <c r="BB206" s="46"/>
      <c r="BC206" s="46"/>
      <c r="BD206" s="46"/>
      <c r="BE206" s="46"/>
      <c r="BF206" s="46"/>
      <c r="BG206" s="46"/>
      <c r="BH206" s="46"/>
      <c r="BI206" s="46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  <c r="IT206" s="33"/>
      <c r="IU206" s="33"/>
      <c r="IV206" s="33"/>
      <c r="IW206" s="33"/>
      <c r="IX206" s="33"/>
      <c r="IY206" s="33"/>
      <c r="IZ206" s="33"/>
      <c r="JA206" s="33"/>
      <c r="JB206" s="33"/>
      <c r="JC206" s="33"/>
      <c r="JD206" s="33"/>
      <c r="JE206" s="33"/>
      <c r="JF206" s="33"/>
      <c r="JG206" s="33"/>
      <c r="JH206" s="33"/>
      <c r="JI206" s="33"/>
      <c r="JJ206" s="33"/>
      <c r="JK206" s="33"/>
      <c r="JL206" s="33"/>
      <c r="JM206" s="33"/>
      <c r="JN206" s="33"/>
      <c r="JO206" s="33"/>
      <c r="JP206" s="33"/>
      <c r="JQ206" s="33"/>
      <c r="JR206" s="33"/>
      <c r="JS206" s="33"/>
      <c r="JT206" s="33"/>
      <c r="JU206" s="33"/>
      <c r="JV206" s="33"/>
      <c r="JW206" s="33"/>
      <c r="JX206" s="33"/>
      <c r="JY206" s="33"/>
      <c r="JZ206" s="33"/>
      <c r="KA206" s="33"/>
      <c r="KB206" s="33"/>
      <c r="KC206" s="33"/>
      <c r="KD206" s="33"/>
      <c r="KE206" s="33"/>
      <c r="KF206" s="33"/>
      <c r="KG206" s="33"/>
      <c r="KH206" s="33"/>
      <c r="KI206" s="33"/>
      <c r="KJ206" s="33"/>
      <c r="KK206" s="33"/>
      <c r="KL206" s="33"/>
      <c r="KM206" s="33"/>
      <c r="KN206" s="33"/>
      <c r="KO206" s="33"/>
      <c r="KP206" s="33"/>
      <c r="KQ206" s="33"/>
      <c r="KR206" s="33"/>
      <c r="KS206" s="33"/>
      <c r="KT206" s="33"/>
      <c r="KU206" s="33"/>
      <c r="KV206" s="33"/>
      <c r="KW206" s="33"/>
      <c r="KX206" s="33"/>
      <c r="KY206" s="33"/>
      <c r="KZ206" s="33"/>
      <c r="LA206" s="33"/>
      <c r="LB206" s="33"/>
      <c r="LC206" s="33"/>
      <c r="LD206" s="33"/>
      <c r="LE206" s="33"/>
      <c r="LF206" s="33"/>
      <c r="LG206" s="33"/>
      <c r="LH206" s="33"/>
      <c r="LI206" s="33"/>
      <c r="LJ206" s="33"/>
      <c r="LK206" s="33"/>
      <c r="LL206" s="33"/>
      <c r="LM206" s="33"/>
      <c r="LN206" s="33"/>
      <c r="LO206" s="33"/>
      <c r="LP206" s="33"/>
      <c r="LQ206" s="33"/>
      <c r="LR206" s="33"/>
      <c r="LS206" s="33"/>
      <c r="LT206" s="33"/>
      <c r="LU206" s="33"/>
      <c r="LV206" s="33"/>
      <c r="LW206" s="33"/>
      <c r="LX206" s="33"/>
      <c r="LY206" s="33"/>
      <c r="LZ206" s="33"/>
      <c r="MA206" s="33"/>
      <c r="MB206" s="33"/>
      <c r="MC206" s="33"/>
      <c r="MD206" s="33"/>
      <c r="ME206" s="33"/>
      <c r="MF206" s="33"/>
      <c r="MG206" s="33"/>
      <c r="MH206" s="33"/>
      <c r="MI206" s="33"/>
      <c r="MJ206" s="33"/>
      <c r="MK206" s="33"/>
      <c r="ML206" s="33"/>
      <c r="MM206" s="33"/>
      <c r="MN206" s="33"/>
      <c r="MO206" s="33"/>
      <c r="MP206" s="33"/>
      <c r="MQ206" s="33"/>
      <c r="MR206" s="33"/>
      <c r="MS206" s="33"/>
      <c r="MT206" s="33"/>
      <c r="MU206" s="33"/>
      <c r="MV206" s="33"/>
      <c r="MW206" s="33"/>
      <c r="MX206" s="33"/>
      <c r="MY206" s="33"/>
      <c r="MZ206" s="33"/>
      <c r="NA206" s="33"/>
      <c r="NB206" s="33"/>
      <c r="NC206" s="33"/>
      <c r="ND206" s="33"/>
      <c r="NE206" s="33"/>
      <c r="NF206" s="33"/>
      <c r="NG206" s="33"/>
      <c r="NH206" s="33"/>
      <c r="NI206" s="33"/>
      <c r="NJ206" s="33"/>
      <c r="NK206" s="33"/>
      <c r="NL206" s="33"/>
      <c r="NM206" s="33"/>
      <c r="NN206" s="33"/>
      <c r="NO206" s="33"/>
      <c r="NP206" s="33"/>
      <c r="NQ206" s="33"/>
      <c r="NR206" s="33"/>
      <c r="NS206" s="33"/>
      <c r="NT206" s="33"/>
      <c r="NU206" s="33"/>
      <c r="NV206" s="33"/>
      <c r="NW206" s="33"/>
      <c r="NX206" s="33"/>
      <c r="NY206" s="33"/>
      <c r="NZ206" s="33"/>
      <c r="OA206" s="33"/>
      <c r="OB206" s="33"/>
      <c r="OC206" s="33"/>
      <c r="OD206" s="33"/>
      <c r="OE206" s="33"/>
      <c r="OF206" s="33"/>
      <c r="OG206" s="33"/>
      <c r="OH206" s="33"/>
      <c r="OI206" s="33"/>
      <c r="OJ206" s="33"/>
      <c r="OK206" s="33"/>
      <c r="OL206" s="33"/>
      <c r="OM206" s="33"/>
      <c r="ON206" s="33"/>
      <c r="OO206" s="33"/>
      <c r="OP206" s="33"/>
      <c r="OQ206" s="33"/>
      <c r="OR206" s="33"/>
      <c r="OS206" s="33"/>
      <c r="OT206" s="33"/>
      <c r="OU206" s="33"/>
      <c r="OV206" s="33"/>
      <c r="OW206" s="33"/>
      <c r="OX206" s="33"/>
      <c r="OY206" s="33"/>
      <c r="OZ206" s="33"/>
      <c r="PA206" s="33"/>
      <c r="PB206" s="33"/>
      <c r="PC206" s="33"/>
      <c r="PD206" s="33"/>
      <c r="PE206" s="33"/>
      <c r="PF206" s="33"/>
      <c r="PG206" s="33"/>
      <c r="PH206" s="33"/>
      <c r="PI206" s="33"/>
      <c r="PJ206" s="33"/>
      <c r="PK206" s="33"/>
      <c r="PL206" s="33"/>
      <c r="PM206" s="33"/>
      <c r="PN206" s="33"/>
      <c r="PO206" s="33"/>
      <c r="PP206" s="33"/>
      <c r="PQ206" s="33"/>
      <c r="PR206" s="33"/>
      <c r="PS206" s="33"/>
      <c r="PT206" s="33"/>
      <c r="PU206" s="33"/>
      <c r="PV206" s="33"/>
      <c r="PW206" s="33"/>
      <c r="PX206" s="33"/>
      <c r="PY206" s="33"/>
      <c r="PZ206" s="33"/>
      <c r="QA206" s="33"/>
      <c r="QB206" s="33"/>
      <c r="QC206" s="33"/>
      <c r="QD206" s="33"/>
      <c r="QE206" s="33"/>
      <c r="QF206" s="33"/>
      <c r="QG206" s="33"/>
      <c r="QH206" s="33"/>
      <c r="QI206" s="33"/>
      <c r="QJ206" s="33"/>
      <c r="QK206" s="33"/>
      <c r="QL206" s="33"/>
      <c r="QM206" s="33"/>
      <c r="QN206" s="33"/>
      <c r="QO206" s="33"/>
      <c r="QP206" s="33"/>
      <c r="QQ206" s="33"/>
      <c r="QR206" s="33"/>
      <c r="QS206" s="33"/>
      <c r="QT206" s="33"/>
      <c r="QU206" s="33"/>
      <c r="QV206" s="33"/>
      <c r="QW206" s="33"/>
      <c r="QX206" s="33"/>
      <c r="QY206" s="33"/>
      <c r="QZ206" s="33"/>
      <c r="RA206" s="33"/>
      <c r="RB206" s="33"/>
      <c r="RC206" s="33"/>
      <c r="RD206" s="33"/>
      <c r="RE206" s="33"/>
      <c r="RF206" s="33"/>
      <c r="RG206" s="33"/>
      <c r="RH206" s="33"/>
      <c r="RI206" s="33"/>
      <c r="RJ206" s="33"/>
      <c r="RK206" s="33"/>
      <c r="RL206" s="33"/>
      <c r="RM206" s="33"/>
      <c r="RN206" s="33"/>
      <c r="RO206" s="33"/>
      <c r="RP206" s="33"/>
      <c r="RQ206" s="33"/>
      <c r="RR206" s="33"/>
      <c r="RS206" s="33"/>
      <c r="RT206" s="33"/>
      <c r="RU206" s="33"/>
      <c r="RV206" s="33"/>
      <c r="RW206" s="33"/>
      <c r="RX206" s="33"/>
      <c r="RY206" s="33"/>
      <c r="RZ206" s="33"/>
      <c r="SA206" s="33"/>
      <c r="SB206" s="33"/>
      <c r="SC206" s="33"/>
      <c r="SD206" s="33"/>
      <c r="SE206" s="33"/>
      <c r="SF206" s="33"/>
      <c r="SG206" s="33"/>
      <c r="SH206" s="33"/>
      <c r="SI206" s="33"/>
      <c r="SJ206" s="33"/>
      <c r="SK206" s="33"/>
      <c r="SL206" s="33"/>
      <c r="SM206" s="33"/>
      <c r="SN206" s="33"/>
      <c r="SO206" s="33"/>
      <c r="SP206" s="33"/>
      <c r="SQ206" s="33"/>
      <c r="SR206" s="33"/>
      <c r="SS206" s="33"/>
      <c r="ST206" s="33"/>
      <c r="SU206" s="33"/>
      <c r="SV206" s="33"/>
      <c r="SW206" s="33"/>
      <c r="SX206" s="33"/>
      <c r="SY206" s="33"/>
      <c r="SZ206" s="33"/>
      <c r="TA206" s="33"/>
      <c r="TB206" s="33"/>
      <c r="TC206" s="33"/>
      <c r="TD206" s="33"/>
      <c r="TE206" s="33"/>
      <c r="TF206" s="33"/>
      <c r="TG206" s="33"/>
      <c r="TH206" s="33"/>
      <c r="TI206" s="33"/>
      <c r="TJ206" s="33"/>
      <c r="TK206" s="33"/>
      <c r="TL206" s="33"/>
      <c r="TM206" s="33"/>
      <c r="TN206" s="33"/>
      <c r="TO206" s="33"/>
      <c r="TP206" s="33"/>
      <c r="TQ206" s="33"/>
      <c r="TR206" s="33"/>
      <c r="TS206" s="33"/>
      <c r="TT206" s="33"/>
      <c r="TU206" s="33"/>
      <c r="TV206" s="33"/>
      <c r="TW206" s="33"/>
      <c r="TX206" s="33"/>
      <c r="TY206" s="33"/>
      <c r="TZ206" s="33"/>
      <c r="UA206" s="33"/>
      <c r="UB206" s="33"/>
      <c r="UC206" s="33"/>
      <c r="UD206" s="33"/>
      <c r="UE206" s="33"/>
      <c r="UF206" s="33"/>
      <c r="UG206" s="33"/>
      <c r="UH206" s="33"/>
      <c r="UI206" s="33"/>
      <c r="UJ206" s="33"/>
      <c r="UK206" s="33"/>
      <c r="UL206" s="33"/>
      <c r="UM206" s="33"/>
      <c r="UN206" s="33"/>
      <c r="UO206" s="33"/>
      <c r="UP206" s="33"/>
      <c r="UQ206" s="33"/>
      <c r="UR206" s="33"/>
      <c r="US206" s="33"/>
      <c r="UT206" s="33"/>
      <c r="UU206" s="33"/>
      <c r="UV206" s="33"/>
      <c r="UW206" s="33"/>
      <c r="UX206" s="33"/>
      <c r="UY206" s="33"/>
      <c r="UZ206" s="33"/>
      <c r="VA206" s="33"/>
      <c r="VB206" s="33"/>
      <c r="VC206" s="33"/>
      <c r="VD206" s="33"/>
      <c r="VE206" s="33"/>
      <c r="VF206" s="33"/>
      <c r="VG206" s="33"/>
      <c r="VH206" s="33"/>
      <c r="VI206" s="33"/>
      <c r="VJ206" s="33"/>
      <c r="VK206" s="33"/>
      <c r="VL206" s="33"/>
      <c r="VM206" s="33"/>
      <c r="VN206" s="33"/>
      <c r="VO206" s="33"/>
      <c r="VP206" s="33"/>
      <c r="VQ206" s="33"/>
      <c r="VR206" s="33"/>
      <c r="VS206" s="33"/>
      <c r="VT206" s="33"/>
      <c r="VU206" s="33"/>
      <c r="VV206" s="33"/>
      <c r="VW206" s="33"/>
      <c r="VX206" s="33"/>
      <c r="VY206" s="33"/>
      <c r="VZ206" s="33"/>
      <c r="WA206" s="33"/>
      <c r="WB206" s="33"/>
      <c r="WC206" s="33"/>
      <c r="WD206" s="33"/>
      <c r="WE206" s="33"/>
      <c r="WF206" s="33"/>
      <c r="WG206" s="33"/>
      <c r="WH206" s="33"/>
      <c r="WI206" s="33"/>
      <c r="WJ206" s="33"/>
      <c r="WK206" s="33"/>
      <c r="WL206" s="33"/>
      <c r="WM206" s="33"/>
      <c r="WN206" s="33"/>
      <c r="WO206" s="33"/>
      <c r="WP206" s="33"/>
      <c r="WQ206" s="33"/>
      <c r="WR206" s="33"/>
      <c r="WS206" s="33"/>
      <c r="WT206" s="33"/>
      <c r="WU206" s="33"/>
      <c r="WV206" s="33"/>
      <c r="WW206" s="33"/>
      <c r="WX206" s="33"/>
      <c r="WY206" s="33"/>
      <c r="WZ206" s="33"/>
      <c r="XA206" s="33"/>
      <c r="XB206" s="33"/>
      <c r="XC206" s="33"/>
      <c r="XD206" s="33"/>
      <c r="XE206" s="33"/>
      <c r="XF206" s="33"/>
      <c r="XG206" s="33"/>
      <c r="XH206" s="33"/>
      <c r="XI206" s="33"/>
      <c r="XJ206" s="33"/>
      <c r="XK206" s="33"/>
      <c r="XL206" s="33"/>
      <c r="XM206" s="33"/>
      <c r="XN206" s="33"/>
      <c r="XO206" s="33"/>
      <c r="XP206" s="33"/>
      <c r="XQ206" s="33"/>
      <c r="XR206" s="33"/>
      <c r="XS206" s="33"/>
      <c r="XT206" s="33"/>
      <c r="XU206" s="33"/>
      <c r="XV206" s="33"/>
      <c r="XW206" s="33"/>
      <c r="XX206" s="33"/>
      <c r="XY206" s="33"/>
      <c r="XZ206" s="33"/>
      <c r="YA206" s="33"/>
      <c r="YB206" s="33"/>
      <c r="YC206" s="33"/>
      <c r="YD206" s="33"/>
      <c r="YE206" s="33"/>
      <c r="YF206" s="33"/>
      <c r="YG206" s="33"/>
      <c r="YH206" s="33"/>
      <c r="YI206" s="33"/>
      <c r="YJ206" s="33"/>
      <c r="YK206" s="33"/>
      <c r="YL206" s="33"/>
      <c r="YM206" s="33"/>
      <c r="YN206" s="33"/>
      <c r="YO206" s="33"/>
      <c r="YP206" s="33"/>
      <c r="YQ206" s="33"/>
      <c r="YR206" s="33"/>
      <c r="YS206" s="33"/>
      <c r="YT206" s="33"/>
      <c r="YU206" s="33"/>
      <c r="YV206" s="33"/>
      <c r="YW206" s="33"/>
      <c r="YX206" s="33"/>
      <c r="YY206" s="33"/>
      <c r="YZ206" s="33"/>
      <c r="ZA206" s="33"/>
      <c r="ZB206" s="33"/>
      <c r="ZC206" s="33"/>
      <c r="ZD206" s="33"/>
      <c r="ZE206" s="33"/>
      <c r="ZF206" s="33"/>
      <c r="ZG206" s="33"/>
      <c r="ZH206" s="33"/>
      <c r="ZI206" s="33"/>
      <c r="ZJ206" s="33"/>
      <c r="ZK206" s="33"/>
      <c r="ZL206" s="33"/>
      <c r="ZM206" s="33"/>
      <c r="ZN206" s="33"/>
      <c r="ZO206" s="33"/>
      <c r="ZP206" s="33"/>
      <c r="ZQ206" s="33"/>
      <c r="ZR206" s="33"/>
      <c r="ZS206" s="33"/>
      <c r="ZT206" s="33"/>
      <c r="ZU206" s="33"/>
      <c r="ZV206" s="33"/>
      <c r="ZW206" s="33"/>
      <c r="ZX206" s="33"/>
      <c r="ZY206" s="33"/>
      <c r="ZZ206" s="33"/>
      <c r="AAA206" s="33"/>
      <c r="AAB206" s="33"/>
      <c r="AAC206" s="33"/>
      <c r="AAD206" s="33"/>
      <c r="AAE206" s="33"/>
      <c r="AAF206" s="33"/>
      <c r="AAG206" s="33"/>
      <c r="AAH206" s="33"/>
      <c r="AAI206" s="33"/>
      <c r="AAJ206" s="33"/>
      <c r="AAK206" s="33"/>
      <c r="AAL206" s="33"/>
      <c r="AAM206" s="33"/>
      <c r="AAN206" s="33"/>
      <c r="AAO206" s="33"/>
      <c r="AAP206" s="33"/>
      <c r="AAQ206" s="33"/>
      <c r="AAR206" s="33"/>
      <c r="AAS206" s="33"/>
      <c r="AAT206" s="33"/>
      <c r="AAU206" s="33"/>
      <c r="AAV206" s="33"/>
      <c r="AAW206" s="33"/>
      <c r="AAX206" s="33"/>
      <c r="AAY206" s="33"/>
      <c r="AAZ206" s="33"/>
      <c r="ABA206" s="33"/>
      <c r="ABB206" s="33"/>
      <c r="ABC206" s="33"/>
      <c r="ABD206" s="33"/>
      <c r="ABE206" s="33"/>
      <c r="ABF206" s="33"/>
      <c r="ABG206" s="33"/>
      <c r="ABH206" s="33"/>
      <c r="ABI206" s="33"/>
      <c r="ABJ206" s="33"/>
      <c r="ABK206" s="33"/>
      <c r="ABL206" s="33"/>
      <c r="ABM206" s="33"/>
      <c r="ABN206" s="33"/>
      <c r="ABO206" s="33"/>
      <c r="ABP206" s="33"/>
      <c r="ABQ206" s="33"/>
      <c r="ABR206" s="33"/>
      <c r="ABS206" s="33"/>
      <c r="ABT206" s="33"/>
      <c r="ABU206" s="33"/>
      <c r="ABV206" s="33"/>
      <c r="ABW206" s="33"/>
      <c r="ABX206" s="33"/>
      <c r="ABY206" s="33"/>
      <c r="ABZ206" s="33"/>
      <c r="ACA206" s="33"/>
      <c r="ACB206" s="33"/>
      <c r="ACC206" s="33"/>
      <c r="ACD206" s="33"/>
      <c r="ACE206" s="33"/>
      <c r="ACF206" s="33"/>
      <c r="ACG206" s="33"/>
      <c r="ACH206" s="33"/>
      <c r="ACI206" s="33"/>
      <c r="ACJ206" s="33"/>
      <c r="ACK206" s="33"/>
      <c r="ACL206" s="33"/>
      <c r="ACM206" s="33"/>
      <c r="ACN206" s="33"/>
      <c r="ACO206" s="33"/>
      <c r="ACP206" s="33"/>
      <c r="ACQ206" s="33"/>
      <c r="ACR206" s="33"/>
      <c r="ACS206" s="33"/>
      <c r="ACT206" s="33"/>
      <c r="ACU206" s="33"/>
      <c r="ACV206" s="33"/>
      <c r="ACW206" s="33"/>
      <c r="ACX206" s="33"/>
      <c r="ACY206" s="33"/>
      <c r="ACZ206" s="33"/>
      <c r="ADA206" s="33"/>
      <c r="ADB206" s="33"/>
      <c r="ADC206" s="33"/>
      <c r="ADD206" s="33"/>
      <c r="ADE206" s="33"/>
      <c r="ADF206" s="33"/>
      <c r="ADG206" s="33"/>
      <c r="ADH206" s="33"/>
      <c r="ADI206" s="33"/>
      <c r="ADJ206" s="33"/>
      <c r="ADK206" s="33"/>
      <c r="ADL206" s="33"/>
      <c r="ADM206" s="33"/>
      <c r="ADN206" s="33"/>
      <c r="ADO206" s="33"/>
      <c r="ADP206" s="33"/>
      <c r="ADQ206" s="33"/>
      <c r="ADR206" s="33"/>
      <c r="ADS206" s="33"/>
      <c r="ADT206" s="33"/>
      <c r="ADU206" s="33"/>
      <c r="ADV206" s="33"/>
      <c r="ADW206" s="33"/>
      <c r="ADX206" s="33"/>
      <c r="ADY206" s="33"/>
      <c r="ADZ206" s="33"/>
      <c r="AEA206" s="33"/>
      <c r="AEB206" s="33"/>
      <c r="AEC206" s="33"/>
      <c r="AED206" s="33"/>
      <c r="AEE206" s="33"/>
      <c r="AEF206" s="33"/>
      <c r="AEG206" s="33"/>
      <c r="AEH206" s="33"/>
      <c r="AEI206" s="33"/>
      <c r="AEJ206" s="33"/>
      <c r="AEK206" s="33"/>
      <c r="AEL206" s="33"/>
      <c r="AEM206" s="33"/>
      <c r="AEN206" s="33"/>
      <c r="AEO206" s="33"/>
      <c r="AEP206" s="33"/>
      <c r="AEQ206" s="33"/>
      <c r="AER206" s="33"/>
      <c r="AES206" s="33"/>
      <c r="AET206" s="33"/>
      <c r="AEU206" s="33"/>
      <c r="AEV206" s="33"/>
      <c r="AEW206" s="33"/>
      <c r="AEX206" s="33"/>
      <c r="AEY206" s="33"/>
      <c r="AEZ206" s="33"/>
      <c r="AFA206" s="33"/>
      <c r="AFB206" s="33"/>
      <c r="AFC206" s="33"/>
      <c r="AFD206" s="33"/>
      <c r="AFE206" s="33"/>
      <c r="AFF206" s="33"/>
      <c r="AFG206" s="33"/>
      <c r="AFH206" s="33"/>
      <c r="AFI206" s="33"/>
      <c r="AFJ206" s="33"/>
      <c r="AFK206" s="33"/>
      <c r="AFL206" s="33"/>
      <c r="AFM206" s="33"/>
      <c r="AFN206" s="33"/>
      <c r="AFO206" s="33"/>
      <c r="AFP206" s="33"/>
      <c r="AFQ206" s="33"/>
      <c r="AFR206" s="33"/>
      <c r="AFS206" s="33"/>
      <c r="AFT206" s="33"/>
      <c r="AFU206" s="33"/>
      <c r="AFV206" s="33"/>
      <c r="AFW206" s="33"/>
      <c r="AFX206" s="33"/>
      <c r="AFY206" s="33"/>
      <c r="AFZ206" s="33"/>
      <c r="AGA206" s="33"/>
      <c r="AGB206" s="33"/>
      <c r="AGC206" s="33"/>
      <c r="AGD206" s="33"/>
      <c r="AGE206" s="33"/>
      <c r="AGF206" s="33"/>
      <c r="AGG206" s="33"/>
      <c r="AGH206" s="33"/>
      <c r="AGI206" s="33"/>
      <c r="AGJ206" s="33"/>
      <c r="AGK206" s="33"/>
      <c r="AGL206" s="33"/>
      <c r="AGM206" s="33"/>
      <c r="AGN206" s="33"/>
      <c r="AGO206" s="33"/>
      <c r="AGP206" s="33"/>
      <c r="AGQ206" s="33"/>
      <c r="AGR206" s="33"/>
      <c r="AGS206" s="33"/>
      <c r="AGT206" s="33"/>
      <c r="AGU206" s="33"/>
      <c r="AGV206" s="33"/>
      <c r="AGW206" s="33"/>
      <c r="AGX206" s="33"/>
      <c r="AGY206" s="33"/>
      <c r="AGZ206" s="33"/>
      <c r="AHA206" s="33"/>
      <c r="AHB206" s="33"/>
      <c r="AHC206" s="33"/>
      <c r="AHD206" s="33"/>
      <c r="AHE206" s="33"/>
      <c r="AHF206" s="33"/>
      <c r="AHG206" s="33"/>
      <c r="AHH206" s="33"/>
      <c r="AHI206" s="33"/>
      <c r="AHJ206" s="33"/>
      <c r="AHK206" s="33"/>
      <c r="AHL206" s="33"/>
      <c r="AHM206" s="33"/>
      <c r="AHN206" s="33"/>
      <c r="AHO206" s="33"/>
      <c r="AHP206" s="33"/>
      <c r="AHQ206" s="33"/>
      <c r="AHR206" s="33"/>
      <c r="AHS206" s="33"/>
      <c r="AHT206" s="33"/>
      <c r="AHU206" s="33"/>
      <c r="AHV206" s="33"/>
      <c r="AHW206" s="33"/>
      <c r="AHX206" s="33"/>
      <c r="AHY206" s="33"/>
      <c r="AHZ206" s="33"/>
      <c r="AIA206" s="33"/>
      <c r="AIB206" s="33"/>
      <c r="AIC206" s="33"/>
      <c r="AID206" s="33"/>
      <c r="AIE206" s="33"/>
      <c r="AIF206" s="33"/>
      <c r="AIG206" s="33"/>
      <c r="AIH206" s="33"/>
      <c r="AII206" s="33"/>
      <c r="AIJ206" s="33"/>
      <c r="AIK206" s="33"/>
      <c r="AIL206" s="33"/>
      <c r="AIM206" s="33"/>
      <c r="AIN206" s="33"/>
      <c r="AIO206" s="33"/>
      <c r="AIP206" s="33"/>
      <c r="AIQ206" s="33"/>
      <c r="AIR206" s="33"/>
      <c r="AIS206" s="33"/>
      <c r="AIT206" s="33"/>
      <c r="AIU206" s="33"/>
      <c r="AIV206" s="33"/>
      <c r="AIW206" s="33"/>
      <c r="AIX206" s="33"/>
      <c r="AIY206" s="33"/>
      <c r="AIZ206" s="33"/>
      <c r="AJA206" s="33"/>
      <c r="AJB206" s="33"/>
      <c r="AJC206" s="33"/>
      <c r="AJD206" s="33"/>
      <c r="AJE206" s="33"/>
      <c r="AJF206" s="33"/>
      <c r="AJG206" s="33"/>
      <c r="AJH206" s="33"/>
      <c r="AJI206" s="33"/>
      <c r="AJJ206" s="33"/>
      <c r="AJK206" s="33"/>
      <c r="AJL206" s="33"/>
      <c r="AJM206" s="33"/>
      <c r="AJN206" s="33"/>
      <c r="AJO206" s="33"/>
      <c r="AJP206" s="33"/>
      <c r="AJQ206" s="33"/>
      <c r="AJR206" s="33"/>
      <c r="AJS206" s="33"/>
      <c r="AJT206" s="33"/>
      <c r="AJU206" s="33"/>
      <c r="AJV206" s="33"/>
      <c r="AJW206" s="33"/>
      <c r="AJX206" s="33"/>
      <c r="AJY206" s="33"/>
      <c r="AJZ206" s="33"/>
      <c r="AKA206" s="33"/>
      <c r="AKB206" s="33"/>
      <c r="AKC206" s="33"/>
      <c r="AKD206" s="33"/>
      <c r="AKE206" s="33"/>
      <c r="AKF206" s="33"/>
      <c r="AKG206" s="33"/>
      <c r="AKH206" s="33"/>
      <c r="AKI206" s="33"/>
      <c r="AKJ206" s="33"/>
      <c r="AKK206" s="33"/>
      <c r="AKL206" s="33"/>
      <c r="AKM206" s="33"/>
      <c r="AKN206" s="33"/>
      <c r="AKO206" s="33"/>
      <c r="AKP206" s="33"/>
      <c r="AKQ206" s="33"/>
      <c r="AKR206" s="33"/>
      <c r="AKS206" s="33"/>
      <c r="AKT206" s="33"/>
      <c r="AKU206" s="33"/>
      <c r="AKV206" s="33"/>
      <c r="AKW206" s="33"/>
      <c r="AKX206" s="33"/>
      <c r="AKY206" s="33"/>
      <c r="AKZ206" s="33"/>
      <c r="ALA206" s="33"/>
      <c r="ALB206" s="33"/>
      <c r="ALC206" s="33"/>
      <c r="ALD206" s="33"/>
      <c r="ALE206" s="33"/>
      <c r="ALF206" s="33"/>
      <c r="ALG206" s="33"/>
      <c r="ALH206" s="33"/>
      <c r="ALI206" s="33"/>
      <c r="ALJ206" s="33"/>
      <c r="ALK206" s="33"/>
      <c r="ALL206" s="33"/>
      <c r="ALM206" s="33"/>
      <c r="ALN206" s="33"/>
      <c r="ALO206" s="33"/>
      <c r="ALP206" s="33"/>
      <c r="ALQ206" s="33"/>
      <c r="ALR206" s="33"/>
      <c r="ALS206" s="33"/>
      <c r="ALT206" s="33"/>
      <c r="ALU206" s="33"/>
      <c r="ALV206" s="33"/>
      <c r="ALW206" s="33"/>
      <c r="ALX206" s="33"/>
      <c r="ALY206" s="33"/>
    </row>
    <row r="207" spans="1:1013" ht="24" customHeight="1" thickBot="1" x14ac:dyDescent="0.25">
      <c r="A207" s="681"/>
      <c r="B207" s="771"/>
      <c r="C207" s="749"/>
      <c r="D207" s="1043"/>
      <c r="E207" s="821"/>
      <c r="F207" s="726"/>
      <c r="G207" s="825"/>
      <c r="H207" s="715"/>
      <c r="I207" s="712"/>
      <c r="J207" s="701"/>
      <c r="K207" s="232" t="s">
        <v>11</v>
      </c>
      <c r="L207" s="8">
        <f>SUM(L205:L206)</f>
        <v>14.8</v>
      </c>
      <c r="M207" s="2">
        <f t="shared" ref="M207:AA207" si="63">SUM(M205:M206)</f>
        <v>14.8</v>
      </c>
      <c r="N207" s="2">
        <f t="shared" si="63"/>
        <v>0</v>
      </c>
      <c r="O207" s="7">
        <f t="shared" si="63"/>
        <v>0</v>
      </c>
      <c r="P207" s="8">
        <f t="shared" si="63"/>
        <v>63.6</v>
      </c>
      <c r="Q207" s="2">
        <f t="shared" si="63"/>
        <v>33.6</v>
      </c>
      <c r="R207" s="2">
        <f t="shared" si="63"/>
        <v>1.5</v>
      </c>
      <c r="S207" s="7">
        <f t="shared" si="63"/>
        <v>30</v>
      </c>
      <c r="T207" s="8">
        <f t="shared" si="63"/>
        <v>0</v>
      </c>
      <c r="U207" s="2">
        <f t="shared" si="63"/>
        <v>0</v>
      </c>
      <c r="V207" s="2">
        <f t="shared" si="63"/>
        <v>0</v>
      </c>
      <c r="W207" s="7">
        <f t="shared" si="63"/>
        <v>0</v>
      </c>
      <c r="X207" s="8">
        <f t="shared" si="63"/>
        <v>0</v>
      </c>
      <c r="Y207" s="2">
        <f t="shared" si="63"/>
        <v>0</v>
      </c>
      <c r="Z207" s="2">
        <f t="shared" si="63"/>
        <v>0</v>
      </c>
      <c r="AA207" s="7">
        <f t="shared" si="63"/>
        <v>0</v>
      </c>
      <c r="AB207" s="33"/>
      <c r="AC207" s="33"/>
      <c r="AD207" s="33"/>
      <c r="AE207" s="33"/>
      <c r="AF207" s="33"/>
      <c r="AG207" s="33"/>
      <c r="AH207" s="33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7"/>
      <c r="BB207" s="46"/>
      <c r="BC207" s="46"/>
      <c r="BD207" s="46"/>
      <c r="BE207" s="46"/>
      <c r="BF207" s="46"/>
      <c r="BG207" s="46"/>
      <c r="BH207" s="46"/>
      <c r="BI207" s="46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  <c r="IT207" s="33"/>
      <c r="IU207" s="33"/>
      <c r="IV207" s="33"/>
      <c r="IW207" s="33"/>
      <c r="IX207" s="33"/>
      <c r="IY207" s="33"/>
      <c r="IZ207" s="33"/>
      <c r="JA207" s="33"/>
      <c r="JB207" s="33"/>
      <c r="JC207" s="33"/>
      <c r="JD207" s="33"/>
      <c r="JE207" s="33"/>
      <c r="JF207" s="33"/>
      <c r="JG207" s="33"/>
      <c r="JH207" s="33"/>
      <c r="JI207" s="33"/>
      <c r="JJ207" s="33"/>
      <c r="JK207" s="33"/>
      <c r="JL207" s="33"/>
      <c r="JM207" s="33"/>
      <c r="JN207" s="33"/>
      <c r="JO207" s="33"/>
      <c r="JP207" s="33"/>
      <c r="JQ207" s="33"/>
      <c r="JR207" s="33"/>
      <c r="JS207" s="33"/>
      <c r="JT207" s="33"/>
      <c r="JU207" s="33"/>
      <c r="JV207" s="33"/>
      <c r="JW207" s="33"/>
      <c r="JX207" s="33"/>
      <c r="JY207" s="33"/>
      <c r="JZ207" s="33"/>
      <c r="KA207" s="33"/>
      <c r="KB207" s="33"/>
      <c r="KC207" s="33"/>
      <c r="KD207" s="33"/>
      <c r="KE207" s="33"/>
      <c r="KF207" s="33"/>
      <c r="KG207" s="33"/>
      <c r="KH207" s="33"/>
      <c r="KI207" s="33"/>
      <c r="KJ207" s="33"/>
      <c r="KK207" s="33"/>
      <c r="KL207" s="33"/>
      <c r="KM207" s="33"/>
      <c r="KN207" s="33"/>
      <c r="KO207" s="33"/>
      <c r="KP207" s="33"/>
      <c r="KQ207" s="33"/>
      <c r="KR207" s="33"/>
      <c r="KS207" s="33"/>
      <c r="KT207" s="33"/>
      <c r="KU207" s="33"/>
      <c r="KV207" s="33"/>
      <c r="KW207" s="33"/>
      <c r="KX207" s="33"/>
      <c r="KY207" s="33"/>
      <c r="KZ207" s="33"/>
      <c r="LA207" s="33"/>
      <c r="LB207" s="33"/>
      <c r="LC207" s="33"/>
      <c r="LD207" s="33"/>
      <c r="LE207" s="33"/>
      <c r="LF207" s="33"/>
      <c r="LG207" s="33"/>
      <c r="LH207" s="33"/>
      <c r="LI207" s="33"/>
      <c r="LJ207" s="33"/>
      <c r="LK207" s="33"/>
      <c r="LL207" s="33"/>
      <c r="LM207" s="33"/>
      <c r="LN207" s="33"/>
      <c r="LO207" s="33"/>
      <c r="LP207" s="33"/>
      <c r="LQ207" s="33"/>
      <c r="LR207" s="33"/>
      <c r="LS207" s="33"/>
      <c r="LT207" s="33"/>
      <c r="LU207" s="33"/>
      <c r="LV207" s="33"/>
      <c r="LW207" s="33"/>
      <c r="LX207" s="33"/>
      <c r="LY207" s="33"/>
      <c r="LZ207" s="33"/>
      <c r="MA207" s="33"/>
      <c r="MB207" s="33"/>
      <c r="MC207" s="33"/>
      <c r="MD207" s="33"/>
      <c r="ME207" s="33"/>
      <c r="MF207" s="33"/>
      <c r="MG207" s="33"/>
      <c r="MH207" s="33"/>
      <c r="MI207" s="33"/>
      <c r="MJ207" s="33"/>
      <c r="MK207" s="33"/>
      <c r="ML207" s="33"/>
      <c r="MM207" s="33"/>
      <c r="MN207" s="33"/>
      <c r="MO207" s="33"/>
      <c r="MP207" s="33"/>
      <c r="MQ207" s="33"/>
      <c r="MR207" s="33"/>
      <c r="MS207" s="33"/>
      <c r="MT207" s="33"/>
      <c r="MU207" s="33"/>
      <c r="MV207" s="33"/>
      <c r="MW207" s="33"/>
      <c r="MX207" s="33"/>
      <c r="MY207" s="33"/>
      <c r="MZ207" s="33"/>
      <c r="NA207" s="33"/>
      <c r="NB207" s="33"/>
      <c r="NC207" s="33"/>
      <c r="ND207" s="33"/>
      <c r="NE207" s="33"/>
      <c r="NF207" s="33"/>
      <c r="NG207" s="33"/>
      <c r="NH207" s="33"/>
      <c r="NI207" s="33"/>
      <c r="NJ207" s="33"/>
      <c r="NK207" s="33"/>
      <c r="NL207" s="33"/>
      <c r="NM207" s="33"/>
      <c r="NN207" s="33"/>
      <c r="NO207" s="33"/>
      <c r="NP207" s="33"/>
      <c r="NQ207" s="33"/>
      <c r="NR207" s="33"/>
      <c r="NS207" s="33"/>
      <c r="NT207" s="33"/>
      <c r="NU207" s="33"/>
      <c r="NV207" s="33"/>
      <c r="NW207" s="33"/>
      <c r="NX207" s="33"/>
      <c r="NY207" s="33"/>
      <c r="NZ207" s="33"/>
      <c r="OA207" s="33"/>
      <c r="OB207" s="33"/>
      <c r="OC207" s="33"/>
      <c r="OD207" s="33"/>
      <c r="OE207" s="33"/>
      <c r="OF207" s="33"/>
      <c r="OG207" s="33"/>
      <c r="OH207" s="33"/>
      <c r="OI207" s="33"/>
      <c r="OJ207" s="33"/>
      <c r="OK207" s="33"/>
      <c r="OL207" s="33"/>
      <c r="OM207" s="33"/>
      <c r="ON207" s="33"/>
      <c r="OO207" s="33"/>
      <c r="OP207" s="33"/>
      <c r="OQ207" s="33"/>
      <c r="OR207" s="33"/>
      <c r="OS207" s="33"/>
      <c r="OT207" s="33"/>
      <c r="OU207" s="33"/>
      <c r="OV207" s="33"/>
      <c r="OW207" s="33"/>
      <c r="OX207" s="33"/>
      <c r="OY207" s="33"/>
      <c r="OZ207" s="33"/>
      <c r="PA207" s="33"/>
      <c r="PB207" s="33"/>
      <c r="PC207" s="33"/>
      <c r="PD207" s="33"/>
      <c r="PE207" s="33"/>
      <c r="PF207" s="33"/>
      <c r="PG207" s="33"/>
      <c r="PH207" s="33"/>
      <c r="PI207" s="33"/>
      <c r="PJ207" s="33"/>
      <c r="PK207" s="33"/>
      <c r="PL207" s="33"/>
      <c r="PM207" s="33"/>
      <c r="PN207" s="33"/>
      <c r="PO207" s="33"/>
      <c r="PP207" s="33"/>
      <c r="PQ207" s="33"/>
      <c r="PR207" s="33"/>
      <c r="PS207" s="33"/>
      <c r="PT207" s="33"/>
      <c r="PU207" s="33"/>
      <c r="PV207" s="33"/>
      <c r="PW207" s="33"/>
      <c r="PX207" s="33"/>
      <c r="PY207" s="33"/>
      <c r="PZ207" s="33"/>
      <c r="QA207" s="33"/>
      <c r="QB207" s="33"/>
      <c r="QC207" s="33"/>
      <c r="QD207" s="33"/>
      <c r="QE207" s="33"/>
      <c r="QF207" s="33"/>
      <c r="QG207" s="33"/>
      <c r="QH207" s="33"/>
      <c r="QI207" s="33"/>
      <c r="QJ207" s="33"/>
      <c r="QK207" s="33"/>
      <c r="QL207" s="33"/>
      <c r="QM207" s="33"/>
      <c r="QN207" s="33"/>
      <c r="QO207" s="33"/>
      <c r="QP207" s="33"/>
      <c r="QQ207" s="33"/>
      <c r="QR207" s="33"/>
      <c r="QS207" s="33"/>
      <c r="QT207" s="33"/>
      <c r="QU207" s="33"/>
      <c r="QV207" s="33"/>
      <c r="QW207" s="33"/>
      <c r="QX207" s="33"/>
      <c r="QY207" s="33"/>
      <c r="QZ207" s="33"/>
      <c r="RA207" s="33"/>
      <c r="RB207" s="33"/>
      <c r="RC207" s="33"/>
      <c r="RD207" s="33"/>
      <c r="RE207" s="33"/>
      <c r="RF207" s="33"/>
      <c r="RG207" s="33"/>
      <c r="RH207" s="33"/>
      <c r="RI207" s="33"/>
      <c r="RJ207" s="33"/>
      <c r="RK207" s="33"/>
      <c r="RL207" s="33"/>
      <c r="RM207" s="33"/>
      <c r="RN207" s="33"/>
      <c r="RO207" s="33"/>
      <c r="RP207" s="33"/>
      <c r="RQ207" s="33"/>
      <c r="RR207" s="33"/>
      <c r="RS207" s="33"/>
      <c r="RT207" s="33"/>
      <c r="RU207" s="33"/>
      <c r="RV207" s="33"/>
      <c r="RW207" s="33"/>
      <c r="RX207" s="33"/>
      <c r="RY207" s="33"/>
      <c r="RZ207" s="33"/>
      <c r="SA207" s="33"/>
      <c r="SB207" s="33"/>
      <c r="SC207" s="33"/>
      <c r="SD207" s="33"/>
      <c r="SE207" s="33"/>
      <c r="SF207" s="33"/>
      <c r="SG207" s="33"/>
      <c r="SH207" s="33"/>
      <c r="SI207" s="33"/>
      <c r="SJ207" s="33"/>
      <c r="SK207" s="33"/>
      <c r="SL207" s="33"/>
      <c r="SM207" s="33"/>
      <c r="SN207" s="33"/>
      <c r="SO207" s="33"/>
      <c r="SP207" s="33"/>
      <c r="SQ207" s="33"/>
      <c r="SR207" s="33"/>
      <c r="SS207" s="33"/>
      <c r="ST207" s="33"/>
      <c r="SU207" s="33"/>
      <c r="SV207" s="33"/>
      <c r="SW207" s="33"/>
      <c r="SX207" s="33"/>
      <c r="SY207" s="33"/>
      <c r="SZ207" s="33"/>
      <c r="TA207" s="33"/>
      <c r="TB207" s="33"/>
      <c r="TC207" s="33"/>
      <c r="TD207" s="33"/>
      <c r="TE207" s="33"/>
      <c r="TF207" s="33"/>
      <c r="TG207" s="33"/>
      <c r="TH207" s="33"/>
      <c r="TI207" s="33"/>
      <c r="TJ207" s="33"/>
      <c r="TK207" s="33"/>
      <c r="TL207" s="33"/>
      <c r="TM207" s="33"/>
      <c r="TN207" s="33"/>
      <c r="TO207" s="33"/>
      <c r="TP207" s="33"/>
      <c r="TQ207" s="33"/>
      <c r="TR207" s="33"/>
      <c r="TS207" s="33"/>
      <c r="TT207" s="33"/>
      <c r="TU207" s="33"/>
      <c r="TV207" s="33"/>
      <c r="TW207" s="33"/>
      <c r="TX207" s="33"/>
      <c r="TY207" s="33"/>
      <c r="TZ207" s="33"/>
      <c r="UA207" s="33"/>
      <c r="UB207" s="33"/>
      <c r="UC207" s="33"/>
      <c r="UD207" s="33"/>
      <c r="UE207" s="33"/>
      <c r="UF207" s="33"/>
      <c r="UG207" s="33"/>
      <c r="UH207" s="33"/>
      <c r="UI207" s="33"/>
      <c r="UJ207" s="33"/>
      <c r="UK207" s="33"/>
      <c r="UL207" s="33"/>
      <c r="UM207" s="33"/>
      <c r="UN207" s="33"/>
      <c r="UO207" s="33"/>
      <c r="UP207" s="33"/>
      <c r="UQ207" s="33"/>
      <c r="UR207" s="33"/>
      <c r="US207" s="33"/>
      <c r="UT207" s="33"/>
      <c r="UU207" s="33"/>
      <c r="UV207" s="33"/>
      <c r="UW207" s="33"/>
      <c r="UX207" s="33"/>
      <c r="UY207" s="33"/>
      <c r="UZ207" s="33"/>
      <c r="VA207" s="33"/>
      <c r="VB207" s="33"/>
      <c r="VC207" s="33"/>
      <c r="VD207" s="33"/>
      <c r="VE207" s="33"/>
      <c r="VF207" s="33"/>
      <c r="VG207" s="33"/>
      <c r="VH207" s="33"/>
      <c r="VI207" s="33"/>
      <c r="VJ207" s="33"/>
      <c r="VK207" s="33"/>
      <c r="VL207" s="33"/>
      <c r="VM207" s="33"/>
      <c r="VN207" s="33"/>
      <c r="VO207" s="33"/>
      <c r="VP207" s="33"/>
      <c r="VQ207" s="33"/>
      <c r="VR207" s="33"/>
      <c r="VS207" s="33"/>
      <c r="VT207" s="33"/>
      <c r="VU207" s="33"/>
      <c r="VV207" s="33"/>
      <c r="VW207" s="33"/>
      <c r="VX207" s="33"/>
      <c r="VY207" s="33"/>
      <c r="VZ207" s="33"/>
      <c r="WA207" s="33"/>
      <c r="WB207" s="33"/>
      <c r="WC207" s="33"/>
      <c r="WD207" s="33"/>
      <c r="WE207" s="33"/>
      <c r="WF207" s="33"/>
      <c r="WG207" s="33"/>
      <c r="WH207" s="33"/>
      <c r="WI207" s="33"/>
      <c r="WJ207" s="33"/>
      <c r="WK207" s="33"/>
      <c r="WL207" s="33"/>
      <c r="WM207" s="33"/>
      <c r="WN207" s="33"/>
      <c r="WO207" s="33"/>
      <c r="WP207" s="33"/>
      <c r="WQ207" s="33"/>
      <c r="WR207" s="33"/>
      <c r="WS207" s="33"/>
      <c r="WT207" s="33"/>
      <c r="WU207" s="33"/>
      <c r="WV207" s="33"/>
      <c r="WW207" s="33"/>
      <c r="WX207" s="33"/>
      <c r="WY207" s="33"/>
      <c r="WZ207" s="33"/>
      <c r="XA207" s="33"/>
      <c r="XB207" s="33"/>
      <c r="XC207" s="33"/>
      <c r="XD207" s="33"/>
      <c r="XE207" s="33"/>
      <c r="XF207" s="33"/>
      <c r="XG207" s="33"/>
      <c r="XH207" s="33"/>
      <c r="XI207" s="33"/>
      <c r="XJ207" s="33"/>
      <c r="XK207" s="33"/>
      <c r="XL207" s="33"/>
      <c r="XM207" s="33"/>
      <c r="XN207" s="33"/>
      <c r="XO207" s="33"/>
      <c r="XP207" s="33"/>
      <c r="XQ207" s="33"/>
      <c r="XR207" s="33"/>
      <c r="XS207" s="33"/>
      <c r="XT207" s="33"/>
      <c r="XU207" s="33"/>
      <c r="XV207" s="33"/>
      <c r="XW207" s="33"/>
      <c r="XX207" s="33"/>
      <c r="XY207" s="33"/>
      <c r="XZ207" s="33"/>
      <c r="YA207" s="33"/>
      <c r="YB207" s="33"/>
      <c r="YC207" s="33"/>
      <c r="YD207" s="33"/>
      <c r="YE207" s="33"/>
      <c r="YF207" s="33"/>
      <c r="YG207" s="33"/>
      <c r="YH207" s="33"/>
      <c r="YI207" s="33"/>
      <c r="YJ207" s="33"/>
      <c r="YK207" s="33"/>
      <c r="YL207" s="33"/>
      <c r="YM207" s="33"/>
      <c r="YN207" s="33"/>
      <c r="YO207" s="33"/>
      <c r="YP207" s="33"/>
      <c r="YQ207" s="33"/>
      <c r="YR207" s="33"/>
      <c r="YS207" s="33"/>
      <c r="YT207" s="33"/>
      <c r="YU207" s="33"/>
      <c r="YV207" s="33"/>
      <c r="YW207" s="33"/>
      <c r="YX207" s="33"/>
      <c r="YY207" s="33"/>
      <c r="YZ207" s="33"/>
      <c r="ZA207" s="33"/>
      <c r="ZB207" s="33"/>
      <c r="ZC207" s="33"/>
      <c r="ZD207" s="33"/>
      <c r="ZE207" s="33"/>
      <c r="ZF207" s="33"/>
      <c r="ZG207" s="33"/>
      <c r="ZH207" s="33"/>
      <c r="ZI207" s="33"/>
      <c r="ZJ207" s="33"/>
      <c r="ZK207" s="33"/>
      <c r="ZL207" s="33"/>
      <c r="ZM207" s="33"/>
      <c r="ZN207" s="33"/>
      <c r="ZO207" s="33"/>
      <c r="ZP207" s="33"/>
      <c r="ZQ207" s="33"/>
      <c r="ZR207" s="33"/>
      <c r="ZS207" s="33"/>
      <c r="ZT207" s="33"/>
      <c r="ZU207" s="33"/>
      <c r="ZV207" s="33"/>
      <c r="ZW207" s="33"/>
      <c r="ZX207" s="33"/>
      <c r="ZY207" s="33"/>
      <c r="ZZ207" s="33"/>
      <c r="AAA207" s="33"/>
      <c r="AAB207" s="33"/>
      <c r="AAC207" s="33"/>
      <c r="AAD207" s="33"/>
      <c r="AAE207" s="33"/>
      <c r="AAF207" s="33"/>
      <c r="AAG207" s="33"/>
      <c r="AAH207" s="33"/>
      <c r="AAI207" s="33"/>
      <c r="AAJ207" s="33"/>
      <c r="AAK207" s="33"/>
      <c r="AAL207" s="33"/>
      <c r="AAM207" s="33"/>
      <c r="AAN207" s="33"/>
      <c r="AAO207" s="33"/>
      <c r="AAP207" s="33"/>
      <c r="AAQ207" s="33"/>
      <c r="AAR207" s="33"/>
      <c r="AAS207" s="33"/>
      <c r="AAT207" s="33"/>
      <c r="AAU207" s="33"/>
      <c r="AAV207" s="33"/>
      <c r="AAW207" s="33"/>
      <c r="AAX207" s="33"/>
      <c r="AAY207" s="33"/>
      <c r="AAZ207" s="33"/>
      <c r="ABA207" s="33"/>
      <c r="ABB207" s="33"/>
      <c r="ABC207" s="33"/>
      <c r="ABD207" s="33"/>
      <c r="ABE207" s="33"/>
      <c r="ABF207" s="33"/>
      <c r="ABG207" s="33"/>
      <c r="ABH207" s="33"/>
      <c r="ABI207" s="33"/>
      <c r="ABJ207" s="33"/>
      <c r="ABK207" s="33"/>
      <c r="ABL207" s="33"/>
      <c r="ABM207" s="33"/>
      <c r="ABN207" s="33"/>
      <c r="ABO207" s="33"/>
      <c r="ABP207" s="33"/>
      <c r="ABQ207" s="33"/>
      <c r="ABR207" s="33"/>
      <c r="ABS207" s="33"/>
      <c r="ABT207" s="33"/>
      <c r="ABU207" s="33"/>
      <c r="ABV207" s="33"/>
      <c r="ABW207" s="33"/>
      <c r="ABX207" s="33"/>
      <c r="ABY207" s="33"/>
      <c r="ABZ207" s="33"/>
      <c r="ACA207" s="33"/>
      <c r="ACB207" s="33"/>
      <c r="ACC207" s="33"/>
      <c r="ACD207" s="33"/>
      <c r="ACE207" s="33"/>
      <c r="ACF207" s="33"/>
      <c r="ACG207" s="33"/>
      <c r="ACH207" s="33"/>
      <c r="ACI207" s="33"/>
      <c r="ACJ207" s="33"/>
      <c r="ACK207" s="33"/>
      <c r="ACL207" s="33"/>
      <c r="ACM207" s="33"/>
      <c r="ACN207" s="33"/>
      <c r="ACO207" s="33"/>
      <c r="ACP207" s="33"/>
      <c r="ACQ207" s="33"/>
      <c r="ACR207" s="33"/>
      <c r="ACS207" s="33"/>
      <c r="ACT207" s="33"/>
      <c r="ACU207" s="33"/>
      <c r="ACV207" s="33"/>
      <c r="ACW207" s="33"/>
      <c r="ACX207" s="33"/>
      <c r="ACY207" s="33"/>
      <c r="ACZ207" s="33"/>
      <c r="ADA207" s="33"/>
      <c r="ADB207" s="33"/>
      <c r="ADC207" s="33"/>
      <c r="ADD207" s="33"/>
      <c r="ADE207" s="33"/>
      <c r="ADF207" s="33"/>
      <c r="ADG207" s="33"/>
      <c r="ADH207" s="33"/>
      <c r="ADI207" s="33"/>
      <c r="ADJ207" s="33"/>
      <c r="ADK207" s="33"/>
      <c r="ADL207" s="33"/>
      <c r="ADM207" s="33"/>
      <c r="ADN207" s="33"/>
      <c r="ADO207" s="33"/>
      <c r="ADP207" s="33"/>
      <c r="ADQ207" s="33"/>
      <c r="ADR207" s="33"/>
      <c r="ADS207" s="33"/>
      <c r="ADT207" s="33"/>
      <c r="ADU207" s="33"/>
      <c r="ADV207" s="33"/>
      <c r="ADW207" s="33"/>
      <c r="ADX207" s="33"/>
      <c r="ADY207" s="33"/>
      <c r="ADZ207" s="33"/>
      <c r="AEA207" s="33"/>
      <c r="AEB207" s="33"/>
      <c r="AEC207" s="33"/>
      <c r="AED207" s="33"/>
      <c r="AEE207" s="33"/>
      <c r="AEF207" s="33"/>
      <c r="AEG207" s="33"/>
      <c r="AEH207" s="33"/>
      <c r="AEI207" s="33"/>
      <c r="AEJ207" s="33"/>
      <c r="AEK207" s="33"/>
      <c r="AEL207" s="33"/>
      <c r="AEM207" s="33"/>
      <c r="AEN207" s="33"/>
      <c r="AEO207" s="33"/>
      <c r="AEP207" s="33"/>
      <c r="AEQ207" s="33"/>
      <c r="AER207" s="33"/>
      <c r="AES207" s="33"/>
      <c r="AET207" s="33"/>
      <c r="AEU207" s="33"/>
      <c r="AEV207" s="33"/>
      <c r="AEW207" s="33"/>
      <c r="AEX207" s="33"/>
      <c r="AEY207" s="33"/>
      <c r="AEZ207" s="33"/>
      <c r="AFA207" s="33"/>
      <c r="AFB207" s="33"/>
      <c r="AFC207" s="33"/>
      <c r="AFD207" s="33"/>
      <c r="AFE207" s="33"/>
      <c r="AFF207" s="33"/>
      <c r="AFG207" s="33"/>
      <c r="AFH207" s="33"/>
      <c r="AFI207" s="33"/>
      <c r="AFJ207" s="33"/>
      <c r="AFK207" s="33"/>
      <c r="AFL207" s="33"/>
      <c r="AFM207" s="33"/>
      <c r="AFN207" s="33"/>
      <c r="AFO207" s="33"/>
      <c r="AFP207" s="33"/>
      <c r="AFQ207" s="33"/>
      <c r="AFR207" s="33"/>
      <c r="AFS207" s="33"/>
      <c r="AFT207" s="33"/>
      <c r="AFU207" s="33"/>
      <c r="AFV207" s="33"/>
      <c r="AFW207" s="33"/>
      <c r="AFX207" s="33"/>
      <c r="AFY207" s="33"/>
      <c r="AFZ207" s="33"/>
      <c r="AGA207" s="33"/>
      <c r="AGB207" s="33"/>
      <c r="AGC207" s="33"/>
      <c r="AGD207" s="33"/>
      <c r="AGE207" s="33"/>
      <c r="AGF207" s="33"/>
      <c r="AGG207" s="33"/>
      <c r="AGH207" s="33"/>
      <c r="AGI207" s="33"/>
      <c r="AGJ207" s="33"/>
      <c r="AGK207" s="33"/>
      <c r="AGL207" s="33"/>
      <c r="AGM207" s="33"/>
      <c r="AGN207" s="33"/>
      <c r="AGO207" s="33"/>
      <c r="AGP207" s="33"/>
      <c r="AGQ207" s="33"/>
      <c r="AGR207" s="33"/>
      <c r="AGS207" s="33"/>
      <c r="AGT207" s="33"/>
      <c r="AGU207" s="33"/>
      <c r="AGV207" s="33"/>
      <c r="AGW207" s="33"/>
      <c r="AGX207" s="33"/>
      <c r="AGY207" s="33"/>
      <c r="AGZ207" s="33"/>
      <c r="AHA207" s="33"/>
      <c r="AHB207" s="33"/>
      <c r="AHC207" s="33"/>
      <c r="AHD207" s="33"/>
      <c r="AHE207" s="33"/>
      <c r="AHF207" s="33"/>
      <c r="AHG207" s="33"/>
      <c r="AHH207" s="33"/>
      <c r="AHI207" s="33"/>
      <c r="AHJ207" s="33"/>
      <c r="AHK207" s="33"/>
      <c r="AHL207" s="33"/>
      <c r="AHM207" s="33"/>
      <c r="AHN207" s="33"/>
      <c r="AHO207" s="33"/>
      <c r="AHP207" s="33"/>
      <c r="AHQ207" s="33"/>
      <c r="AHR207" s="33"/>
      <c r="AHS207" s="33"/>
      <c r="AHT207" s="33"/>
      <c r="AHU207" s="33"/>
      <c r="AHV207" s="33"/>
      <c r="AHW207" s="33"/>
      <c r="AHX207" s="33"/>
      <c r="AHY207" s="33"/>
      <c r="AHZ207" s="33"/>
      <c r="AIA207" s="33"/>
      <c r="AIB207" s="33"/>
      <c r="AIC207" s="33"/>
      <c r="AID207" s="33"/>
      <c r="AIE207" s="33"/>
      <c r="AIF207" s="33"/>
      <c r="AIG207" s="33"/>
      <c r="AIH207" s="33"/>
      <c r="AII207" s="33"/>
      <c r="AIJ207" s="33"/>
      <c r="AIK207" s="33"/>
      <c r="AIL207" s="33"/>
      <c r="AIM207" s="33"/>
      <c r="AIN207" s="33"/>
      <c r="AIO207" s="33"/>
      <c r="AIP207" s="33"/>
      <c r="AIQ207" s="33"/>
      <c r="AIR207" s="33"/>
      <c r="AIS207" s="33"/>
      <c r="AIT207" s="33"/>
      <c r="AIU207" s="33"/>
      <c r="AIV207" s="33"/>
      <c r="AIW207" s="33"/>
      <c r="AIX207" s="33"/>
      <c r="AIY207" s="33"/>
      <c r="AIZ207" s="33"/>
      <c r="AJA207" s="33"/>
      <c r="AJB207" s="33"/>
      <c r="AJC207" s="33"/>
      <c r="AJD207" s="33"/>
      <c r="AJE207" s="33"/>
      <c r="AJF207" s="33"/>
      <c r="AJG207" s="33"/>
      <c r="AJH207" s="33"/>
      <c r="AJI207" s="33"/>
      <c r="AJJ207" s="33"/>
      <c r="AJK207" s="33"/>
      <c r="AJL207" s="33"/>
      <c r="AJM207" s="33"/>
      <c r="AJN207" s="33"/>
      <c r="AJO207" s="33"/>
      <c r="AJP207" s="33"/>
      <c r="AJQ207" s="33"/>
      <c r="AJR207" s="33"/>
      <c r="AJS207" s="33"/>
      <c r="AJT207" s="33"/>
      <c r="AJU207" s="33"/>
      <c r="AJV207" s="33"/>
      <c r="AJW207" s="33"/>
      <c r="AJX207" s="33"/>
      <c r="AJY207" s="33"/>
      <c r="AJZ207" s="33"/>
      <c r="AKA207" s="33"/>
      <c r="AKB207" s="33"/>
      <c r="AKC207" s="33"/>
      <c r="AKD207" s="33"/>
      <c r="AKE207" s="33"/>
      <c r="AKF207" s="33"/>
      <c r="AKG207" s="33"/>
      <c r="AKH207" s="33"/>
      <c r="AKI207" s="33"/>
      <c r="AKJ207" s="33"/>
      <c r="AKK207" s="33"/>
      <c r="AKL207" s="33"/>
      <c r="AKM207" s="33"/>
      <c r="AKN207" s="33"/>
      <c r="AKO207" s="33"/>
      <c r="AKP207" s="33"/>
      <c r="AKQ207" s="33"/>
      <c r="AKR207" s="33"/>
      <c r="AKS207" s="33"/>
      <c r="AKT207" s="33"/>
      <c r="AKU207" s="33"/>
      <c r="AKV207" s="33"/>
      <c r="AKW207" s="33"/>
      <c r="AKX207" s="33"/>
      <c r="AKY207" s="33"/>
      <c r="AKZ207" s="33"/>
      <c r="ALA207" s="33"/>
      <c r="ALB207" s="33"/>
      <c r="ALC207" s="33"/>
      <c r="ALD207" s="33"/>
      <c r="ALE207" s="33"/>
      <c r="ALF207" s="33"/>
      <c r="ALG207" s="33"/>
      <c r="ALH207" s="33"/>
      <c r="ALI207" s="33"/>
      <c r="ALJ207" s="33"/>
      <c r="ALK207" s="33"/>
      <c r="ALL207" s="33"/>
      <c r="ALM207" s="33"/>
      <c r="ALN207" s="33"/>
      <c r="ALO207" s="33"/>
      <c r="ALP207" s="33"/>
      <c r="ALQ207" s="33"/>
      <c r="ALR207" s="33"/>
      <c r="ALS207" s="33"/>
      <c r="ALT207" s="33"/>
      <c r="ALU207" s="33"/>
      <c r="ALV207" s="33"/>
      <c r="ALW207" s="33"/>
      <c r="ALX207" s="33"/>
      <c r="ALY207" s="33"/>
    </row>
    <row r="208" spans="1:1013" ht="19.5" customHeight="1" thickBot="1" x14ac:dyDescent="0.25">
      <c r="A208" s="838" t="s">
        <v>15</v>
      </c>
      <c r="B208" s="839" t="s">
        <v>16</v>
      </c>
      <c r="C208" s="840" t="s">
        <v>16</v>
      </c>
      <c r="D208" s="841" t="s">
        <v>223</v>
      </c>
      <c r="E208" s="843" t="s">
        <v>224</v>
      </c>
      <c r="F208" s="845" t="s">
        <v>263</v>
      </c>
      <c r="G208" s="1012" t="s">
        <v>100</v>
      </c>
      <c r="H208" s="1013" t="s">
        <v>19</v>
      </c>
      <c r="I208" s="1025" t="s">
        <v>20</v>
      </c>
      <c r="J208" s="697" t="s">
        <v>269</v>
      </c>
      <c r="K208" s="163" t="s">
        <v>26</v>
      </c>
      <c r="L208" s="445">
        <f>+M208+O208</f>
        <v>12</v>
      </c>
      <c r="M208" s="460">
        <v>12</v>
      </c>
      <c r="N208" s="460">
        <v>0</v>
      </c>
      <c r="O208" s="479">
        <v>0</v>
      </c>
      <c r="P208" s="445">
        <f>+Q208+S208</f>
        <v>0</v>
      </c>
      <c r="Q208" s="460">
        <v>0</v>
      </c>
      <c r="R208" s="460">
        <v>0</v>
      </c>
      <c r="S208" s="479">
        <v>0</v>
      </c>
      <c r="T208" s="445">
        <f>+U208+W208</f>
        <v>0</v>
      </c>
      <c r="U208" s="460">
        <v>0</v>
      </c>
      <c r="V208" s="460">
        <v>0</v>
      </c>
      <c r="W208" s="479">
        <v>0</v>
      </c>
      <c r="X208" s="445">
        <f>+Y208+AA208</f>
        <v>0</v>
      </c>
      <c r="Y208" s="460">
        <v>0</v>
      </c>
      <c r="Z208" s="460">
        <v>0</v>
      </c>
      <c r="AA208" s="479">
        <v>0</v>
      </c>
      <c r="AB208" s="33"/>
      <c r="AC208" s="33"/>
      <c r="AD208" s="33"/>
      <c r="AE208" s="33"/>
      <c r="AF208" s="33"/>
      <c r="AG208" s="33"/>
      <c r="AH208" s="33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7"/>
      <c r="BB208" s="46"/>
      <c r="BC208" s="46"/>
      <c r="BD208" s="46"/>
      <c r="BE208" s="46"/>
      <c r="BF208" s="46"/>
      <c r="BG208" s="46"/>
      <c r="BH208" s="46"/>
      <c r="BI208" s="46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  <c r="IT208" s="33"/>
      <c r="IU208" s="33"/>
      <c r="IV208" s="33"/>
      <c r="IW208" s="33"/>
      <c r="IX208" s="33"/>
      <c r="IY208" s="33"/>
      <c r="IZ208" s="33"/>
      <c r="JA208" s="33"/>
      <c r="JB208" s="33"/>
      <c r="JC208" s="33"/>
      <c r="JD208" s="33"/>
      <c r="JE208" s="33"/>
      <c r="JF208" s="33"/>
      <c r="JG208" s="33"/>
      <c r="JH208" s="33"/>
      <c r="JI208" s="33"/>
      <c r="JJ208" s="33"/>
      <c r="JK208" s="33"/>
      <c r="JL208" s="33"/>
      <c r="JM208" s="33"/>
      <c r="JN208" s="33"/>
      <c r="JO208" s="33"/>
      <c r="JP208" s="33"/>
      <c r="JQ208" s="33"/>
      <c r="JR208" s="33"/>
      <c r="JS208" s="33"/>
      <c r="JT208" s="33"/>
      <c r="JU208" s="33"/>
      <c r="JV208" s="33"/>
      <c r="JW208" s="33"/>
      <c r="JX208" s="33"/>
      <c r="JY208" s="33"/>
      <c r="JZ208" s="33"/>
      <c r="KA208" s="33"/>
      <c r="KB208" s="33"/>
      <c r="KC208" s="33"/>
      <c r="KD208" s="33"/>
      <c r="KE208" s="33"/>
      <c r="KF208" s="33"/>
      <c r="KG208" s="33"/>
      <c r="KH208" s="33"/>
      <c r="KI208" s="33"/>
      <c r="KJ208" s="33"/>
      <c r="KK208" s="33"/>
      <c r="KL208" s="33"/>
      <c r="KM208" s="33"/>
      <c r="KN208" s="33"/>
      <c r="KO208" s="33"/>
      <c r="KP208" s="33"/>
      <c r="KQ208" s="33"/>
      <c r="KR208" s="33"/>
      <c r="KS208" s="33"/>
      <c r="KT208" s="33"/>
      <c r="KU208" s="33"/>
      <c r="KV208" s="33"/>
      <c r="KW208" s="33"/>
      <c r="KX208" s="33"/>
      <c r="KY208" s="33"/>
      <c r="KZ208" s="33"/>
      <c r="LA208" s="33"/>
      <c r="LB208" s="33"/>
      <c r="LC208" s="33"/>
      <c r="LD208" s="33"/>
      <c r="LE208" s="33"/>
      <c r="LF208" s="33"/>
      <c r="LG208" s="33"/>
      <c r="LH208" s="33"/>
      <c r="LI208" s="33"/>
      <c r="LJ208" s="33"/>
      <c r="LK208" s="33"/>
      <c r="LL208" s="33"/>
      <c r="LM208" s="33"/>
      <c r="LN208" s="33"/>
      <c r="LO208" s="33"/>
      <c r="LP208" s="33"/>
      <c r="LQ208" s="33"/>
      <c r="LR208" s="33"/>
      <c r="LS208" s="33"/>
      <c r="LT208" s="33"/>
      <c r="LU208" s="33"/>
      <c r="LV208" s="33"/>
      <c r="LW208" s="33"/>
      <c r="LX208" s="33"/>
      <c r="LY208" s="33"/>
      <c r="LZ208" s="33"/>
      <c r="MA208" s="33"/>
      <c r="MB208" s="33"/>
      <c r="MC208" s="33"/>
      <c r="MD208" s="33"/>
      <c r="ME208" s="33"/>
      <c r="MF208" s="33"/>
      <c r="MG208" s="33"/>
      <c r="MH208" s="33"/>
      <c r="MI208" s="33"/>
      <c r="MJ208" s="33"/>
      <c r="MK208" s="33"/>
      <c r="ML208" s="33"/>
      <c r="MM208" s="33"/>
      <c r="MN208" s="33"/>
      <c r="MO208" s="33"/>
      <c r="MP208" s="33"/>
      <c r="MQ208" s="33"/>
      <c r="MR208" s="33"/>
      <c r="MS208" s="33"/>
      <c r="MT208" s="33"/>
      <c r="MU208" s="33"/>
      <c r="MV208" s="33"/>
      <c r="MW208" s="33"/>
      <c r="MX208" s="33"/>
      <c r="MY208" s="33"/>
      <c r="MZ208" s="33"/>
      <c r="NA208" s="33"/>
      <c r="NB208" s="33"/>
      <c r="NC208" s="33"/>
      <c r="ND208" s="33"/>
      <c r="NE208" s="33"/>
      <c r="NF208" s="33"/>
      <c r="NG208" s="33"/>
      <c r="NH208" s="33"/>
      <c r="NI208" s="33"/>
      <c r="NJ208" s="33"/>
      <c r="NK208" s="33"/>
      <c r="NL208" s="33"/>
      <c r="NM208" s="33"/>
      <c r="NN208" s="33"/>
      <c r="NO208" s="33"/>
      <c r="NP208" s="33"/>
      <c r="NQ208" s="33"/>
      <c r="NR208" s="33"/>
      <c r="NS208" s="33"/>
      <c r="NT208" s="33"/>
      <c r="NU208" s="33"/>
      <c r="NV208" s="33"/>
      <c r="NW208" s="33"/>
      <c r="NX208" s="33"/>
      <c r="NY208" s="33"/>
      <c r="NZ208" s="33"/>
      <c r="OA208" s="33"/>
      <c r="OB208" s="33"/>
      <c r="OC208" s="33"/>
      <c r="OD208" s="33"/>
      <c r="OE208" s="33"/>
      <c r="OF208" s="33"/>
      <c r="OG208" s="33"/>
      <c r="OH208" s="33"/>
      <c r="OI208" s="33"/>
      <c r="OJ208" s="33"/>
      <c r="OK208" s="33"/>
      <c r="OL208" s="33"/>
      <c r="OM208" s="33"/>
      <c r="ON208" s="33"/>
      <c r="OO208" s="33"/>
      <c r="OP208" s="33"/>
      <c r="OQ208" s="33"/>
      <c r="OR208" s="33"/>
      <c r="OS208" s="33"/>
      <c r="OT208" s="33"/>
      <c r="OU208" s="33"/>
      <c r="OV208" s="33"/>
      <c r="OW208" s="33"/>
      <c r="OX208" s="33"/>
      <c r="OY208" s="33"/>
      <c r="OZ208" s="33"/>
      <c r="PA208" s="33"/>
      <c r="PB208" s="33"/>
      <c r="PC208" s="33"/>
      <c r="PD208" s="33"/>
      <c r="PE208" s="33"/>
      <c r="PF208" s="33"/>
      <c r="PG208" s="33"/>
      <c r="PH208" s="33"/>
      <c r="PI208" s="33"/>
      <c r="PJ208" s="33"/>
      <c r="PK208" s="33"/>
      <c r="PL208" s="33"/>
      <c r="PM208" s="33"/>
      <c r="PN208" s="33"/>
      <c r="PO208" s="33"/>
      <c r="PP208" s="33"/>
      <c r="PQ208" s="33"/>
      <c r="PR208" s="33"/>
      <c r="PS208" s="33"/>
      <c r="PT208" s="33"/>
      <c r="PU208" s="33"/>
      <c r="PV208" s="33"/>
      <c r="PW208" s="33"/>
      <c r="PX208" s="33"/>
      <c r="PY208" s="33"/>
      <c r="PZ208" s="33"/>
      <c r="QA208" s="33"/>
      <c r="QB208" s="33"/>
      <c r="QC208" s="33"/>
      <c r="QD208" s="33"/>
      <c r="QE208" s="33"/>
      <c r="QF208" s="33"/>
      <c r="QG208" s="33"/>
      <c r="QH208" s="33"/>
      <c r="QI208" s="33"/>
      <c r="QJ208" s="33"/>
      <c r="QK208" s="33"/>
      <c r="QL208" s="33"/>
      <c r="QM208" s="33"/>
      <c r="QN208" s="33"/>
      <c r="QO208" s="33"/>
      <c r="QP208" s="33"/>
      <c r="QQ208" s="33"/>
      <c r="QR208" s="33"/>
      <c r="QS208" s="33"/>
      <c r="QT208" s="33"/>
      <c r="QU208" s="33"/>
      <c r="QV208" s="33"/>
      <c r="QW208" s="33"/>
      <c r="QX208" s="33"/>
      <c r="QY208" s="33"/>
      <c r="QZ208" s="33"/>
      <c r="RA208" s="33"/>
      <c r="RB208" s="33"/>
      <c r="RC208" s="33"/>
      <c r="RD208" s="33"/>
      <c r="RE208" s="33"/>
      <c r="RF208" s="33"/>
      <c r="RG208" s="33"/>
      <c r="RH208" s="33"/>
      <c r="RI208" s="33"/>
      <c r="RJ208" s="33"/>
      <c r="RK208" s="33"/>
      <c r="RL208" s="33"/>
      <c r="RM208" s="33"/>
      <c r="RN208" s="33"/>
      <c r="RO208" s="33"/>
      <c r="RP208" s="33"/>
      <c r="RQ208" s="33"/>
      <c r="RR208" s="33"/>
      <c r="RS208" s="33"/>
      <c r="RT208" s="33"/>
      <c r="RU208" s="33"/>
      <c r="RV208" s="33"/>
      <c r="RW208" s="33"/>
      <c r="RX208" s="33"/>
      <c r="RY208" s="33"/>
      <c r="RZ208" s="33"/>
      <c r="SA208" s="33"/>
      <c r="SB208" s="33"/>
      <c r="SC208" s="33"/>
      <c r="SD208" s="33"/>
      <c r="SE208" s="33"/>
      <c r="SF208" s="33"/>
      <c r="SG208" s="33"/>
      <c r="SH208" s="33"/>
      <c r="SI208" s="33"/>
      <c r="SJ208" s="33"/>
      <c r="SK208" s="33"/>
      <c r="SL208" s="33"/>
      <c r="SM208" s="33"/>
      <c r="SN208" s="33"/>
      <c r="SO208" s="33"/>
      <c r="SP208" s="33"/>
      <c r="SQ208" s="33"/>
      <c r="SR208" s="33"/>
      <c r="SS208" s="33"/>
      <c r="ST208" s="33"/>
      <c r="SU208" s="33"/>
      <c r="SV208" s="33"/>
      <c r="SW208" s="33"/>
      <c r="SX208" s="33"/>
      <c r="SY208" s="33"/>
      <c r="SZ208" s="33"/>
      <c r="TA208" s="33"/>
      <c r="TB208" s="33"/>
      <c r="TC208" s="33"/>
      <c r="TD208" s="33"/>
      <c r="TE208" s="33"/>
      <c r="TF208" s="33"/>
      <c r="TG208" s="33"/>
      <c r="TH208" s="33"/>
      <c r="TI208" s="33"/>
      <c r="TJ208" s="33"/>
      <c r="TK208" s="33"/>
      <c r="TL208" s="33"/>
      <c r="TM208" s="33"/>
      <c r="TN208" s="33"/>
      <c r="TO208" s="33"/>
      <c r="TP208" s="33"/>
      <c r="TQ208" s="33"/>
      <c r="TR208" s="33"/>
      <c r="TS208" s="33"/>
      <c r="TT208" s="33"/>
      <c r="TU208" s="33"/>
      <c r="TV208" s="33"/>
      <c r="TW208" s="33"/>
      <c r="TX208" s="33"/>
      <c r="TY208" s="33"/>
      <c r="TZ208" s="33"/>
      <c r="UA208" s="33"/>
      <c r="UB208" s="33"/>
      <c r="UC208" s="33"/>
      <c r="UD208" s="33"/>
      <c r="UE208" s="33"/>
      <c r="UF208" s="33"/>
      <c r="UG208" s="33"/>
      <c r="UH208" s="33"/>
      <c r="UI208" s="33"/>
      <c r="UJ208" s="33"/>
      <c r="UK208" s="33"/>
      <c r="UL208" s="33"/>
      <c r="UM208" s="33"/>
      <c r="UN208" s="33"/>
      <c r="UO208" s="33"/>
      <c r="UP208" s="33"/>
      <c r="UQ208" s="33"/>
      <c r="UR208" s="33"/>
      <c r="US208" s="33"/>
      <c r="UT208" s="33"/>
      <c r="UU208" s="33"/>
      <c r="UV208" s="33"/>
      <c r="UW208" s="33"/>
      <c r="UX208" s="33"/>
      <c r="UY208" s="33"/>
      <c r="UZ208" s="33"/>
      <c r="VA208" s="33"/>
      <c r="VB208" s="33"/>
      <c r="VC208" s="33"/>
      <c r="VD208" s="33"/>
      <c r="VE208" s="33"/>
      <c r="VF208" s="33"/>
      <c r="VG208" s="33"/>
      <c r="VH208" s="33"/>
      <c r="VI208" s="33"/>
      <c r="VJ208" s="33"/>
      <c r="VK208" s="33"/>
      <c r="VL208" s="33"/>
      <c r="VM208" s="33"/>
      <c r="VN208" s="33"/>
      <c r="VO208" s="33"/>
      <c r="VP208" s="33"/>
      <c r="VQ208" s="33"/>
      <c r="VR208" s="33"/>
      <c r="VS208" s="33"/>
      <c r="VT208" s="33"/>
      <c r="VU208" s="33"/>
      <c r="VV208" s="33"/>
      <c r="VW208" s="33"/>
      <c r="VX208" s="33"/>
      <c r="VY208" s="33"/>
      <c r="VZ208" s="33"/>
      <c r="WA208" s="33"/>
      <c r="WB208" s="33"/>
      <c r="WC208" s="33"/>
      <c r="WD208" s="33"/>
      <c r="WE208" s="33"/>
      <c r="WF208" s="33"/>
      <c r="WG208" s="33"/>
      <c r="WH208" s="33"/>
      <c r="WI208" s="33"/>
      <c r="WJ208" s="33"/>
      <c r="WK208" s="33"/>
      <c r="WL208" s="33"/>
      <c r="WM208" s="33"/>
      <c r="WN208" s="33"/>
      <c r="WO208" s="33"/>
      <c r="WP208" s="33"/>
      <c r="WQ208" s="33"/>
      <c r="WR208" s="33"/>
      <c r="WS208" s="33"/>
      <c r="WT208" s="33"/>
      <c r="WU208" s="33"/>
      <c r="WV208" s="33"/>
      <c r="WW208" s="33"/>
      <c r="WX208" s="33"/>
      <c r="WY208" s="33"/>
      <c r="WZ208" s="33"/>
      <c r="XA208" s="33"/>
      <c r="XB208" s="33"/>
      <c r="XC208" s="33"/>
      <c r="XD208" s="33"/>
      <c r="XE208" s="33"/>
      <c r="XF208" s="33"/>
      <c r="XG208" s="33"/>
      <c r="XH208" s="33"/>
      <c r="XI208" s="33"/>
      <c r="XJ208" s="33"/>
      <c r="XK208" s="33"/>
      <c r="XL208" s="33"/>
      <c r="XM208" s="33"/>
      <c r="XN208" s="33"/>
      <c r="XO208" s="33"/>
      <c r="XP208" s="33"/>
      <c r="XQ208" s="33"/>
      <c r="XR208" s="33"/>
      <c r="XS208" s="33"/>
      <c r="XT208" s="33"/>
      <c r="XU208" s="33"/>
      <c r="XV208" s="33"/>
      <c r="XW208" s="33"/>
      <c r="XX208" s="33"/>
      <c r="XY208" s="33"/>
      <c r="XZ208" s="33"/>
      <c r="YA208" s="33"/>
      <c r="YB208" s="33"/>
      <c r="YC208" s="33"/>
      <c r="YD208" s="33"/>
      <c r="YE208" s="33"/>
      <c r="YF208" s="33"/>
      <c r="YG208" s="33"/>
      <c r="YH208" s="33"/>
      <c r="YI208" s="33"/>
      <c r="YJ208" s="33"/>
      <c r="YK208" s="33"/>
      <c r="YL208" s="33"/>
      <c r="YM208" s="33"/>
      <c r="YN208" s="33"/>
      <c r="YO208" s="33"/>
      <c r="YP208" s="33"/>
      <c r="YQ208" s="33"/>
      <c r="YR208" s="33"/>
      <c r="YS208" s="33"/>
      <c r="YT208" s="33"/>
      <c r="YU208" s="33"/>
      <c r="YV208" s="33"/>
      <c r="YW208" s="33"/>
      <c r="YX208" s="33"/>
      <c r="YY208" s="33"/>
      <c r="YZ208" s="33"/>
      <c r="ZA208" s="33"/>
      <c r="ZB208" s="33"/>
      <c r="ZC208" s="33"/>
      <c r="ZD208" s="33"/>
      <c r="ZE208" s="33"/>
      <c r="ZF208" s="33"/>
      <c r="ZG208" s="33"/>
      <c r="ZH208" s="33"/>
      <c r="ZI208" s="33"/>
      <c r="ZJ208" s="33"/>
      <c r="ZK208" s="33"/>
      <c r="ZL208" s="33"/>
      <c r="ZM208" s="33"/>
      <c r="ZN208" s="33"/>
      <c r="ZO208" s="33"/>
      <c r="ZP208" s="33"/>
      <c r="ZQ208" s="33"/>
      <c r="ZR208" s="33"/>
      <c r="ZS208" s="33"/>
      <c r="ZT208" s="33"/>
      <c r="ZU208" s="33"/>
      <c r="ZV208" s="33"/>
      <c r="ZW208" s="33"/>
      <c r="ZX208" s="33"/>
      <c r="ZY208" s="33"/>
      <c r="ZZ208" s="33"/>
      <c r="AAA208" s="33"/>
      <c r="AAB208" s="33"/>
      <c r="AAC208" s="33"/>
      <c r="AAD208" s="33"/>
      <c r="AAE208" s="33"/>
      <c r="AAF208" s="33"/>
      <c r="AAG208" s="33"/>
      <c r="AAH208" s="33"/>
      <c r="AAI208" s="33"/>
      <c r="AAJ208" s="33"/>
      <c r="AAK208" s="33"/>
      <c r="AAL208" s="33"/>
      <c r="AAM208" s="33"/>
      <c r="AAN208" s="33"/>
      <c r="AAO208" s="33"/>
      <c r="AAP208" s="33"/>
      <c r="AAQ208" s="33"/>
      <c r="AAR208" s="33"/>
      <c r="AAS208" s="33"/>
      <c r="AAT208" s="33"/>
      <c r="AAU208" s="33"/>
      <c r="AAV208" s="33"/>
      <c r="AAW208" s="33"/>
      <c r="AAX208" s="33"/>
      <c r="AAY208" s="33"/>
      <c r="AAZ208" s="33"/>
      <c r="ABA208" s="33"/>
      <c r="ABB208" s="33"/>
      <c r="ABC208" s="33"/>
      <c r="ABD208" s="33"/>
      <c r="ABE208" s="33"/>
      <c r="ABF208" s="33"/>
      <c r="ABG208" s="33"/>
      <c r="ABH208" s="33"/>
      <c r="ABI208" s="33"/>
      <c r="ABJ208" s="33"/>
      <c r="ABK208" s="33"/>
      <c r="ABL208" s="33"/>
      <c r="ABM208" s="33"/>
      <c r="ABN208" s="33"/>
      <c r="ABO208" s="33"/>
      <c r="ABP208" s="33"/>
      <c r="ABQ208" s="33"/>
      <c r="ABR208" s="33"/>
      <c r="ABS208" s="33"/>
      <c r="ABT208" s="33"/>
      <c r="ABU208" s="33"/>
      <c r="ABV208" s="33"/>
      <c r="ABW208" s="33"/>
      <c r="ABX208" s="33"/>
      <c r="ABY208" s="33"/>
      <c r="ABZ208" s="33"/>
      <c r="ACA208" s="33"/>
      <c r="ACB208" s="33"/>
      <c r="ACC208" s="33"/>
      <c r="ACD208" s="33"/>
      <c r="ACE208" s="33"/>
      <c r="ACF208" s="33"/>
      <c r="ACG208" s="33"/>
      <c r="ACH208" s="33"/>
      <c r="ACI208" s="33"/>
      <c r="ACJ208" s="33"/>
      <c r="ACK208" s="33"/>
      <c r="ACL208" s="33"/>
      <c r="ACM208" s="33"/>
      <c r="ACN208" s="33"/>
      <c r="ACO208" s="33"/>
      <c r="ACP208" s="33"/>
      <c r="ACQ208" s="33"/>
      <c r="ACR208" s="33"/>
      <c r="ACS208" s="33"/>
      <c r="ACT208" s="33"/>
      <c r="ACU208" s="33"/>
      <c r="ACV208" s="33"/>
      <c r="ACW208" s="33"/>
      <c r="ACX208" s="33"/>
      <c r="ACY208" s="33"/>
      <c r="ACZ208" s="33"/>
      <c r="ADA208" s="33"/>
      <c r="ADB208" s="33"/>
      <c r="ADC208" s="33"/>
      <c r="ADD208" s="33"/>
      <c r="ADE208" s="33"/>
      <c r="ADF208" s="33"/>
      <c r="ADG208" s="33"/>
      <c r="ADH208" s="33"/>
      <c r="ADI208" s="33"/>
      <c r="ADJ208" s="33"/>
      <c r="ADK208" s="33"/>
      <c r="ADL208" s="33"/>
      <c r="ADM208" s="33"/>
      <c r="ADN208" s="33"/>
      <c r="ADO208" s="33"/>
      <c r="ADP208" s="33"/>
      <c r="ADQ208" s="33"/>
      <c r="ADR208" s="33"/>
      <c r="ADS208" s="33"/>
      <c r="ADT208" s="33"/>
      <c r="ADU208" s="33"/>
      <c r="ADV208" s="33"/>
      <c r="ADW208" s="33"/>
      <c r="ADX208" s="33"/>
      <c r="ADY208" s="33"/>
      <c r="ADZ208" s="33"/>
      <c r="AEA208" s="33"/>
      <c r="AEB208" s="33"/>
      <c r="AEC208" s="33"/>
      <c r="AED208" s="33"/>
      <c r="AEE208" s="33"/>
      <c r="AEF208" s="33"/>
      <c r="AEG208" s="33"/>
      <c r="AEH208" s="33"/>
      <c r="AEI208" s="33"/>
      <c r="AEJ208" s="33"/>
      <c r="AEK208" s="33"/>
      <c r="AEL208" s="33"/>
      <c r="AEM208" s="33"/>
      <c r="AEN208" s="33"/>
      <c r="AEO208" s="33"/>
      <c r="AEP208" s="33"/>
      <c r="AEQ208" s="33"/>
      <c r="AER208" s="33"/>
      <c r="AES208" s="33"/>
      <c r="AET208" s="33"/>
      <c r="AEU208" s="33"/>
      <c r="AEV208" s="33"/>
      <c r="AEW208" s="33"/>
      <c r="AEX208" s="33"/>
      <c r="AEY208" s="33"/>
      <c r="AEZ208" s="33"/>
      <c r="AFA208" s="33"/>
      <c r="AFB208" s="33"/>
      <c r="AFC208" s="33"/>
      <c r="AFD208" s="33"/>
      <c r="AFE208" s="33"/>
      <c r="AFF208" s="33"/>
      <c r="AFG208" s="33"/>
      <c r="AFH208" s="33"/>
      <c r="AFI208" s="33"/>
      <c r="AFJ208" s="33"/>
      <c r="AFK208" s="33"/>
      <c r="AFL208" s="33"/>
      <c r="AFM208" s="33"/>
      <c r="AFN208" s="33"/>
      <c r="AFO208" s="33"/>
      <c r="AFP208" s="33"/>
      <c r="AFQ208" s="33"/>
      <c r="AFR208" s="33"/>
      <c r="AFS208" s="33"/>
      <c r="AFT208" s="33"/>
      <c r="AFU208" s="33"/>
      <c r="AFV208" s="33"/>
      <c r="AFW208" s="33"/>
      <c r="AFX208" s="33"/>
      <c r="AFY208" s="33"/>
      <c r="AFZ208" s="33"/>
      <c r="AGA208" s="33"/>
      <c r="AGB208" s="33"/>
      <c r="AGC208" s="33"/>
      <c r="AGD208" s="33"/>
      <c r="AGE208" s="33"/>
      <c r="AGF208" s="33"/>
      <c r="AGG208" s="33"/>
      <c r="AGH208" s="33"/>
      <c r="AGI208" s="33"/>
      <c r="AGJ208" s="33"/>
      <c r="AGK208" s="33"/>
      <c r="AGL208" s="33"/>
      <c r="AGM208" s="33"/>
      <c r="AGN208" s="33"/>
      <c r="AGO208" s="33"/>
      <c r="AGP208" s="33"/>
      <c r="AGQ208" s="33"/>
      <c r="AGR208" s="33"/>
      <c r="AGS208" s="33"/>
      <c r="AGT208" s="33"/>
      <c r="AGU208" s="33"/>
      <c r="AGV208" s="33"/>
      <c r="AGW208" s="33"/>
      <c r="AGX208" s="33"/>
      <c r="AGY208" s="33"/>
      <c r="AGZ208" s="33"/>
      <c r="AHA208" s="33"/>
      <c r="AHB208" s="33"/>
      <c r="AHC208" s="33"/>
      <c r="AHD208" s="33"/>
      <c r="AHE208" s="33"/>
      <c r="AHF208" s="33"/>
      <c r="AHG208" s="33"/>
      <c r="AHH208" s="33"/>
      <c r="AHI208" s="33"/>
      <c r="AHJ208" s="33"/>
      <c r="AHK208" s="33"/>
      <c r="AHL208" s="33"/>
      <c r="AHM208" s="33"/>
      <c r="AHN208" s="33"/>
      <c r="AHO208" s="33"/>
      <c r="AHP208" s="33"/>
      <c r="AHQ208" s="33"/>
      <c r="AHR208" s="33"/>
      <c r="AHS208" s="33"/>
      <c r="AHT208" s="33"/>
      <c r="AHU208" s="33"/>
      <c r="AHV208" s="33"/>
      <c r="AHW208" s="33"/>
      <c r="AHX208" s="33"/>
      <c r="AHY208" s="33"/>
      <c r="AHZ208" s="33"/>
      <c r="AIA208" s="33"/>
      <c r="AIB208" s="33"/>
      <c r="AIC208" s="33"/>
      <c r="AID208" s="33"/>
      <c r="AIE208" s="33"/>
      <c r="AIF208" s="33"/>
      <c r="AIG208" s="33"/>
      <c r="AIH208" s="33"/>
      <c r="AII208" s="33"/>
      <c r="AIJ208" s="33"/>
      <c r="AIK208" s="33"/>
      <c r="AIL208" s="33"/>
      <c r="AIM208" s="33"/>
      <c r="AIN208" s="33"/>
      <c r="AIO208" s="33"/>
      <c r="AIP208" s="33"/>
      <c r="AIQ208" s="33"/>
      <c r="AIR208" s="33"/>
      <c r="AIS208" s="33"/>
      <c r="AIT208" s="33"/>
      <c r="AIU208" s="33"/>
      <c r="AIV208" s="33"/>
      <c r="AIW208" s="33"/>
      <c r="AIX208" s="33"/>
      <c r="AIY208" s="33"/>
      <c r="AIZ208" s="33"/>
      <c r="AJA208" s="33"/>
      <c r="AJB208" s="33"/>
      <c r="AJC208" s="33"/>
      <c r="AJD208" s="33"/>
      <c r="AJE208" s="33"/>
      <c r="AJF208" s="33"/>
      <c r="AJG208" s="33"/>
      <c r="AJH208" s="33"/>
      <c r="AJI208" s="33"/>
      <c r="AJJ208" s="33"/>
      <c r="AJK208" s="33"/>
      <c r="AJL208" s="33"/>
      <c r="AJM208" s="33"/>
      <c r="AJN208" s="33"/>
      <c r="AJO208" s="33"/>
      <c r="AJP208" s="33"/>
      <c r="AJQ208" s="33"/>
      <c r="AJR208" s="33"/>
      <c r="AJS208" s="33"/>
      <c r="AJT208" s="33"/>
      <c r="AJU208" s="33"/>
      <c r="AJV208" s="33"/>
      <c r="AJW208" s="33"/>
      <c r="AJX208" s="33"/>
      <c r="AJY208" s="33"/>
      <c r="AJZ208" s="33"/>
      <c r="AKA208" s="33"/>
      <c r="AKB208" s="33"/>
      <c r="AKC208" s="33"/>
      <c r="AKD208" s="33"/>
      <c r="AKE208" s="33"/>
      <c r="AKF208" s="33"/>
      <c r="AKG208" s="33"/>
      <c r="AKH208" s="33"/>
      <c r="AKI208" s="33"/>
      <c r="AKJ208" s="33"/>
      <c r="AKK208" s="33"/>
      <c r="AKL208" s="33"/>
      <c r="AKM208" s="33"/>
      <c r="AKN208" s="33"/>
      <c r="AKO208" s="33"/>
      <c r="AKP208" s="33"/>
      <c r="AKQ208" s="33"/>
      <c r="AKR208" s="33"/>
      <c r="AKS208" s="33"/>
      <c r="AKT208" s="33"/>
      <c r="AKU208" s="33"/>
      <c r="AKV208" s="33"/>
      <c r="AKW208" s="33"/>
      <c r="AKX208" s="33"/>
      <c r="AKY208" s="33"/>
      <c r="AKZ208" s="33"/>
      <c r="ALA208" s="33"/>
      <c r="ALB208" s="33"/>
      <c r="ALC208" s="33"/>
      <c r="ALD208" s="33"/>
      <c r="ALE208" s="33"/>
      <c r="ALF208" s="33"/>
      <c r="ALG208" s="33"/>
      <c r="ALH208" s="33"/>
      <c r="ALI208" s="33"/>
      <c r="ALJ208" s="33"/>
      <c r="ALK208" s="33"/>
      <c r="ALL208" s="33"/>
      <c r="ALM208" s="33"/>
      <c r="ALN208" s="33"/>
      <c r="ALO208" s="33"/>
      <c r="ALP208" s="33"/>
      <c r="ALQ208" s="33"/>
      <c r="ALR208" s="33"/>
      <c r="ALS208" s="33"/>
      <c r="ALT208" s="33"/>
      <c r="ALU208" s="33"/>
      <c r="ALV208" s="33"/>
      <c r="ALW208" s="33"/>
      <c r="ALX208" s="33"/>
      <c r="ALY208" s="33"/>
    </row>
    <row r="209" spans="1:1013" ht="18" customHeight="1" thickBot="1" x14ac:dyDescent="0.25">
      <c r="A209" s="681"/>
      <c r="B209" s="771"/>
      <c r="C209" s="749"/>
      <c r="D209" s="842"/>
      <c r="E209" s="844"/>
      <c r="F209" s="664"/>
      <c r="G209" s="732"/>
      <c r="H209" s="710"/>
      <c r="I209" s="706"/>
      <c r="J209" s="698"/>
      <c r="K209" s="165" t="s">
        <v>23</v>
      </c>
      <c r="L209" s="465">
        <f>M209+O209</f>
        <v>7.2</v>
      </c>
      <c r="M209" s="464">
        <v>7.2</v>
      </c>
      <c r="N209" s="464">
        <v>0</v>
      </c>
      <c r="O209" s="497">
        <v>0</v>
      </c>
      <c r="P209" s="465">
        <f>Q209+S209</f>
        <v>0</v>
      </c>
      <c r="Q209" s="464">
        <v>0</v>
      </c>
      <c r="R209" s="464">
        <v>0</v>
      </c>
      <c r="S209" s="497">
        <v>0</v>
      </c>
      <c r="T209" s="465">
        <f>U209+W209</f>
        <v>0</v>
      </c>
      <c r="U209" s="464">
        <v>0</v>
      </c>
      <c r="V209" s="464">
        <v>0</v>
      </c>
      <c r="W209" s="497">
        <v>0</v>
      </c>
      <c r="X209" s="465">
        <f>Y209+AA209</f>
        <v>0</v>
      </c>
      <c r="Y209" s="464">
        <v>0</v>
      </c>
      <c r="Z209" s="464">
        <v>0</v>
      </c>
      <c r="AA209" s="497">
        <v>0</v>
      </c>
      <c r="AB209" s="33"/>
      <c r="AC209" s="33"/>
      <c r="AD209" s="33"/>
      <c r="AE209" s="33"/>
      <c r="AF209" s="33"/>
      <c r="AG209" s="33"/>
      <c r="AH209" s="33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7"/>
      <c r="BB209" s="46"/>
      <c r="BC209" s="46"/>
      <c r="BD209" s="46"/>
      <c r="BE209" s="46"/>
      <c r="BF209" s="46"/>
      <c r="BG209" s="46"/>
      <c r="BH209" s="46"/>
      <c r="BI209" s="46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  <c r="IT209" s="33"/>
      <c r="IU209" s="33"/>
      <c r="IV209" s="33"/>
      <c r="IW209" s="33"/>
      <c r="IX209" s="33"/>
      <c r="IY209" s="33"/>
      <c r="IZ209" s="33"/>
      <c r="JA209" s="33"/>
      <c r="JB209" s="33"/>
      <c r="JC209" s="33"/>
      <c r="JD209" s="33"/>
      <c r="JE209" s="33"/>
      <c r="JF209" s="33"/>
      <c r="JG209" s="33"/>
      <c r="JH209" s="33"/>
      <c r="JI209" s="33"/>
      <c r="JJ209" s="33"/>
      <c r="JK209" s="33"/>
      <c r="JL209" s="33"/>
      <c r="JM209" s="33"/>
      <c r="JN209" s="33"/>
      <c r="JO209" s="33"/>
      <c r="JP209" s="33"/>
      <c r="JQ209" s="33"/>
      <c r="JR209" s="33"/>
      <c r="JS209" s="33"/>
      <c r="JT209" s="33"/>
      <c r="JU209" s="33"/>
      <c r="JV209" s="33"/>
      <c r="JW209" s="33"/>
      <c r="JX209" s="33"/>
      <c r="JY209" s="33"/>
      <c r="JZ209" s="33"/>
      <c r="KA209" s="33"/>
      <c r="KB209" s="33"/>
      <c r="KC209" s="33"/>
      <c r="KD209" s="33"/>
      <c r="KE209" s="33"/>
      <c r="KF209" s="33"/>
      <c r="KG209" s="33"/>
      <c r="KH209" s="33"/>
      <c r="KI209" s="33"/>
      <c r="KJ209" s="33"/>
      <c r="KK209" s="33"/>
      <c r="KL209" s="33"/>
      <c r="KM209" s="33"/>
      <c r="KN209" s="33"/>
      <c r="KO209" s="33"/>
      <c r="KP209" s="33"/>
      <c r="KQ209" s="33"/>
      <c r="KR209" s="33"/>
      <c r="KS209" s="33"/>
      <c r="KT209" s="33"/>
      <c r="KU209" s="33"/>
      <c r="KV209" s="33"/>
      <c r="KW209" s="33"/>
      <c r="KX209" s="33"/>
      <c r="KY209" s="33"/>
      <c r="KZ209" s="33"/>
      <c r="LA209" s="33"/>
      <c r="LB209" s="33"/>
      <c r="LC209" s="33"/>
      <c r="LD209" s="33"/>
      <c r="LE209" s="33"/>
      <c r="LF209" s="33"/>
      <c r="LG209" s="33"/>
      <c r="LH209" s="33"/>
      <c r="LI209" s="33"/>
      <c r="LJ209" s="33"/>
      <c r="LK209" s="33"/>
      <c r="LL209" s="33"/>
      <c r="LM209" s="33"/>
      <c r="LN209" s="33"/>
      <c r="LO209" s="33"/>
      <c r="LP209" s="33"/>
      <c r="LQ209" s="33"/>
      <c r="LR209" s="33"/>
      <c r="LS209" s="33"/>
      <c r="LT209" s="33"/>
      <c r="LU209" s="33"/>
      <c r="LV209" s="33"/>
      <c r="LW209" s="33"/>
      <c r="LX209" s="33"/>
      <c r="LY209" s="33"/>
      <c r="LZ209" s="33"/>
      <c r="MA209" s="33"/>
      <c r="MB209" s="33"/>
      <c r="MC209" s="33"/>
      <c r="MD209" s="33"/>
      <c r="ME209" s="33"/>
      <c r="MF209" s="33"/>
      <c r="MG209" s="33"/>
      <c r="MH209" s="33"/>
      <c r="MI209" s="33"/>
      <c r="MJ209" s="33"/>
      <c r="MK209" s="33"/>
      <c r="ML209" s="33"/>
      <c r="MM209" s="33"/>
      <c r="MN209" s="33"/>
      <c r="MO209" s="33"/>
      <c r="MP209" s="33"/>
      <c r="MQ209" s="33"/>
      <c r="MR209" s="33"/>
      <c r="MS209" s="33"/>
      <c r="MT209" s="33"/>
      <c r="MU209" s="33"/>
      <c r="MV209" s="33"/>
      <c r="MW209" s="33"/>
      <c r="MX209" s="33"/>
      <c r="MY209" s="33"/>
      <c r="MZ209" s="33"/>
      <c r="NA209" s="33"/>
      <c r="NB209" s="33"/>
      <c r="NC209" s="33"/>
      <c r="ND209" s="33"/>
      <c r="NE209" s="33"/>
      <c r="NF209" s="33"/>
      <c r="NG209" s="33"/>
      <c r="NH209" s="33"/>
      <c r="NI209" s="33"/>
      <c r="NJ209" s="33"/>
      <c r="NK209" s="33"/>
      <c r="NL209" s="33"/>
      <c r="NM209" s="33"/>
      <c r="NN209" s="33"/>
      <c r="NO209" s="33"/>
      <c r="NP209" s="33"/>
      <c r="NQ209" s="33"/>
      <c r="NR209" s="33"/>
      <c r="NS209" s="33"/>
      <c r="NT209" s="33"/>
      <c r="NU209" s="33"/>
      <c r="NV209" s="33"/>
      <c r="NW209" s="33"/>
      <c r="NX209" s="33"/>
      <c r="NY209" s="33"/>
      <c r="NZ209" s="33"/>
      <c r="OA209" s="33"/>
      <c r="OB209" s="33"/>
      <c r="OC209" s="33"/>
      <c r="OD209" s="33"/>
      <c r="OE209" s="33"/>
      <c r="OF209" s="33"/>
      <c r="OG209" s="33"/>
      <c r="OH209" s="33"/>
      <c r="OI209" s="33"/>
      <c r="OJ209" s="33"/>
      <c r="OK209" s="33"/>
      <c r="OL209" s="33"/>
      <c r="OM209" s="33"/>
      <c r="ON209" s="33"/>
      <c r="OO209" s="33"/>
      <c r="OP209" s="33"/>
      <c r="OQ209" s="33"/>
      <c r="OR209" s="33"/>
      <c r="OS209" s="33"/>
      <c r="OT209" s="33"/>
      <c r="OU209" s="33"/>
      <c r="OV209" s="33"/>
      <c r="OW209" s="33"/>
      <c r="OX209" s="33"/>
      <c r="OY209" s="33"/>
      <c r="OZ209" s="33"/>
      <c r="PA209" s="33"/>
      <c r="PB209" s="33"/>
      <c r="PC209" s="33"/>
      <c r="PD209" s="33"/>
      <c r="PE209" s="33"/>
      <c r="PF209" s="33"/>
      <c r="PG209" s="33"/>
      <c r="PH209" s="33"/>
      <c r="PI209" s="33"/>
      <c r="PJ209" s="33"/>
      <c r="PK209" s="33"/>
      <c r="PL209" s="33"/>
      <c r="PM209" s="33"/>
      <c r="PN209" s="33"/>
      <c r="PO209" s="33"/>
      <c r="PP209" s="33"/>
      <c r="PQ209" s="33"/>
      <c r="PR209" s="33"/>
      <c r="PS209" s="33"/>
      <c r="PT209" s="33"/>
      <c r="PU209" s="33"/>
      <c r="PV209" s="33"/>
      <c r="PW209" s="33"/>
      <c r="PX209" s="33"/>
      <c r="PY209" s="33"/>
      <c r="PZ209" s="33"/>
      <c r="QA209" s="33"/>
      <c r="QB209" s="33"/>
      <c r="QC209" s="33"/>
      <c r="QD209" s="33"/>
      <c r="QE209" s="33"/>
      <c r="QF209" s="33"/>
      <c r="QG209" s="33"/>
      <c r="QH209" s="33"/>
      <c r="QI209" s="33"/>
      <c r="QJ209" s="33"/>
      <c r="QK209" s="33"/>
      <c r="QL209" s="33"/>
      <c r="QM209" s="33"/>
      <c r="QN209" s="33"/>
      <c r="QO209" s="33"/>
      <c r="QP209" s="33"/>
      <c r="QQ209" s="33"/>
      <c r="QR209" s="33"/>
      <c r="QS209" s="33"/>
      <c r="QT209" s="33"/>
      <c r="QU209" s="33"/>
      <c r="QV209" s="33"/>
      <c r="QW209" s="33"/>
      <c r="QX209" s="33"/>
      <c r="QY209" s="33"/>
      <c r="QZ209" s="33"/>
      <c r="RA209" s="33"/>
      <c r="RB209" s="33"/>
      <c r="RC209" s="33"/>
      <c r="RD209" s="33"/>
      <c r="RE209" s="33"/>
      <c r="RF209" s="33"/>
      <c r="RG209" s="33"/>
      <c r="RH209" s="33"/>
      <c r="RI209" s="33"/>
      <c r="RJ209" s="33"/>
      <c r="RK209" s="33"/>
      <c r="RL209" s="33"/>
      <c r="RM209" s="33"/>
      <c r="RN209" s="33"/>
      <c r="RO209" s="33"/>
      <c r="RP209" s="33"/>
      <c r="RQ209" s="33"/>
      <c r="RR209" s="33"/>
      <c r="RS209" s="33"/>
      <c r="RT209" s="33"/>
      <c r="RU209" s="33"/>
      <c r="RV209" s="33"/>
      <c r="RW209" s="33"/>
      <c r="RX209" s="33"/>
      <c r="RY209" s="33"/>
      <c r="RZ209" s="33"/>
      <c r="SA209" s="33"/>
      <c r="SB209" s="33"/>
      <c r="SC209" s="33"/>
      <c r="SD209" s="33"/>
      <c r="SE209" s="33"/>
      <c r="SF209" s="33"/>
      <c r="SG209" s="33"/>
      <c r="SH209" s="33"/>
      <c r="SI209" s="33"/>
      <c r="SJ209" s="33"/>
      <c r="SK209" s="33"/>
      <c r="SL209" s="33"/>
      <c r="SM209" s="33"/>
      <c r="SN209" s="33"/>
      <c r="SO209" s="33"/>
      <c r="SP209" s="33"/>
      <c r="SQ209" s="33"/>
      <c r="SR209" s="33"/>
      <c r="SS209" s="33"/>
      <c r="ST209" s="33"/>
      <c r="SU209" s="33"/>
      <c r="SV209" s="33"/>
      <c r="SW209" s="33"/>
      <c r="SX209" s="33"/>
      <c r="SY209" s="33"/>
      <c r="SZ209" s="33"/>
      <c r="TA209" s="33"/>
      <c r="TB209" s="33"/>
      <c r="TC209" s="33"/>
      <c r="TD209" s="33"/>
      <c r="TE209" s="33"/>
      <c r="TF209" s="33"/>
      <c r="TG209" s="33"/>
      <c r="TH209" s="33"/>
      <c r="TI209" s="33"/>
      <c r="TJ209" s="33"/>
      <c r="TK209" s="33"/>
      <c r="TL209" s="33"/>
      <c r="TM209" s="33"/>
      <c r="TN209" s="33"/>
      <c r="TO209" s="33"/>
      <c r="TP209" s="33"/>
      <c r="TQ209" s="33"/>
      <c r="TR209" s="33"/>
      <c r="TS209" s="33"/>
      <c r="TT209" s="33"/>
      <c r="TU209" s="33"/>
      <c r="TV209" s="33"/>
      <c r="TW209" s="33"/>
      <c r="TX209" s="33"/>
      <c r="TY209" s="33"/>
      <c r="TZ209" s="33"/>
      <c r="UA209" s="33"/>
      <c r="UB209" s="33"/>
      <c r="UC209" s="33"/>
      <c r="UD209" s="33"/>
      <c r="UE209" s="33"/>
      <c r="UF209" s="33"/>
      <c r="UG209" s="33"/>
      <c r="UH209" s="33"/>
      <c r="UI209" s="33"/>
      <c r="UJ209" s="33"/>
      <c r="UK209" s="33"/>
      <c r="UL209" s="33"/>
      <c r="UM209" s="33"/>
      <c r="UN209" s="33"/>
      <c r="UO209" s="33"/>
      <c r="UP209" s="33"/>
      <c r="UQ209" s="33"/>
      <c r="UR209" s="33"/>
      <c r="US209" s="33"/>
      <c r="UT209" s="33"/>
      <c r="UU209" s="33"/>
      <c r="UV209" s="33"/>
      <c r="UW209" s="33"/>
      <c r="UX209" s="33"/>
      <c r="UY209" s="33"/>
      <c r="UZ209" s="33"/>
      <c r="VA209" s="33"/>
      <c r="VB209" s="33"/>
      <c r="VC209" s="33"/>
      <c r="VD209" s="33"/>
      <c r="VE209" s="33"/>
      <c r="VF209" s="33"/>
      <c r="VG209" s="33"/>
      <c r="VH209" s="33"/>
      <c r="VI209" s="33"/>
      <c r="VJ209" s="33"/>
      <c r="VK209" s="33"/>
      <c r="VL209" s="33"/>
      <c r="VM209" s="33"/>
      <c r="VN209" s="33"/>
      <c r="VO209" s="33"/>
      <c r="VP209" s="33"/>
      <c r="VQ209" s="33"/>
      <c r="VR209" s="33"/>
      <c r="VS209" s="33"/>
      <c r="VT209" s="33"/>
      <c r="VU209" s="33"/>
      <c r="VV209" s="33"/>
      <c r="VW209" s="33"/>
      <c r="VX209" s="33"/>
      <c r="VY209" s="33"/>
      <c r="VZ209" s="33"/>
      <c r="WA209" s="33"/>
      <c r="WB209" s="33"/>
      <c r="WC209" s="33"/>
      <c r="WD209" s="33"/>
      <c r="WE209" s="33"/>
      <c r="WF209" s="33"/>
      <c r="WG209" s="33"/>
      <c r="WH209" s="33"/>
      <c r="WI209" s="33"/>
      <c r="WJ209" s="33"/>
      <c r="WK209" s="33"/>
      <c r="WL209" s="33"/>
      <c r="WM209" s="33"/>
      <c r="WN209" s="33"/>
      <c r="WO209" s="33"/>
      <c r="WP209" s="33"/>
      <c r="WQ209" s="33"/>
      <c r="WR209" s="33"/>
      <c r="WS209" s="33"/>
      <c r="WT209" s="33"/>
      <c r="WU209" s="33"/>
      <c r="WV209" s="33"/>
      <c r="WW209" s="33"/>
      <c r="WX209" s="33"/>
      <c r="WY209" s="33"/>
      <c r="WZ209" s="33"/>
      <c r="XA209" s="33"/>
      <c r="XB209" s="33"/>
      <c r="XC209" s="33"/>
      <c r="XD209" s="33"/>
      <c r="XE209" s="33"/>
      <c r="XF209" s="33"/>
      <c r="XG209" s="33"/>
      <c r="XH209" s="33"/>
      <c r="XI209" s="33"/>
      <c r="XJ209" s="33"/>
      <c r="XK209" s="33"/>
      <c r="XL209" s="33"/>
      <c r="XM209" s="33"/>
      <c r="XN209" s="33"/>
      <c r="XO209" s="33"/>
      <c r="XP209" s="33"/>
      <c r="XQ209" s="33"/>
      <c r="XR209" s="33"/>
      <c r="XS209" s="33"/>
      <c r="XT209" s="33"/>
      <c r="XU209" s="33"/>
      <c r="XV209" s="33"/>
      <c r="XW209" s="33"/>
      <c r="XX209" s="33"/>
      <c r="XY209" s="33"/>
      <c r="XZ209" s="33"/>
      <c r="YA209" s="33"/>
      <c r="YB209" s="33"/>
      <c r="YC209" s="33"/>
      <c r="YD209" s="33"/>
      <c r="YE209" s="33"/>
      <c r="YF209" s="33"/>
      <c r="YG209" s="33"/>
      <c r="YH209" s="33"/>
      <c r="YI209" s="33"/>
      <c r="YJ209" s="33"/>
      <c r="YK209" s="33"/>
      <c r="YL209" s="33"/>
      <c r="YM209" s="33"/>
      <c r="YN209" s="33"/>
      <c r="YO209" s="33"/>
      <c r="YP209" s="33"/>
      <c r="YQ209" s="33"/>
      <c r="YR209" s="33"/>
      <c r="YS209" s="33"/>
      <c r="YT209" s="33"/>
      <c r="YU209" s="33"/>
      <c r="YV209" s="33"/>
      <c r="YW209" s="33"/>
      <c r="YX209" s="33"/>
      <c r="YY209" s="33"/>
      <c r="YZ209" s="33"/>
      <c r="ZA209" s="33"/>
      <c r="ZB209" s="33"/>
      <c r="ZC209" s="33"/>
      <c r="ZD209" s="33"/>
      <c r="ZE209" s="33"/>
      <c r="ZF209" s="33"/>
      <c r="ZG209" s="33"/>
      <c r="ZH209" s="33"/>
      <c r="ZI209" s="33"/>
      <c r="ZJ209" s="33"/>
      <c r="ZK209" s="33"/>
      <c r="ZL209" s="33"/>
      <c r="ZM209" s="33"/>
      <c r="ZN209" s="33"/>
      <c r="ZO209" s="33"/>
      <c r="ZP209" s="33"/>
      <c r="ZQ209" s="33"/>
      <c r="ZR209" s="33"/>
      <c r="ZS209" s="33"/>
      <c r="ZT209" s="33"/>
      <c r="ZU209" s="33"/>
      <c r="ZV209" s="33"/>
      <c r="ZW209" s="33"/>
      <c r="ZX209" s="33"/>
      <c r="ZY209" s="33"/>
      <c r="ZZ209" s="33"/>
      <c r="AAA209" s="33"/>
      <c r="AAB209" s="33"/>
      <c r="AAC209" s="33"/>
      <c r="AAD209" s="33"/>
      <c r="AAE209" s="33"/>
      <c r="AAF209" s="33"/>
      <c r="AAG209" s="33"/>
      <c r="AAH209" s="33"/>
      <c r="AAI209" s="33"/>
      <c r="AAJ209" s="33"/>
      <c r="AAK209" s="33"/>
      <c r="AAL209" s="33"/>
      <c r="AAM209" s="33"/>
      <c r="AAN209" s="33"/>
      <c r="AAO209" s="33"/>
      <c r="AAP209" s="33"/>
      <c r="AAQ209" s="33"/>
      <c r="AAR209" s="33"/>
      <c r="AAS209" s="33"/>
      <c r="AAT209" s="33"/>
      <c r="AAU209" s="33"/>
      <c r="AAV209" s="33"/>
      <c r="AAW209" s="33"/>
      <c r="AAX209" s="33"/>
      <c r="AAY209" s="33"/>
      <c r="AAZ209" s="33"/>
      <c r="ABA209" s="33"/>
      <c r="ABB209" s="33"/>
      <c r="ABC209" s="33"/>
      <c r="ABD209" s="33"/>
      <c r="ABE209" s="33"/>
      <c r="ABF209" s="33"/>
      <c r="ABG209" s="33"/>
      <c r="ABH209" s="33"/>
      <c r="ABI209" s="33"/>
      <c r="ABJ209" s="33"/>
      <c r="ABK209" s="33"/>
      <c r="ABL209" s="33"/>
      <c r="ABM209" s="33"/>
      <c r="ABN209" s="33"/>
      <c r="ABO209" s="33"/>
      <c r="ABP209" s="33"/>
      <c r="ABQ209" s="33"/>
      <c r="ABR209" s="33"/>
      <c r="ABS209" s="33"/>
      <c r="ABT209" s="33"/>
      <c r="ABU209" s="33"/>
      <c r="ABV209" s="33"/>
      <c r="ABW209" s="33"/>
      <c r="ABX209" s="33"/>
      <c r="ABY209" s="33"/>
      <c r="ABZ209" s="33"/>
      <c r="ACA209" s="33"/>
      <c r="ACB209" s="33"/>
      <c r="ACC209" s="33"/>
      <c r="ACD209" s="33"/>
      <c r="ACE209" s="33"/>
      <c r="ACF209" s="33"/>
      <c r="ACG209" s="33"/>
      <c r="ACH209" s="33"/>
      <c r="ACI209" s="33"/>
      <c r="ACJ209" s="33"/>
      <c r="ACK209" s="33"/>
      <c r="ACL209" s="33"/>
      <c r="ACM209" s="33"/>
      <c r="ACN209" s="33"/>
      <c r="ACO209" s="33"/>
      <c r="ACP209" s="33"/>
      <c r="ACQ209" s="33"/>
      <c r="ACR209" s="33"/>
      <c r="ACS209" s="33"/>
      <c r="ACT209" s="33"/>
      <c r="ACU209" s="33"/>
      <c r="ACV209" s="33"/>
      <c r="ACW209" s="33"/>
      <c r="ACX209" s="33"/>
      <c r="ACY209" s="33"/>
      <c r="ACZ209" s="33"/>
      <c r="ADA209" s="33"/>
      <c r="ADB209" s="33"/>
      <c r="ADC209" s="33"/>
      <c r="ADD209" s="33"/>
      <c r="ADE209" s="33"/>
      <c r="ADF209" s="33"/>
      <c r="ADG209" s="33"/>
      <c r="ADH209" s="33"/>
      <c r="ADI209" s="33"/>
      <c r="ADJ209" s="33"/>
      <c r="ADK209" s="33"/>
      <c r="ADL209" s="33"/>
      <c r="ADM209" s="33"/>
      <c r="ADN209" s="33"/>
      <c r="ADO209" s="33"/>
      <c r="ADP209" s="33"/>
      <c r="ADQ209" s="33"/>
      <c r="ADR209" s="33"/>
      <c r="ADS209" s="33"/>
      <c r="ADT209" s="33"/>
      <c r="ADU209" s="33"/>
      <c r="ADV209" s="33"/>
      <c r="ADW209" s="33"/>
      <c r="ADX209" s="33"/>
      <c r="ADY209" s="33"/>
      <c r="ADZ209" s="33"/>
      <c r="AEA209" s="33"/>
      <c r="AEB209" s="33"/>
      <c r="AEC209" s="33"/>
      <c r="AED209" s="33"/>
      <c r="AEE209" s="33"/>
      <c r="AEF209" s="33"/>
      <c r="AEG209" s="33"/>
      <c r="AEH209" s="33"/>
      <c r="AEI209" s="33"/>
      <c r="AEJ209" s="33"/>
      <c r="AEK209" s="33"/>
      <c r="AEL209" s="33"/>
      <c r="AEM209" s="33"/>
      <c r="AEN209" s="33"/>
      <c r="AEO209" s="33"/>
      <c r="AEP209" s="33"/>
      <c r="AEQ209" s="33"/>
      <c r="AER209" s="33"/>
      <c r="AES209" s="33"/>
      <c r="AET209" s="33"/>
      <c r="AEU209" s="33"/>
      <c r="AEV209" s="33"/>
      <c r="AEW209" s="33"/>
      <c r="AEX209" s="33"/>
      <c r="AEY209" s="33"/>
      <c r="AEZ209" s="33"/>
      <c r="AFA209" s="33"/>
      <c r="AFB209" s="33"/>
      <c r="AFC209" s="33"/>
      <c r="AFD209" s="33"/>
      <c r="AFE209" s="33"/>
      <c r="AFF209" s="33"/>
      <c r="AFG209" s="33"/>
      <c r="AFH209" s="33"/>
      <c r="AFI209" s="33"/>
      <c r="AFJ209" s="33"/>
      <c r="AFK209" s="33"/>
      <c r="AFL209" s="33"/>
      <c r="AFM209" s="33"/>
      <c r="AFN209" s="33"/>
      <c r="AFO209" s="33"/>
      <c r="AFP209" s="33"/>
      <c r="AFQ209" s="33"/>
      <c r="AFR209" s="33"/>
      <c r="AFS209" s="33"/>
      <c r="AFT209" s="33"/>
      <c r="AFU209" s="33"/>
      <c r="AFV209" s="33"/>
      <c r="AFW209" s="33"/>
      <c r="AFX209" s="33"/>
      <c r="AFY209" s="33"/>
      <c r="AFZ209" s="33"/>
      <c r="AGA209" s="33"/>
      <c r="AGB209" s="33"/>
      <c r="AGC209" s="33"/>
      <c r="AGD209" s="33"/>
      <c r="AGE209" s="33"/>
      <c r="AGF209" s="33"/>
      <c r="AGG209" s="33"/>
      <c r="AGH209" s="33"/>
      <c r="AGI209" s="33"/>
      <c r="AGJ209" s="33"/>
      <c r="AGK209" s="33"/>
      <c r="AGL209" s="33"/>
      <c r="AGM209" s="33"/>
      <c r="AGN209" s="33"/>
      <c r="AGO209" s="33"/>
      <c r="AGP209" s="33"/>
      <c r="AGQ209" s="33"/>
      <c r="AGR209" s="33"/>
      <c r="AGS209" s="33"/>
      <c r="AGT209" s="33"/>
      <c r="AGU209" s="33"/>
      <c r="AGV209" s="33"/>
      <c r="AGW209" s="33"/>
      <c r="AGX209" s="33"/>
      <c r="AGY209" s="33"/>
      <c r="AGZ209" s="33"/>
      <c r="AHA209" s="33"/>
      <c r="AHB209" s="33"/>
      <c r="AHC209" s="33"/>
      <c r="AHD209" s="33"/>
      <c r="AHE209" s="33"/>
      <c r="AHF209" s="33"/>
      <c r="AHG209" s="33"/>
      <c r="AHH209" s="33"/>
      <c r="AHI209" s="33"/>
      <c r="AHJ209" s="33"/>
      <c r="AHK209" s="33"/>
      <c r="AHL209" s="33"/>
      <c r="AHM209" s="33"/>
      <c r="AHN209" s="33"/>
      <c r="AHO209" s="33"/>
      <c r="AHP209" s="33"/>
      <c r="AHQ209" s="33"/>
      <c r="AHR209" s="33"/>
      <c r="AHS209" s="33"/>
      <c r="AHT209" s="33"/>
      <c r="AHU209" s="33"/>
      <c r="AHV209" s="33"/>
      <c r="AHW209" s="33"/>
      <c r="AHX209" s="33"/>
      <c r="AHY209" s="33"/>
      <c r="AHZ209" s="33"/>
      <c r="AIA209" s="33"/>
      <c r="AIB209" s="33"/>
      <c r="AIC209" s="33"/>
      <c r="AID209" s="33"/>
      <c r="AIE209" s="33"/>
      <c r="AIF209" s="33"/>
      <c r="AIG209" s="33"/>
      <c r="AIH209" s="33"/>
      <c r="AII209" s="33"/>
      <c r="AIJ209" s="33"/>
      <c r="AIK209" s="33"/>
      <c r="AIL209" s="33"/>
      <c r="AIM209" s="33"/>
      <c r="AIN209" s="33"/>
      <c r="AIO209" s="33"/>
      <c r="AIP209" s="33"/>
      <c r="AIQ209" s="33"/>
      <c r="AIR209" s="33"/>
      <c r="AIS209" s="33"/>
      <c r="AIT209" s="33"/>
      <c r="AIU209" s="33"/>
      <c r="AIV209" s="33"/>
      <c r="AIW209" s="33"/>
      <c r="AIX209" s="33"/>
      <c r="AIY209" s="33"/>
      <c r="AIZ209" s="33"/>
      <c r="AJA209" s="33"/>
      <c r="AJB209" s="33"/>
      <c r="AJC209" s="33"/>
      <c r="AJD209" s="33"/>
      <c r="AJE209" s="33"/>
      <c r="AJF209" s="33"/>
      <c r="AJG209" s="33"/>
      <c r="AJH209" s="33"/>
      <c r="AJI209" s="33"/>
      <c r="AJJ209" s="33"/>
      <c r="AJK209" s="33"/>
      <c r="AJL209" s="33"/>
      <c r="AJM209" s="33"/>
      <c r="AJN209" s="33"/>
      <c r="AJO209" s="33"/>
      <c r="AJP209" s="33"/>
      <c r="AJQ209" s="33"/>
      <c r="AJR209" s="33"/>
      <c r="AJS209" s="33"/>
      <c r="AJT209" s="33"/>
      <c r="AJU209" s="33"/>
      <c r="AJV209" s="33"/>
      <c r="AJW209" s="33"/>
      <c r="AJX209" s="33"/>
      <c r="AJY209" s="33"/>
      <c r="AJZ209" s="33"/>
      <c r="AKA209" s="33"/>
      <c r="AKB209" s="33"/>
      <c r="AKC209" s="33"/>
      <c r="AKD209" s="33"/>
      <c r="AKE209" s="33"/>
      <c r="AKF209" s="33"/>
      <c r="AKG209" s="33"/>
      <c r="AKH209" s="33"/>
      <c r="AKI209" s="33"/>
      <c r="AKJ209" s="33"/>
      <c r="AKK209" s="33"/>
      <c r="AKL209" s="33"/>
      <c r="AKM209" s="33"/>
      <c r="AKN209" s="33"/>
      <c r="AKO209" s="33"/>
      <c r="AKP209" s="33"/>
      <c r="AKQ209" s="33"/>
      <c r="AKR209" s="33"/>
      <c r="AKS209" s="33"/>
      <c r="AKT209" s="33"/>
      <c r="AKU209" s="33"/>
      <c r="AKV209" s="33"/>
      <c r="AKW209" s="33"/>
      <c r="AKX209" s="33"/>
      <c r="AKY209" s="33"/>
      <c r="AKZ209" s="33"/>
      <c r="ALA209" s="33"/>
      <c r="ALB209" s="33"/>
      <c r="ALC209" s="33"/>
      <c r="ALD209" s="33"/>
      <c r="ALE209" s="33"/>
      <c r="ALF209" s="33"/>
      <c r="ALG209" s="33"/>
      <c r="ALH209" s="33"/>
      <c r="ALI209" s="33"/>
      <c r="ALJ209" s="33"/>
      <c r="ALK209" s="33"/>
      <c r="ALL209" s="33"/>
      <c r="ALM209" s="33"/>
      <c r="ALN209" s="33"/>
      <c r="ALO209" s="33"/>
      <c r="ALP209" s="33"/>
      <c r="ALQ209" s="33"/>
      <c r="ALR209" s="33"/>
      <c r="ALS209" s="33"/>
      <c r="ALT209" s="33"/>
      <c r="ALU209" s="33"/>
      <c r="ALV209" s="33"/>
      <c r="ALW209" s="33"/>
      <c r="ALX209" s="33"/>
      <c r="ALY209" s="33"/>
    </row>
    <row r="210" spans="1:1013" ht="24" customHeight="1" thickBot="1" x14ac:dyDescent="0.25">
      <c r="A210" s="681"/>
      <c r="B210" s="771"/>
      <c r="C210" s="749"/>
      <c r="D210" s="842"/>
      <c r="E210" s="844"/>
      <c r="F210" s="664"/>
      <c r="G210" s="732"/>
      <c r="H210" s="710"/>
      <c r="I210" s="706"/>
      <c r="J210" s="670"/>
      <c r="K210" s="256" t="s">
        <v>11</v>
      </c>
      <c r="L210" s="18">
        <f>SUM(L208:L209)</f>
        <v>19.2</v>
      </c>
      <c r="M210" s="3">
        <f t="shared" ref="M210:AA210" si="64">SUM(M208:M209)</f>
        <v>19.2</v>
      </c>
      <c r="N210" s="3">
        <f t="shared" si="64"/>
        <v>0</v>
      </c>
      <c r="O210" s="19">
        <f t="shared" si="64"/>
        <v>0</v>
      </c>
      <c r="P210" s="18">
        <f t="shared" si="64"/>
        <v>0</v>
      </c>
      <c r="Q210" s="3">
        <f t="shared" si="64"/>
        <v>0</v>
      </c>
      <c r="R210" s="3">
        <f t="shared" si="64"/>
        <v>0</v>
      </c>
      <c r="S210" s="19">
        <f t="shared" si="64"/>
        <v>0</v>
      </c>
      <c r="T210" s="18">
        <f t="shared" si="64"/>
        <v>0</v>
      </c>
      <c r="U210" s="3">
        <f t="shared" si="64"/>
        <v>0</v>
      </c>
      <c r="V210" s="3">
        <f t="shared" si="64"/>
        <v>0</v>
      </c>
      <c r="W210" s="19">
        <f t="shared" si="64"/>
        <v>0</v>
      </c>
      <c r="X210" s="18">
        <f t="shared" si="64"/>
        <v>0</v>
      </c>
      <c r="Y210" s="3">
        <f t="shared" si="64"/>
        <v>0</v>
      </c>
      <c r="Z210" s="3">
        <f t="shared" si="64"/>
        <v>0</v>
      </c>
      <c r="AA210" s="19">
        <f t="shared" si="64"/>
        <v>0</v>
      </c>
      <c r="AB210" s="33"/>
      <c r="AC210" s="33"/>
      <c r="AD210" s="33"/>
      <c r="AE210" s="33"/>
      <c r="AF210" s="33"/>
      <c r="AG210" s="33"/>
      <c r="AH210" s="33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7"/>
      <c r="BB210" s="46"/>
      <c r="BC210" s="46"/>
      <c r="BD210" s="46"/>
      <c r="BE210" s="46"/>
      <c r="BF210" s="46"/>
      <c r="BG210" s="46"/>
      <c r="BH210" s="46"/>
      <c r="BI210" s="46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  <c r="IT210" s="33"/>
      <c r="IU210" s="33"/>
      <c r="IV210" s="33"/>
      <c r="IW210" s="33"/>
      <c r="IX210" s="33"/>
      <c r="IY210" s="33"/>
      <c r="IZ210" s="33"/>
      <c r="JA210" s="33"/>
      <c r="JB210" s="33"/>
      <c r="JC210" s="33"/>
      <c r="JD210" s="33"/>
      <c r="JE210" s="33"/>
      <c r="JF210" s="33"/>
      <c r="JG210" s="33"/>
      <c r="JH210" s="33"/>
      <c r="JI210" s="33"/>
      <c r="JJ210" s="33"/>
      <c r="JK210" s="33"/>
      <c r="JL210" s="33"/>
      <c r="JM210" s="33"/>
      <c r="JN210" s="33"/>
      <c r="JO210" s="33"/>
      <c r="JP210" s="33"/>
      <c r="JQ210" s="33"/>
      <c r="JR210" s="33"/>
      <c r="JS210" s="33"/>
      <c r="JT210" s="33"/>
      <c r="JU210" s="33"/>
      <c r="JV210" s="33"/>
      <c r="JW210" s="33"/>
      <c r="JX210" s="33"/>
      <c r="JY210" s="33"/>
      <c r="JZ210" s="33"/>
      <c r="KA210" s="33"/>
      <c r="KB210" s="33"/>
      <c r="KC210" s="33"/>
      <c r="KD210" s="33"/>
      <c r="KE210" s="33"/>
      <c r="KF210" s="33"/>
      <c r="KG210" s="33"/>
      <c r="KH210" s="33"/>
      <c r="KI210" s="33"/>
      <c r="KJ210" s="33"/>
      <c r="KK210" s="33"/>
      <c r="KL210" s="33"/>
      <c r="KM210" s="33"/>
      <c r="KN210" s="33"/>
      <c r="KO210" s="33"/>
      <c r="KP210" s="33"/>
      <c r="KQ210" s="33"/>
      <c r="KR210" s="33"/>
      <c r="KS210" s="33"/>
      <c r="KT210" s="33"/>
      <c r="KU210" s="33"/>
      <c r="KV210" s="33"/>
      <c r="KW210" s="33"/>
      <c r="KX210" s="33"/>
      <c r="KY210" s="33"/>
      <c r="KZ210" s="33"/>
      <c r="LA210" s="33"/>
      <c r="LB210" s="33"/>
      <c r="LC210" s="33"/>
      <c r="LD210" s="33"/>
      <c r="LE210" s="33"/>
      <c r="LF210" s="33"/>
      <c r="LG210" s="33"/>
      <c r="LH210" s="33"/>
      <c r="LI210" s="33"/>
      <c r="LJ210" s="33"/>
      <c r="LK210" s="33"/>
      <c r="LL210" s="33"/>
      <c r="LM210" s="33"/>
      <c r="LN210" s="33"/>
      <c r="LO210" s="33"/>
      <c r="LP210" s="33"/>
      <c r="LQ210" s="33"/>
      <c r="LR210" s="33"/>
      <c r="LS210" s="33"/>
      <c r="LT210" s="33"/>
      <c r="LU210" s="33"/>
      <c r="LV210" s="33"/>
      <c r="LW210" s="33"/>
      <c r="LX210" s="33"/>
      <c r="LY210" s="33"/>
      <c r="LZ210" s="33"/>
      <c r="MA210" s="33"/>
      <c r="MB210" s="33"/>
      <c r="MC210" s="33"/>
      <c r="MD210" s="33"/>
      <c r="ME210" s="33"/>
      <c r="MF210" s="33"/>
      <c r="MG210" s="33"/>
      <c r="MH210" s="33"/>
      <c r="MI210" s="33"/>
      <c r="MJ210" s="33"/>
      <c r="MK210" s="33"/>
      <c r="ML210" s="33"/>
      <c r="MM210" s="33"/>
      <c r="MN210" s="33"/>
      <c r="MO210" s="33"/>
      <c r="MP210" s="33"/>
      <c r="MQ210" s="33"/>
      <c r="MR210" s="33"/>
      <c r="MS210" s="33"/>
      <c r="MT210" s="33"/>
      <c r="MU210" s="33"/>
      <c r="MV210" s="33"/>
      <c r="MW210" s="33"/>
      <c r="MX210" s="33"/>
      <c r="MY210" s="33"/>
      <c r="MZ210" s="33"/>
      <c r="NA210" s="33"/>
      <c r="NB210" s="33"/>
      <c r="NC210" s="33"/>
      <c r="ND210" s="33"/>
      <c r="NE210" s="33"/>
      <c r="NF210" s="33"/>
      <c r="NG210" s="33"/>
      <c r="NH210" s="33"/>
      <c r="NI210" s="33"/>
      <c r="NJ210" s="33"/>
      <c r="NK210" s="33"/>
      <c r="NL210" s="33"/>
      <c r="NM210" s="33"/>
      <c r="NN210" s="33"/>
      <c r="NO210" s="33"/>
      <c r="NP210" s="33"/>
      <c r="NQ210" s="33"/>
      <c r="NR210" s="33"/>
      <c r="NS210" s="33"/>
      <c r="NT210" s="33"/>
      <c r="NU210" s="33"/>
      <c r="NV210" s="33"/>
      <c r="NW210" s="33"/>
      <c r="NX210" s="33"/>
      <c r="NY210" s="33"/>
      <c r="NZ210" s="33"/>
      <c r="OA210" s="33"/>
      <c r="OB210" s="33"/>
      <c r="OC210" s="33"/>
      <c r="OD210" s="33"/>
      <c r="OE210" s="33"/>
      <c r="OF210" s="33"/>
      <c r="OG210" s="33"/>
      <c r="OH210" s="33"/>
      <c r="OI210" s="33"/>
      <c r="OJ210" s="33"/>
      <c r="OK210" s="33"/>
      <c r="OL210" s="33"/>
      <c r="OM210" s="33"/>
      <c r="ON210" s="33"/>
      <c r="OO210" s="33"/>
      <c r="OP210" s="33"/>
      <c r="OQ210" s="33"/>
      <c r="OR210" s="33"/>
      <c r="OS210" s="33"/>
      <c r="OT210" s="33"/>
      <c r="OU210" s="33"/>
      <c r="OV210" s="33"/>
      <c r="OW210" s="33"/>
      <c r="OX210" s="33"/>
      <c r="OY210" s="33"/>
      <c r="OZ210" s="33"/>
      <c r="PA210" s="33"/>
      <c r="PB210" s="33"/>
      <c r="PC210" s="33"/>
      <c r="PD210" s="33"/>
      <c r="PE210" s="33"/>
      <c r="PF210" s="33"/>
      <c r="PG210" s="33"/>
      <c r="PH210" s="33"/>
      <c r="PI210" s="33"/>
      <c r="PJ210" s="33"/>
      <c r="PK210" s="33"/>
      <c r="PL210" s="33"/>
      <c r="PM210" s="33"/>
      <c r="PN210" s="33"/>
      <c r="PO210" s="33"/>
      <c r="PP210" s="33"/>
      <c r="PQ210" s="33"/>
      <c r="PR210" s="33"/>
      <c r="PS210" s="33"/>
      <c r="PT210" s="33"/>
      <c r="PU210" s="33"/>
      <c r="PV210" s="33"/>
      <c r="PW210" s="33"/>
      <c r="PX210" s="33"/>
      <c r="PY210" s="33"/>
      <c r="PZ210" s="33"/>
      <c r="QA210" s="33"/>
      <c r="QB210" s="33"/>
      <c r="QC210" s="33"/>
      <c r="QD210" s="33"/>
      <c r="QE210" s="33"/>
      <c r="QF210" s="33"/>
      <c r="QG210" s="33"/>
      <c r="QH210" s="33"/>
      <c r="QI210" s="33"/>
      <c r="QJ210" s="33"/>
      <c r="QK210" s="33"/>
      <c r="QL210" s="33"/>
      <c r="QM210" s="33"/>
      <c r="QN210" s="33"/>
      <c r="QO210" s="33"/>
      <c r="QP210" s="33"/>
      <c r="QQ210" s="33"/>
      <c r="QR210" s="33"/>
      <c r="QS210" s="33"/>
      <c r="QT210" s="33"/>
      <c r="QU210" s="33"/>
      <c r="QV210" s="33"/>
      <c r="QW210" s="33"/>
      <c r="QX210" s="33"/>
      <c r="QY210" s="33"/>
      <c r="QZ210" s="33"/>
      <c r="RA210" s="33"/>
      <c r="RB210" s="33"/>
      <c r="RC210" s="33"/>
      <c r="RD210" s="33"/>
      <c r="RE210" s="33"/>
      <c r="RF210" s="33"/>
      <c r="RG210" s="33"/>
      <c r="RH210" s="33"/>
      <c r="RI210" s="33"/>
      <c r="RJ210" s="33"/>
      <c r="RK210" s="33"/>
      <c r="RL210" s="33"/>
      <c r="RM210" s="33"/>
      <c r="RN210" s="33"/>
      <c r="RO210" s="33"/>
      <c r="RP210" s="33"/>
      <c r="RQ210" s="33"/>
      <c r="RR210" s="33"/>
      <c r="RS210" s="33"/>
      <c r="RT210" s="33"/>
      <c r="RU210" s="33"/>
      <c r="RV210" s="33"/>
      <c r="RW210" s="33"/>
      <c r="RX210" s="33"/>
      <c r="RY210" s="33"/>
      <c r="RZ210" s="33"/>
      <c r="SA210" s="33"/>
      <c r="SB210" s="33"/>
      <c r="SC210" s="33"/>
      <c r="SD210" s="33"/>
      <c r="SE210" s="33"/>
      <c r="SF210" s="33"/>
      <c r="SG210" s="33"/>
      <c r="SH210" s="33"/>
      <c r="SI210" s="33"/>
      <c r="SJ210" s="33"/>
      <c r="SK210" s="33"/>
      <c r="SL210" s="33"/>
      <c r="SM210" s="33"/>
      <c r="SN210" s="33"/>
      <c r="SO210" s="33"/>
      <c r="SP210" s="33"/>
      <c r="SQ210" s="33"/>
      <c r="SR210" s="33"/>
      <c r="SS210" s="33"/>
      <c r="ST210" s="33"/>
      <c r="SU210" s="33"/>
      <c r="SV210" s="33"/>
      <c r="SW210" s="33"/>
      <c r="SX210" s="33"/>
      <c r="SY210" s="33"/>
      <c r="SZ210" s="33"/>
      <c r="TA210" s="33"/>
      <c r="TB210" s="33"/>
      <c r="TC210" s="33"/>
      <c r="TD210" s="33"/>
      <c r="TE210" s="33"/>
      <c r="TF210" s="33"/>
      <c r="TG210" s="33"/>
      <c r="TH210" s="33"/>
      <c r="TI210" s="33"/>
      <c r="TJ210" s="33"/>
      <c r="TK210" s="33"/>
      <c r="TL210" s="33"/>
      <c r="TM210" s="33"/>
      <c r="TN210" s="33"/>
      <c r="TO210" s="33"/>
      <c r="TP210" s="33"/>
      <c r="TQ210" s="33"/>
      <c r="TR210" s="33"/>
      <c r="TS210" s="33"/>
      <c r="TT210" s="33"/>
      <c r="TU210" s="33"/>
      <c r="TV210" s="33"/>
      <c r="TW210" s="33"/>
      <c r="TX210" s="33"/>
      <c r="TY210" s="33"/>
      <c r="TZ210" s="33"/>
      <c r="UA210" s="33"/>
      <c r="UB210" s="33"/>
      <c r="UC210" s="33"/>
      <c r="UD210" s="33"/>
      <c r="UE210" s="33"/>
      <c r="UF210" s="33"/>
      <c r="UG210" s="33"/>
      <c r="UH210" s="33"/>
      <c r="UI210" s="33"/>
      <c r="UJ210" s="33"/>
      <c r="UK210" s="33"/>
      <c r="UL210" s="33"/>
      <c r="UM210" s="33"/>
      <c r="UN210" s="33"/>
      <c r="UO210" s="33"/>
      <c r="UP210" s="33"/>
      <c r="UQ210" s="33"/>
      <c r="UR210" s="33"/>
      <c r="US210" s="33"/>
      <c r="UT210" s="33"/>
      <c r="UU210" s="33"/>
      <c r="UV210" s="33"/>
      <c r="UW210" s="33"/>
      <c r="UX210" s="33"/>
      <c r="UY210" s="33"/>
      <c r="UZ210" s="33"/>
      <c r="VA210" s="33"/>
      <c r="VB210" s="33"/>
      <c r="VC210" s="33"/>
      <c r="VD210" s="33"/>
      <c r="VE210" s="33"/>
      <c r="VF210" s="33"/>
      <c r="VG210" s="33"/>
      <c r="VH210" s="33"/>
      <c r="VI210" s="33"/>
      <c r="VJ210" s="33"/>
      <c r="VK210" s="33"/>
      <c r="VL210" s="33"/>
      <c r="VM210" s="33"/>
      <c r="VN210" s="33"/>
      <c r="VO210" s="33"/>
      <c r="VP210" s="33"/>
      <c r="VQ210" s="33"/>
      <c r="VR210" s="33"/>
      <c r="VS210" s="33"/>
      <c r="VT210" s="33"/>
      <c r="VU210" s="33"/>
      <c r="VV210" s="33"/>
      <c r="VW210" s="33"/>
      <c r="VX210" s="33"/>
      <c r="VY210" s="33"/>
      <c r="VZ210" s="33"/>
      <c r="WA210" s="33"/>
      <c r="WB210" s="33"/>
      <c r="WC210" s="33"/>
      <c r="WD210" s="33"/>
      <c r="WE210" s="33"/>
      <c r="WF210" s="33"/>
      <c r="WG210" s="33"/>
      <c r="WH210" s="33"/>
      <c r="WI210" s="33"/>
      <c r="WJ210" s="33"/>
      <c r="WK210" s="33"/>
      <c r="WL210" s="33"/>
      <c r="WM210" s="33"/>
      <c r="WN210" s="33"/>
      <c r="WO210" s="33"/>
      <c r="WP210" s="33"/>
      <c r="WQ210" s="33"/>
      <c r="WR210" s="33"/>
      <c r="WS210" s="33"/>
      <c r="WT210" s="33"/>
      <c r="WU210" s="33"/>
      <c r="WV210" s="33"/>
      <c r="WW210" s="33"/>
      <c r="WX210" s="33"/>
      <c r="WY210" s="33"/>
      <c r="WZ210" s="33"/>
      <c r="XA210" s="33"/>
      <c r="XB210" s="33"/>
      <c r="XC210" s="33"/>
      <c r="XD210" s="33"/>
      <c r="XE210" s="33"/>
      <c r="XF210" s="33"/>
      <c r="XG210" s="33"/>
      <c r="XH210" s="33"/>
      <c r="XI210" s="33"/>
      <c r="XJ210" s="33"/>
      <c r="XK210" s="33"/>
      <c r="XL210" s="33"/>
      <c r="XM210" s="33"/>
      <c r="XN210" s="33"/>
      <c r="XO210" s="33"/>
      <c r="XP210" s="33"/>
      <c r="XQ210" s="33"/>
      <c r="XR210" s="33"/>
      <c r="XS210" s="33"/>
      <c r="XT210" s="33"/>
      <c r="XU210" s="33"/>
      <c r="XV210" s="33"/>
      <c r="XW210" s="33"/>
      <c r="XX210" s="33"/>
      <c r="XY210" s="33"/>
      <c r="XZ210" s="33"/>
      <c r="YA210" s="33"/>
      <c r="YB210" s="33"/>
      <c r="YC210" s="33"/>
      <c r="YD210" s="33"/>
      <c r="YE210" s="33"/>
      <c r="YF210" s="33"/>
      <c r="YG210" s="33"/>
      <c r="YH210" s="33"/>
      <c r="YI210" s="33"/>
      <c r="YJ210" s="33"/>
      <c r="YK210" s="33"/>
      <c r="YL210" s="33"/>
      <c r="YM210" s="33"/>
      <c r="YN210" s="33"/>
      <c r="YO210" s="33"/>
      <c r="YP210" s="33"/>
      <c r="YQ210" s="33"/>
      <c r="YR210" s="33"/>
      <c r="YS210" s="33"/>
      <c r="YT210" s="33"/>
      <c r="YU210" s="33"/>
      <c r="YV210" s="33"/>
      <c r="YW210" s="33"/>
      <c r="YX210" s="33"/>
      <c r="YY210" s="33"/>
      <c r="YZ210" s="33"/>
      <c r="ZA210" s="33"/>
      <c r="ZB210" s="33"/>
      <c r="ZC210" s="33"/>
      <c r="ZD210" s="33"/>
      <c r="ZE210" s="33"/>
      <c r="ZF210" s="33"/>
      <c r="ZG210" s="33"/>
      <c r="ZH210" s="33"/>
      <c r="ZI210" s="33"/>
      <c r="ZJ210" s="33"/>
      <c r="ZK210" s="33"/>
      <c r="ZL210" s="33"/>
      <c r="ZM210" s="33"/>
      <c r="ZN210" s="33"/>
      <c r="ZO210" s="33"/>
      <c r="ZP210" s="33"/>
      <c r="ZQ210" s="33"/>
      <c r="ZR210" s="33"/>
      <c r="ZS210" s="33"/>
      <c r="ZT210" s="33"/>
      <c r="ZU210" s="33"/>
      <c r="ZV210" s="33"/>
      <c r="ZW210" s="33"/>
      <c r="ZX210" s="33"/>
      <c r="ZY210" s="33"/>
      <c r="ZZ210" s="33"/>
      <c r="AAA210" s="33"/>
      <c r="AAB210" s="33"/>
      <c r="AAC210" s="33"/>
      <c r="AAD210" s="33"/>
      <c r="AAE210" s="33"/>
      <c r="AAF210" s="33"/>
      <c r="AAG210" s="33"/>
      <c r="AAH210" s="33"/>
      <c r="AAI210" s="33"/>
      <c r="AAJ210" s="33"/>
      <c r="AAK210" s="33"/>
      <c r="AAL210" s="33"/>
      <c r="AAM210" s="33"/>
      <c r="AAN210" s="33"/>
      <c r="AAO210" s="33"/>
      <c r="AAP210" s="33"/>
      <c r="AAQ210" s="33"/>
      <c r="AAR210" s="33"/>
      <c r="AAS210" s="33"/>
      <c r="AAT210" s="33"/>
      <c r="AAU210" s="33"/>
      <c r="AAV210" s="33"/>
      <c r="AAW210" s="33"/>
      <c r="AAX210" s="33"/>
      <c r="AAY210" s="33"/>
      <c r="AAZ210" s="33"/>
      <c r="ABA210" s="33"/>
      <c r="ABB210" s="33"/>
      <c r="ABC210" s="33"/>
      <c r="ABD210" s="33"/>
      <c r="ABE210" s="33"/>
      <c r="ABF210" s="33"/>
      <c r="ABG210" s="33"/>
      <c r="ABH210" s="33"/>
      <c r="ABI210" s="33"/>
      <c r="ABJ210" s="33"/>
      <c r="ABK210" s="33"/>
      <c r="ABL210" s="33"/>
      <c r="ABM210" s="33"/>
      <c r="ABN210" s="33"/>
      <c r="ABO210" s="33"/>
      <c r="ABP210" s="33"/>
      <c r="ABQ210" s="33"/>
      <c r="ABR210" s="33"/>
      <c r="ABS210" s="33"/>
      <c r="ABT210" s="33"/>
      <c r="ABU210" s="33"/>
      <c r="ABV210" s="33"/>
      <c r="ABW210" s="33"/>
      <c r="ABX210" s="33"/>
      <c r="ABY210" s="33"/>
      <c r="ABZ210" s="33"/>
      <c r="ACA210" s="33"/>
      <c r="ACB210" s="33"/>
      <c r="ACC210" s="33"/>
      <c r="ACD210" s="33"/>
      <c r="ACE210" s="33"/>
      <c r="ACF210" s="33"/>
      <c r="ACG210" s="33"/>
      <c r="ACH210" s="33"/>
      <c r="ACI210" s="33"/>
      <c r="ACJ210" s="33"/>
      <c r="ACK210" s="33"/>
      <c r="ACL210" s="33"/>
      <c r="ACM210" s="33"/>
      <c r="ACN210" s="33"/>
      <c r="ACO210" s="33"/>
      <c r="ACP210" s="33"/>
      <c r="ACQ210" s="33"/>
      <c r="ACR210" s="33"/>
      <c r="ACS210" s="33"/>
      <c r="ACT210" s="33"/>
      <c r="ACU210" s="33"/>
      <c r="ACV210" s="33"/>
      <c r="ACW210" s="33"/>
      <c r="ACX210" s="33"/>
      <c r="ACY210" s="33"/>
      <c r="ACZ210" s="33"/>
      <c r="ADA210" s="33"/>
      <c r="ADB210" s="33"/>
      <c r="ADC210" s="33"/>
      <c r="ADD210" s="33"/>
      <c r="ADE210" s="33"/>
      <c r="ADF210" s="33"/>
      <c r="ADG210" s="33"/>
      <c r="ADH210" s="33"/>
      <c r="ADI210" s="33"/>
      <c r="ADJ210" s="33"/>
      <c r="ADK210" s="33"/>
      <c r="ADL210" s="33"/>
      <c r="ADM210" s="33"/>
      <c r="ADN210" s="33"/>
      <c r="ADO210" s="33"/>
      <c r="ADP210" s="33"/>
      <c r="ADQ210" s="33"/>
      <c r="ADR210" s="33"/>
      <c r="ADS210" s="33"/>
      <c r="ADT210" s="33"/>
      <c r="ADU210" s="33"/>
      <c r="ADV210" s="33"/>
      <c r="ADW210" s="33"/>
      <c r="ADX210" s="33"/>
      <c r="ADY210" s="33"/>
      <c r="ADZ210" s="33"/>
      <c r="AEA210" s="33"/>
      <c r="AEB210" s="33"/>
      <c r="AEC210" s="33"/>
      <c r="AED210" s="33"/>
      <c r="AEE210" s="33"/>
      <c r="AEF210" s="33"/>
      <c r="AEG210" s="33"/>
      <c r="AEH210" s="33"/>
      <c r="AEI210" s="33"/>
      <c r="AEJ210" s="33"/>
      <c r="AEK210" s="33"/>
      <c r="AEL210" s="33"/>
      <c r="AEM210" s="33"/>
      <c r="AEN210" s="33"/>
      <c r="AEO210" s="33"/>
      <c r="AEP210" s="33"/>
      <c r="AEQ210" s="33"/>
      <c r="AER210" s="33"/>
      <c r="AES210" s="33"/>
      <c r="AET210" s="33"/>
      <c r="AEU210" s="33"/>
      <c r="AEV210" s="33"/>
      <c r="AEW210" s="33"/>
      <c r="AEX210" s="33"/>
      <c r="AEY210" s="33"/>
      <c r="AEZ210" s="33"/>
      <c r="AFA210" s="33"/>
      <c r="AFB210" s="33"/>
      <c r="AFC210" s="33"/>
      <c r="AFD210" s="33"/>
      <c r="AFE210" s="33"/>
      <c r="AFF210" s="33"/>
      <c r="AFG210" s="33"/>
      <c r="AFH210" s="33"/>
      <c r="AFI210" s="33"/>
      <c r="AFJ210" s="33"/>
      <c r="AFK210" s="33"/>
      <c r="AFL210" s="33"/>
      <c r="AFM210" s="33"/>
      <c r="AFN210" s="33"/>
      <c r="AFO210" s="33"/>
      <c r="AFP210" s="33"/>
      <c r="AFQ210" s="33"/>
      <c r="AFR210" s="33"/>
      <c r="AFS210" s="33"/>
      <c r="AFT210" s="33"/>
      <c r="AFU210" s="33"/>
      <c r="AFV210" s="33"/>
      <c r="AFW210" s="33"/>
      <c r="AFX210" s="33"/>
      <c r="AFY210" s="33"/>
      <c r="AFZ210" s="33"/>
      <c r="AGA210" s="33"/>
      <c r="AGB210" s="33"/>
      <c r="AGC210" s="33"/>
      <c r="AGD210" s="33"/>
      <c r="AGE210" s="33"/>
      <c r="AGF210" s="33"/>
      <c r="AGG210" s="33"/>
      <c r="AGH210" s="33"/>
      <c r="AGI210" s="33"/>
      <c r="AGJ210" s="33"/>
      <c r="AGK210" s="33"/>
      <c r="AGL210" s="33"/>
      <c r="AGM210" s="33"/>
      <c r="AGN210" s="33"/>
      <c r="AGO210" s="33"/>
      <c r="AGP210" s="33"/>
      <c r="AGQ210" s="33"/>
      <c r="AGR210" s="33"/>
      <c r="AGS210" s="33"/>
      <c r="AGT210" s="33"/>
      <c r="AGU210" s="33"/>
      <c r="AGV210" s="33"/>
      <c r="AGW210" s="33"/>
      <c r="AGX210" s="33"/>
      <c r="AGY210" s="33"/>
      <c r="AGZ210" s="33"/>
      <c r="AHA210" s="33"/>
      <c r="AHB210" s="33"/>
      <c r="AHC210" s="33"/>
      <c r="AHD210" s="33"/>
      <c r="AHE210" s="33"/>
      <c r="AHF210" s="33"/>
      <c r="AHG210" s="33"/>
      <c r="AHH210" s="33"/>
      <c r="AHI210" s="33"/>
      <c r="AHJ210" s="33"/>
      <c r="AHK210" s="33"/>
      <c r="AHL210" s="33"/>
      <c r="AHM210" s="33"/>
      <c r="AHN210" s="33"/>
      <c r="AHO210" s="33"/>
      <c r="AHP210" s="33"/>
      <c r="AHQ210" s="33"/>
      <c r="AHR210" s="33"/>
      <c r="AHS210" s="33"/>
      <c r="AHT210" s="33"/>
      <c r="AHU210" s="33"/>
      <c r="AHV210" s="33"/>
      <c r="AHW210" s="33"/>
      <c r="AHX210" s="33"/>
      <c r="AHY210" s="33"/>
      <c r="AHZ210" s="33"/>
      <c r="AIA210" s="33"/>
      <c r="AIB210" s="33"/>
      <c r="AIC210" s="33"/>
      <c r="AID210" s="33"/>
      <c r="AIE210" s="33"/>
      <c r="AIF210" s="33"/>
      <c r="AIG210" s="33"/>
      <c r="AIH210" s="33"/>
      <c r="AII210" s="33"/>
      <c r="AIJ210" s="33"/>
      <c r="AIK210" s="33"/>
      <c r="AIL210" s="33"/>
      <c r="AIM210" s="33"/>
      <c r="AIN210" s="33"/>
      <c r="AIO210" s="33"/>
      <c r="AIP210" s="33"/>
      <c r="AIQ210" s="33"/>
      <c r="AIR210" s="33"/>
      <c r="AIS210" s="33"/>
      <c r="AIT210" s="33"/>
      <c r="AIU210" s="33"/>
      <c r="AIV210" s="33"/>
      <c r="AIW210" s="33"/>
      <c r="AIX210" s="33"/>
      <c r="AIY210" s="33"/>
      <c r="AIZ210" s="33"/>
      <c r="AJA210" s="33"/>
      <c r="AJB210" s="33"/>
      <c r="AJC210" s="33"/>
      <c r="AJD210" s="33"/>
      <c r="AJE210" s="33"/>
      <c r="AJF210" s="33"/>
      <c r="AJG210" s="33"/>
      <c r="AJH210" s="33"/>
      <c r="AJI210" s="33"/>
      <c r="AJJ210" s="33"/>
      <c r="AJK210" s="33"/>
      <c r="AJL210" s="33"/>
      <c r="AJM210" s="33"/>
      <c r="AJN210" s="33"/>
      <c r="AJO210" s="33"/>
      <c r="AJP210" s="33"/>
      <c r="AJQ210" s="33"/>
      <c r="AJR210" s="33"/>
      <c r="AJS210" s="33"/>
      <c r="AJT210" s="33"/>
      <c r="AJU210" s="33"/>
      <c r="AJV210" s="33"/>
      <c r="AJW210" s="33"/>
      <c r="AJX210" s="33"/>
      <c r="AJY210" s="33"/>
      <c r="AJZ210" s="33"/>
      <c r="AKA210" s="33"/>
      <c r="AKB210" s="33"/>
      <c r="AKC210" s="33"/>
      <c r="AKD210" s="33"/>
      <c r="AKE210" s="33"/>
      <c r="AKF210" s="33"/>
      <c r="AKG210" s="33"/>
      <c r="AKH210" s="33"/>
      <c r="AKI210" s="33"/>
      <c r="AKJ210" s="33"/>
      <c r="AKK210" s="33"/>
      <c r="AKL210" s="33"/>
      <c r="AKM210" s="33"/>
      <c r="AKN210" s="33"/>
      <c r="AKO210" s="33"/>
      <c r="AKP210" s="33"/>
      <c r="AKQ210" s="33"/>
      <c r="AKR210" s="33"/>
      <c r="AKS210" s="33"/>
      <c r="AKT210" s="33"/>
      <c r="AKU210" s="33"/>
      <c r="AKV210" s="33"/>
      <c r="AKW210" s="33"/>
      <c r="AKX210" s="33"/>
      <c r="AKY210" s="33"/>
      <c r="AKZ210" s="33"/>
      <c r="ALA210" s="33"/>
      <c r="ALB210" s="33"/>
      <c r="ALC210" s="33"/>
      <c r="ALD210" s="33"/>
      <c r="ALE210" s="33"/>
      <c r="ALF210" s="33"/>
      <c r="ALG210" s="33"/>
      <c r="ALH210" s="33"/>
      <c r="ALI210" s="33"/>
      <c r="ALJ210" s="33"/>
      <c r="ALK210" s="33"/>
      <c r="ALL210" s="33"/>
      <c r="ALM210" s="33"/>
      <c r="ALN210" s="33"/>
      <c r="ALO210" s="33"/>
      <c r="ALP210" s="33"/>
      <c r="ALQ210" s="33"/>
      <c r="ALR210" s="33"/>
      <c r="ALS210" s="33"/>
      <c r="ALT210" s="33"/>
      <c r="ALU210" s="33"/>
      <c r="ALV210" s="33"/>
      <c r="ALW210" s="33"/>
      <c r="ALX210" s="33"/>
      <c r="ALY210" s="33"/>
    </row>
    <row r="211" spans="1:1013" ht="19.5" customHeight="1" thickBot="1" x14ac:dyDescent="0.25">
      <c r="A211" s="838" t="s">
        <v>15</v>
      </c>
      <c r="B211" s="839" t="s">
        <v>16</v>
      </c>
      <c r="C211" s="840" t="s">
        <v>16</v>
      </c>
      <c r="D211" s="826" t="s">
        <v>226</v>
      </c>
      <c r="E211" s="819" t="s">
        <v>227</v>
      </c>
      <c r="F211" s="725" t="s">
        <v>267</v>
      </c>
      <c r="G211" s="824" t="s">
        <v>214</v>
      </c>
      <c r="H211" s="713" t="s">
        <v>19</v>
      </c>
      <c r="I211" s="711" t="s">
        <v>20</v>
      </c>
      <c r="J211" s="699" t="s">
        <v>295</v>
      </c>
      <c r="K211" s="178" t="s">
        <v>26</v>
      </c>
      <c r="L211" s="524">
        <f>+M211+O211</f>
        <v>0</v>
      </c>
      <c r="M211" s="473">
        <v>0</v>
      </c>
      <c r="N211" s="473">
        <v>0</v>
      </c>
      <c r="O211" s="486">
        <v>0</v>
      </c>
      <c r="P211" s="524">
        <f>+Q211+S211</f>
        <v>70</v>
      </c>
      <c r="Q211" s="473">
        <v>0</v>
      </c>
      <c r="R211" s="473">
        <v>0</v>
      </c>
      <c r="S211" s="486">
        <v>70</v>
      </c>
      <c r="T211" s="524">
        <f>+U211+W211</f>
        <v>80</v>
      </c>
      <c r="U211" s="473">
        <v>0</v>
      </c>
      <c r="V211" s="473">
        <v>0</v>
      </c>
      <c r="W211" s="486">
        <v>80</v>
      </c>
      <c r="X211" s="524">
        <f>+Y211+AA211</f>
        <v>36</v>
      </c>
      <c r="Y211" s="473">
        <v>0</v>
      </c>
      <c r="Z211" s="473">
        <v>0</v>
      </c>
      <c r="AA211" s="486">
        <v>36</v>
      </c>
      <c r="AB211" s="33"/>
      <c r="AC211" s="33"/>
      <c r="AD211" s="33"/>
      <c r="AE211" s="33"/>
      <c r="AF211" s="33"/>
      <c r="AG211" s="33"/>
      <c r="AH211" s="33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7"/>
      <c r="BB211" s="46"/>
      <c r="BC211" s="46"/>
      <c r="BD211" s="46"/>
      <c r="BE211" s="46"/>
      <c r="BF211" s="46"/>
      <c r="BG211" s="46"/>
      <c r="BH211" s="46"/>
      <c r="BI211" s="46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  <c r="IT211" s="33"/>
      <c r="IU211" s="33"/>
      <c r="IV211" s="33"/>
      <c r="IW211" s="33"/>
      <c r="IX211" s="33"/>
      <c r="IY211" s="33"/>
      <c r="IZ211" s="33"/>
      <c r="JA211" s="33"/>
      <c r="JB211" s="33"/>
      <c r="JC211" s="33"/>
      <c r="JD211" s="33"/>
      <c r="JE211" s="33"/>
      <c r="JF211" s="33"/>
      <c r="JG211" s="33"/>
      <c r="JH211" s="33"/>
      <c r="JI211" s="33"/>
      <c r="JJ211" s="33"/>
      <c r="JK211" s="33"/>
      <c r="JL211" s="33"/>
      <c r="JM211" s="33"/>
      <c r="JN211" s="33"/>
      <c r="JO211" s="33"/>
      <c r="JP211" s="33"/>
      <c r="JQ211" s="33"/>
      <c r="JR211" s="33"/>
      <c r="JS211" s="33"/>
      <c r="JT211" s="33"/>
      <c r="JU211" s="33"/>
      <c r="JV211" s="33"/>
      <c r="JW211" s="33"/>
      <c r="JX211" s="33"/>
      <c r="JY211" s="33"/>
      <c r="JZ211" s="33"/>
      <c r="KA211" s="33"/>
      <c r="KB211" s="33"/>
      <c r="KC211" s="33"/>
      <c r="KD211" s="33"/>
      <c r="KE211" s="33"/>
      <c r="KF211" s="33"/>
      <c r="KG211" s="33"/>
      <c r="KH211" s="33"/>
      <c r="KI211" s="33"/>
      <c r="KJ211" s="33"/>
      <c r="KK211" s="33"/>
      <c r="KL211" s="33"/>
      <c r="KM211" s="33"/>
      <c r="KN211" s="33"/>
      <c r="KO211" s="33"/>
      <c r="KP211" s="33"/>
      <c r="KQ211" s="33"/>
      <c r="KR211" s="33"/>
      <c r="KS211" s="33"/>
      <c r="KT211" s="33"/>
      <c r="KU211" s="33"/>
      <c r="KV211" s="33"/>
      <c r="KW211" s="33"/>
      <c r="KX211" s="33"/>
      <c r="KY211" s="33"/>
      <c r="KZ211" s="33"/>
      <c r="LA211" s="33"/>
      <c r="LB211" s="33"/>
      <c r="LC211" s="33"/>
      <c r="LD211" s="33"/>
      <c r="LE211" s="33"/>
      <c r="LF211" s="33"/>
      <c r="LG211" s="33"/>
      <c r="LH211" s="33"/>
      <c r="LI211" s="33"/>
      <c r="LJ211" s="33"/>
      <c r="LK211" s="33"/>
      <c r="LL211" s="33"/>
      <c r="LM211" s="33"/>
      <c r="LN211" s="33"/>
      <c r="LO211" s="33"/>
      <c r="LP211" s="33"/>
      <c r="LQ211" s="33"/>
      <c r="LR211" s="33"/>
      <c r="LS211" s="33"/>
      <c r="LT211" s="33"/>
      <c r="LU211" s="33"/>
      <c r="LV211" s="33"/>
      <c r="LW211" s="33"/>
      <c r="LX211" s="33"/>
      <c r="LY211" s="33"/>
      <c r="LZ211" s="33"/>
      <c r="MA211" s="33"/>
      <c r="MB211" s="33"/>
      <c r="MC211" s="33"/>
      <c r="MD211" s="33"/>
      <c r="ME211" s="33"/>
      <c r="MF211" s="33"/>
      <c r="MG211" s="33"/>
      <c r="MH211" s="33"/>
      <c r="MI211" s="33"/>
      <c r="MJ211" s="33"/>
      <c r="MK211" s="33"/>
      <c r="ML211" s="33"/>
      <c r="MM211" s="33"/>
      <c r="MN211" s="33"/>
      <c r="MO211" s="33"/>
      <c r="MP211" s="33"/>
      <c r="MQ211" s="33"/>
      <c r="MR211" s="33"/>
      <c r="MS211" s="33"/>
      <c r="MT211" s="33"/>
      <c r="MU211" s="33"/>
      <c r="MV211" s="33"/>
      <c r="MW211" s="33"/>
      <c r="MX211" s="33"/>
      <c r="MY211" s="33"/>
      <c r="MZ211" s="33"/>
      <c r="NA211" s="33"/>
      <c r="NB211" s="33"/>
      <c r="NC211" s="33"/>
      <c r="ND211" s="33"/>
      <c r="NE211" s="33"/>
      <c r="NF211" s="33"/>
      <c r="NG211" s="33"/>
      <c r="NH211" s="33"/>
      <c r="NI211" s="33"/>
      <c r="NJ211" s="33"/>
      <c r="NK211" s="33"/>
      <c r="NL211" s="33"/>
      <c r="NM211" s="33"/>
      <c r="NN211" s="33"/>
      <c r="NO211" s="33"/>
      <c r="NP211" s="33"/>
      <c r="NQ211" s="33"/>
      <c r="NR211" s="33"/>
      <c r="NS211" s="33"/>
      <c r="NT211" s="33"/>
      <c r="NU211" s="33"/>
      <c r="NV211" s="33"/>
      <c r="NW211" s="33"/>
      <c r="NX211" s="33"/>
      <c r="NY211" s="33"/>
      <c r="NZ211" s="33"/>
      <c r="OA211" s="33"/>
      <c r="OB211" s="33"/>
      <c r="OC211" s="33"/>
      <c r="OD211" s="33"/>
      <c r="OE211" s="33"/>
      <c r="OF211" s="33"/>
      <c r="OG211" s="33"/>
      <c r="OH211" s="33"/>
      <c r="OI211" s="33"/>
      <c r="OJ211" s="33"/>
      <c r="OK211" s="33"/>
      <c r="OL211" s="33"/>
      <c r="OM211" s="33"/>
      <c r="ON211" s="33"/>
      <c r="OO211" s="33"/>
      <c r="OP211" s="33"/>
      <c r="OQ211" s="33"/>
      <c r="OR211" s="33"/>
      <c r="OS211" s="33"/>
      <c r="OT211" s="33"/>
      <c r="OU211" s="33"/>
      <c r="OV211" s="33"/>
      <c r="OW211" s="33"/>
      <c r="OX211" s="33"/>
      <c r="OY211" s="33"/>
      <c r="OZ211" s="33"/>
      <c r="PA211" s="33"/>
      <c r="PB211" s="33"/>
      <c r="PC211" s="33"/>
      <c r="PD211" s="33"/>
      <c r="PE211" s="33"/>
      <c r="PF211" s="33"/>
      <c r="PG211" s="33"/>
      <c r="PH211" s="33"/>
      <c r="PI211" s="33"/>
      <c r="PJ211" s="33"/>
      <c r="PK211" s="33"/>
      <c r="PL211" s="33"/>
      <c r="PM211" s="33"/>
      <c r="PN211" s="33"/>
      <c r="PO211" s="33"/>
      <c r="PP211" s="33"/>
      <c r="PQ211" s="33"/>
      <c r="PR211" s="33"/>
      <c r="PS211" s="33"/>
      <c r="PT211" s="33"/>
      <c r="PU211" s="33"/>
      <c r="PV211" s="33"/>
      <c r="PW211" s="33"/>
      <c r="PX211" s="33"/>
      <c r="PY211" s="33"/>
      <c r="PZ211" s="33"/>
      <c r="QA211" s="33"/>
      <c r="QB211" s="33"/>
      <c r="QC211" s="33"/>
      <c r="QD211" s="33"/>
      <c r="QE211" s="33"/>
      <c r="QF211" s="33"/>
      <c r="QG211" s="33"/>
      <c r="QH211" s="33"/>
      <c r="QI211" s="33"/>
      <c r="QJ211" s="33"/>
      <c r="QK211" s="33"/>
      <c r="QL211" s="33"/>
      <c r="QM211" s="33"/>
      <c r="QN211" s="33"/>
      <c r="QO211" s="33"/>
      <c r="QP211" s="33"/>
      <c r="QQ211" s="33"/>
      <c r="QR211" s="33"/>
      <c r="QS211" s="33"/>
      <c r="QT211" s="33"/>
      <c r="QU211" s="33"/>
      <c r="QV211" s="33"/>
      <c r="QW211" s="33"/>
      <c r="QX211" s="33"/>
      <c r="QY211" s="33"/>
      <c r="QZ211" s="33"/>
      <c r="RA211" s="33"/>
      <c r="RB211" s="33"/>
      <c r="RC211" s="33"/>
      <c r="RD211" s="33"/>
      <c r="RE211" s="33"/>
      <c r="RF211" s="33"/>
      <c r="RG211" s="33"/>
      <c r="RH211" s="33"/>
      <c r="RI211" s="33"/>
      <c r="RJ211" s="33"/>
      <c r="RK211" s="33"/>
      <c r="RL211" s="33"/>
      <c r="RM211" s="33"/>
      <c r="RN211" s="33"/>
      <c r="RO211" s="33"/>
      <c r="RP211" s="33"/>
      <c r="RQ211" s="33"/>
      <c r="RR211" s="33"/>
      <c r="RS211" s="33"/>
      <c r="RT211" s="33"/>
      <c r="RU211" s="33"/>
      <c r="RV211" s="33"/>
      <c r="RW211" s="33"/>
      <c r="RX211" s="33"/>
      <c r="RY211" s="33"/>
      <c r="RZ211" s="33"/>
      <c r="SA211" s="33"/>
      <c r="SB211" s="33"/>
      <c r="SC211" s="33"/>
      <c r="SD211" s="33"/>
      <c r="SE211" s="33"/>
      <c r="SF211" s="33"/>
      <c r="SG211" s="33"/>
      <c r="SH211" s="33"/>
      <c r="SI211" s="33"/>
      <c r="SJ211" s="33"/>
      <c r="SK211" s="33"/>
      <c r="SL211" s="33"/>
      <c r="SM211" s="33"/>
      <c r="SN211" s="33"/>
      <c r="SO211" s="33"/>
      <c r="SP211" s="33"/>
      <c r="SQ211" s="33"/>
      <c r="SR211" s="33"/>
      <c r="SS211" s="33"/>
      <c r="ST211" s="33"/>
      <c r="SU211" s="33"/>
      <c r="SV211" s="33"/>
      <c r="SW211" s="33"/>
      <c r="SX211" s="33"/>
      <c r="SY211" s="33"/>
      <c r="SZ211" s="33"/>
      <c r="TA211" s="33"/>
      <c r="TB211" s="33"/>
      <c r="TC211" s="33"/>
      <c r="TD211" s="33"/>
      <c r="TE211" s="33"/>
      <c r="TF211" s="33"/>
      <c r="TG211" s="33"/>
      <c r="TH211" s="33"/>
      <c r="TI211" s="33"/>
      <c r="TJ211" s="33"/>
      <c r="TK211" s="33"/>
      <c r="TL211" s="33"/>
      <c r="TM211" s="33"/>
      <c r="TN211" s="33"/>
      <c r="TO211" s="33"/>
      <c r="TP211" s="33"/>
      <c r="TQ211" s="33"/>
      <c r="TR211" s="33"/>
      <c r="TS211" s="33"/>
      <c r="TT211" s="33"/>
      <c r="TU211" s="33"/>
      <c r="TV211" s="33"/>
      <c r="TW211" s="33"/>
      <c r="TX211" s="33"/>
      <c r="TY211" s="33"/>
      <c r="TZ211" s="33"/>
      <c r="UA211" s="33"/>
      <c r="UB211" s="33"/>
      <c r="UC211" s="33"/>
      <c r="UD211" s="33"/>
      <c r="UE211" s="33"/>
      <c r="UF211" s="33"/>
      <c r="UG211" s="33"/>
      <c r="UH211" s="33"/>
      <c r="UI211" s="33"/>
      <c r="UJ211" s="33"/>
      <c r="UK211" s="33"/>
      <c r="UL211" s="33"/>
      <c r="UM211" s="33"/>
      <c r="UN211" s="33"/>
      <c r="UO211" s="33"/>
      <c r="UP211" s="33"/>
      <c r="UQ211" s="33"/>
      <c r="UR211" s="33"/>
      <c r="US211" s="33"/>
      <c r="UT211" s="33"/>
      <c r="UU211" s="33"/>
      <c r="UV211" s="33"/>
      <c r="UW211" s="33"/>
      <c r="UX211" s="33"/>
      <c r="UY211" s="33"/>
      <c r="UZ211" s="33"/>
      <c r="VA211" s="33"/>
      <c r="VB211" s="33"/>
      <c r="VC211" s="33"/>
      <c r="VD211" s="33"/>
      <c r="VE211" s="33"/>
      <c r="VF211" s="33"/>
      <c r="VG211" s="33"/>
      <c r="VH211" s="33"/>
      <c r="VI211" s="33"/>
      <c r="VJ211" s="33"/>
      <c r="VK211" s="33"/>
      <c r="VL211" s="33"/>
      <c r="VM211" s="33"/>
      <c r="VN211" s="33"/>
      <c r="VO211" s="33"/>
      <c r="VP211" s="33"/>
      <c r="VQ211" s="33"/>
      <c r="VR211" s="33"/>
      <c r="VS211" s="33"/>
      <c r="VT211" s="33"/>
      <c r="VU211" s="33"/>
      <c r="VV211" s="33"/>
      <c r="VW211" s="33"/>
      <c r="VX211" s="33"/>
      <c r="VY211" s="33"/>
      <c r="VZ211" s="33"/>
      <c r="WA211" s="33"/>
      <c r="WB211" s="33"/>
      <c r="WC211" s="33"/>
      <c r="WD211" s="33"/>
      <c r="WE211" s="33"/>
      <c r="WF211" s="33"/>
      <c r="WG211" s="33"/>
      <c r="WH211" s="33"/>
      <c r="WI211" s="33"/>
      <c r="WJ211" s="33"/>
      <c r="WK211" s="33"/>
      <c r="WL211" s="33"/>
      <c r="WM211" s="33"/>
      <c r="WN211" s="33"/>
      <c r="WO211" s="33"/>
      <c r="WP211" s="33"/>
      <c r="WQ211" s="33"/>
      <c r="WR211" s="33"/>
      <c r="WS211" s="33"/>
      <c r="WT211" s="33"/>
      <c r="WU211" s="33"/>
      <c r="WV211" s="33"/>
      <c r="WW211" s="33"/>
      <c r="WX211" s="33"/>
      <c r="WY211" s="33"/>
      <c r="WZ211" s="33"/>
      <c r="XA211" s="33"/>
      <c r="XB211" s="33"/>
      <c r="XC211" s="33"/>
      <c r="XD211" s="33"/>
      <c r="XE211" s="33"/>
      <c r="XF211" s="33"/>
      <c r="XG211" s="33"/>
      <c r="XH211" s="33"/>
      <c r="XI211" s="33"/>
      <c r="XJ211" s="33"/>
      <c r="XK211" s="33"/>
      <c r="XL211" s="33"/>
      <c r="XM211" s="33"/>
      <c r="XN211" s="33"/>
      <c r="XO211" s="33"/>
      <c r="XP211" s="33"/>
      <c r="XQ211" s="33"/>
      <c r="XR211" s="33"/>
      <c r="XS211" s="33"/>
      <c r="XT211" s="33"/>
      <c r="XU211" s="33"/>
      <c r="XV211" s="33"/>
      <c r="XW211" s="33"/>
      <c r="XX211" s="33"/>
      <c r="XY211" s="33"/>
      <c r="XZ211" s="33"/>
      <c r="YA211" s="33"/>
      <c r="YB211" s="33"/>
      <c r="YC211" s="33"/>
      <c r="YD211" s="33"/>
      <c r="YE211" s="33"/>
      <c r="YF211" s="33"/>
      <c r="YG211" s="33"/>
      <c r="YH211" s="33"/>
      <c r="YI211" s="33"/>
      <c r="YJ211" s="33"/>
      <c r="YK211" s="33"/>
      <c r="YL211" s="33"/>
      <c r="YM211" s="33"/>
      <c r="YN211" s="33"/>
      <c r="YO211" s="33"/>
      <c r="YP211" s="33"/>
      <c r="YQ211" s="33"/>
      <c r="YR211" s="33"/>
      <c r="YS211" s="33"/>
      <c r="YT211" s="33"/>
      <c r="YU211" s="33"/>
      <c r="YV211" s="33"/>
      <c r="YW211" s="33"/>
      <c r="YX211" s="33"/>
      <c r="YY211" s="33"/>
      <c r="YZ211" s="33"/>
      <c r="ZA211" s="33"/>
      <c r="ZB211" s="33"/>
      <c r="ZC211" s="33"/>
      <c r="ZD211" s="33"/>
      <c r="ZE211" s="33"/>
      <c r="ZF211" s="33"/>
      <c r="ZG211" s="33"/>
      <c r="ZH211" s="33"/>
      <c r="ZI211" s="33"/>
      <c r="ZJ211" s="33"/>
      <c r="ZK211" s="33"/>
      <c r="ZL211" s="33"/>
      <c r="ZM211" s="33"/>
      <c r="ZN211" s="33"/>
      <c r="ZO211" s="33"/>
      <c r="ZP211" s="33"/>
      <c r="ZQ211" s="33"/>
      <c r="ZR211" s="33"/>
      <c r="ZS211" s="33"/>
      <c r="ZT211" s="33"/>
      <c r="ZU211" s="33"/>
      <c r="ZV211" s="33"/>
      <c r="ZW211" s="33"/>
      <c r="ZX211" s="33"/>
      <c r="ZY211" s="33"/>
      <c r="ZZ211" s="33"/>
      <c r="AAA211" s="33"/>
      <c r="AAB211" s="33"/>
      <c r="AAC211" s="33"/>
      <c r="AAD211" s="33"/>
      <c r="AAE211" s="33"/>
      <c r="AAF211" s="33"/>
      <c r="AAG211" s="33"/>
      <c r="AAH211" s="33"/>
      <c r="AAI211" s="33"/>
      <c r="AAJ211" s="33"/>
      <c r="AAK211" s="33"/>
      <c r="AAL211" s="33"/>
      <c r="AAM211" s="33"/>
      <c r="AAN211" s="33"/>
      <c r="AAO211" s="33"/>
      <c r="AAP211" s="33"/>
      <c r="AAQ211" s="33"/>
      <c r="AAR211" s="33"/>
      <c r="AAS211" s="33"/>
      <c r="AAT211" s="33"/>
      <c r="AAU211" s="33"/>
      <c r="AAV211" s="33"/>
      <c r="AAW211" s="33"/>
      <c r="AAX211" s="33"/>
      <c r="AAY211" s="33"/>
      <c r="AAZ211" s="33"/>
      <c r="ABA211" s="33"/>
      <c r="ABB211" s="33"/>
      <c r="ABC211" s="33"/>
      <c r="ABD211" s="33"/>
      <c r="ABE211" s="33"/>
      <c r="ABF211" s="33"/>
      <c r="ABG211" s="33"/>
      <c r="ABH211" s="33"/>
      <c r="ABI211" s="33"/>
      <c r="ABJ211" s="33"/>
      <c r="ABK211" s="33"/>
      <c r="ABL211" s="33"/>
      <c r="ABM211" s="33"/>
      <c r="ABN211" s="33"/>
      <c r="ABO211" s="33"/>
      <c r="ABP211" s="33"/>
      <c r="ABQ211" s="33"/>
      <c r="ABR211" s="33"/>
      <c r="ABS211" s="33"/>
      <c r="ABT211" s="33"/>
      <c r="ABU211" s="33"/>
      <c r="ABV211" s="33"/>
      <c r="ABW211" s="33"/>
      <c r="ABX211" s="33"/>
      <c r="ABY211" s="33"/>
      <c r="ABZ211" s="33"/>
      <c r="ACA211" s="33"/>
      <c r="ACB211" s="33"/>
      <c r="ACC211" s="33"/>
      <c r="ACD211" s="33"/>
      <c r="ACE211" s="33"/>
      <c r="ACF211" s="33"/>
      <c r="ACG211" s="33"/>
      <c r="ACH211" s="33"/>
      <c r="ACI211" s="33"/>
      <c r="ACJ211" s="33"/>
      <c r="ACK211" s="33"/>
      <c r="ACL211" s="33"/>
      <c r="ACM211" s="33"/>
      <c r="ACN211" s="33"/>
      <c r="ACO211" s="33"/>
      <c r="ACP211" s="33"/>
      <c r="ACQ211" s="33"/>
      <c r="ACR211" s="33"/>
      <c r="ACS211" s="33"/>
      <c r="ACT211" s="33"/>
      <c r="ACU211" s="33"/>
      <c r="ACV211" s="33"/>
      <c r="ACW211" s="33"/>
      <c r="ACX211" s="33"/>
      <c r="ACY211" s="33"/>
      <c r="ACZ211" s="33"/>
      <c r="ADA211" s="33"/>
      <c r="ADB211" s="33"/>
      <c r="ADC211" s="33"/>
      <c r="ADD211" s="33"/>
      <c r="ADE211" s="33"/>
      <c r="ADF211" s="33"/>
      <c r="ADG211" s="33"/>
      <c r="ADH211" s="33"/>
      <c r="ADI211" s="33"/>
      <c r="ADJ211" s="33"/>
      <c r="ADK211" s="33"/>
      <c r="ADL211" s="33"/>
      <c r="ADM211" s="33"/>
      <c r="ADN211" s="33"/>
      <c r="ADO211" s="33"/>
      <c r="ADP211" s="33"/>
      <c r="ADQ211" s="33"/>
      <c r="ADR211" s="33"/>
      <c r="ADS211" s="33"/>
      <c r="ADT211" s="33"/>
      <c r="ADU211" s="33"/>
      <c r="ADV211" s="33"/>
      <c r="ADW211" s="33"/>
      <c r="ADX211" s="33"/>
      <c r="ADY211" s="33"/>
      <c r="ADZ211" s="33"/>
      <c r="AEA211" s="33"/>
      <c r="AEB211" s="33"/>
      <c r="AEC211" s="33"/>
      <c r="AED211" s="33"/>
      <c r="AEE211" s="33"/>
      <c r="AEF211" s="33"/>
      <c r="AEG211" s="33"/>
      <c r="AEH211" s="33"/>
      <c r="AEI211" s="33"/>
      <c r="AEJ211" s="33"/>
      <c r="AEK211" s="33"/>
      <c r="AEL211" s="33"/>
      <c r="AEM211" s="33"/>
      <c r="AEN211" s="33"/>
      <c r="AEO211" s="33"/>
      <c r="AEP211" s="33"/>
      <c r="AEQ211" s="33"/>
      <c r="AER211" s="33"/>
      <c r="AES211" s="33"/>
      <c r="AET211" s="33"/>
      <c r="AEU211" s="33"/>
      <c r="AEV211" s="33"/>
      <c r="AEW211" s="33"/>
      <c r="AEX211" s="33"/>
      <c r="AEY211" s="33"/>
      <c r="AEZ211" s="33"/>
      <c r="AFA211" s="33"/>
      <c r="AFB211" s="33"/>
      <c r="AFC211" s="33"/>
      <c r="AFD211" s="33"/>
      <c r="AFE211" s="33"/>
      <c r="AFF211" s="33"/>
      <c r="AFG211" s="33"/>
      <c r="AFH211" s="33"/>
      <c r="AFI211" s="33"/>
      <c r="AFJ211" s="33"/>
      <c r="AFK211" s="33"/>
      <c r="AFL211" s="33"/>
      <c r="AFM211" s="33"/>
      <c r="AFN211" s="33"/>
      <c r="AFO211" s="33"/>
      <c r="AFP211" s="33"/>
      <c r="AFQ211" s="33"/>
      <c r="AFR211" s="33"/>
      <c r="AFS211" s="33"/>
      <c r="AFT211" s="33"/>
      <c r="AFU211" s="33"/>
      <c r="AFV211" s="33"/>
      <c r="AFW211" s="33"/>
      <c r="AFX211" s="33"/>
      <c r="AFY211" s="33"/>
      <c r="AFZ211" s="33"/>
      <c r="AGA211" s="33"/>
      <c r="AGB211" s="33"/>
      <c r="AGC211" s="33"/>
      <c r="AGD211" s="33"/>
      <c r="AGE211" s="33"/>
      <c r="AGF211" s="33"/>
      <c r="AGG211" s="33"/>
      <c r="AGH211" s="33"/>
      <c r="AGI211" s="33"/>
      <c r="AGJ211" s="33"/>
      <c r="AGK211" s="33"/>
      <c r="AGL211" s="33"/>
      <c r="AGM211" s="33"/>
      <c r="AGN211" s="33"/>
      <c r="AGO211" s="33"/>
      <c r="AGP211" s="33"/>
      <c r="AGQ211" s="33"/>
      <c r="AGR211" s="33"/>
      <c r="AGS211" s="33"/>
      <c r="AGT211" s="33"/>
      <c r="AGU211" s="33"/>
      <c r="AGV211" s="33"/>
      <c r="AGW211" s="33"/>
      <c r="AGX211" s="33"/>
      <c r="AGY211" s="33"/>
      <c r="AGZ211" s="33"/>
      <c r="AHA211" s="33"/>
      <c r="AHB211" s="33"/>
      <c r="AHC211" s="33"/>
      <c r="AHD211" s="33"/>
      <c r="AHE211" s="33"/>
      <c r="AHF211" s="33"/>
      <c r="AHG211" s="33"/>
      <c r="AHH211" s="33"/>
      <c r="AHI211" s="33"/>
      <c r="AHJ211" s="33"/>
      <c r="AHK211" s="33"/>
      <c r="AHL211" s="33"/>
      <c r="AHM211" s="33"/>
      <c r="AHN211" s="33"/>
      <c r="AHO211" s="33"/>
      <c r="AHP211" s="33"/>
      <c r="AHQ211" s="33"/>
      <c r="AHR211" s="33"/>
      <c r="AHS211" s="33"/>
      <c r="AHT211" s="33"/>
      <c r="AHU211" s="33"/>
      <c r="AHV211" s="33"/>
      <c r="AHW211" s="33"/>
      <c r="AHX211" s="33"/>
      <c r="AHY211" s="33"/>
      <c r="AHZ211" s="33"/>
      <c r="AIA211" s="33"/>
      <c r="AIB211" s="33"/>
      <c r="AIC211" s="33"/>
      <c r="AID211" s="33"/>
      <c r="AIE211" s="33"/>
      <c r="AIF211" s="33"/>
      <c r="AIG211" s="33"/>
      <c r="AIH211" s="33"/>
      <c r="AII211" s="33"/>
      <c r="AIJ211" s="33"/>
      <c r="AIK211" s="33"/>
      <c r="AIL211" s="33"/>
      <c r="AIM211" s="33"/>
      <c r="AIN211" s="33"/>
      <c r="AIO211" s="33"/>
      <c r="AIP211" s="33"/>
      <c r="AIQ211" s="33"/>
      <c r="AIR211" s="33"/>
      <c r="AIS211" s="33"/>
      <c r="AIT211" s="33"/>
      <c r="AIU211" s="33"/>
      <c r="AIV211" s="33"/>
      <c r="AIW211" s="33"/>
      <c r="AIX211" s="33"/>
      <c r="AIY211" s="33"/>
      <c r="AIZ211" s="33"/>
      <c r="AJA211" s="33"/>
      <c r="AJB211" s="33"/>
      <c r="AJC211" s="33"/>
      <c r="AJD211" s="33"/>
      <c r="AJE211" s="33"/>
      <c r="AJF211" s="33"/>
      <c r="AJG211" s="33"/>
      <c r="AJH211" s="33"/>
      <c r="AJI211" s="33"/>
      <c r="AJJ211" s="33"/>
      <c r="AJK211" s="33"/>
      <c r="AJL211" s="33"/>
      <c r="AJM211" s="33"/>
      <c r="AJN211" s="33"/>
      <c r="AJO211" s="33"/>
      <c r="AJP211" s="33"/>
      <c r="AJQ211" s="33"/>
      <c r="AJR211" s="33"/>
      <c r="AJS211" s="33"/>
      <c r="AJT211" s="33"/>
      <c r="AJU211" s="33"/>
      <c r="AJV211" s="33"/>
      <c r="AJW211" s="33"/>
      <c r="AJX211" s="33"/>
      <c r="AJY211" s="33"/>
      <c r="AJZ211" s="33"/>
      <c r="AKA211" s="33"/>
      <c r="AKB211" s="33"/>
      <c r="AKC211" s="33"/>
      <c r="AKD211" s="33"/>
      <c r="AKE211" s="33"/>
      <c r="AKF211" s="33"/>
      <c r="AKG211" s="33"/>
      <c r="AKH211" s="33"/>
      <c r="AKI211" s="33"/>
      <c r="AKJ211" s="33"/>
      <c r="AKK211" s="33"/>
      <c r="AKL211" s="33"/>
      <c r="AKM211" s="33"/>
      <c r="AKN211" s="33"/>
      <c r="AKO211" s="33"/>
      <c r="AKP211" s="33"/>
      <c r="AKQ211" s="33"/>
      <c r="AKR211" s="33"/>
      <c r="AKS211" s="33"/>
      <c r="AKT211" s="33"/>
      <c r="AKU211" s="33"/>
      <c r="AKV211" s="33"/>
      <c r="AKW211" s="33"/>
      <c r="AKX211" s="33"/>
      <c r="AKY211" s="33"/>
      <c r="AKZ211" s="33"/>
      <c r="ALA211" s="33"/>
      <c r="ALB211" s="33"/>
      <c r="ALC211" s="33"/>
      <c r="ALD211" s="33"/>
      <c r="ALE211" s="33"/>
      <c r="ALF211" s="33"/>
      <c r="ALG211" s="33"/>
      <c r="ALH211" s="33"/>
      <c r="ALI211" s="33"/>
      <c r="ALJ211" s="33"/>
      <c r="ALK211" s="33"/>
      <c r="ALL211" s="33"/>
      <c r="ALM211" s="33"/>
      <c r="ALN211" s="33"/>
      <c r="ALO211" s="33"/>
      <c r="ALP211" s="33"/>
      <c r="ALQ211" s="33"/>
      <c r="ALR211" s="33"/>
      <c r="ALS211" s="33"/>
      <c r="ALT211" s="33"/>
      <c r="ALU211" s="33"/>
      <c r="ALV211" s="33"/>
      <c r="ALW211" s="33"/>
      <c r="ALX211" s="33"/>
      <c r="ALY211" s="33"/>
    </row>
    <row r="212" spans="1:1013" ht="20.25" customHeight="1" thickBot="1" x14ac:dyDescent="0.25">
      <c r="A212" s="681"/>
      <c r="B212" s="771"/>
      <c r="C212" s="749"/>
      <c r="D212" s="827"/>
      <c r="E212" s="821"/>
      <c r="F212" s="726"/>
      <c r="G212" s="825"/>
      <c r="H212" s="715"/>
      <c r="I212" s="712"/>
      <c r="J212" s="700"/>
      <c r="K212" s="199" t="s">
        <v>23</v>
      </c>
      <c r="L212" s="532">
        <f>M212+O212</f>
        <v>0</v>
      </c>
      <c r="M212" s="526">
        <v>0</v>
      </c>
      <c r="N212" s="526">
        <v>0</v>
      </c>
      <c r="O212" s="528">
        <v>0</v>
      </c>
      <c r="P212" s="532">
        <f>Q212+S212</f>
        <v>300</v>
      </c>
      <c r="Q212" s="526">
        <v>0</v>
      </c>
      <c r="R212" s="526">
        <v>0</v>
      </c>
      <c r="S212" s="528">
        <v>300</v>
      </c>
      <c r="T212" s="532">
        <f>U212+W212</f>
        <v>400</v>
      </c>
      <c r="U212" s="526">
        <v>0</v>
      </c>
      <c r="V212" s="526">
        <v>0</v>
      </c>
      <c r="W212" s="528">
        <v>400</v>
      </c>
      <c r="X212" s="532">
        <f>Y212+AA212</f>
        <v>300</v>
      </c>
      <c r="Y212" s="526">
        <v>0</v>
      </c>
      <c r="Z212" s="526">
        <v>0</v>
      </c>
      <c r="AA212" s="528">
        <v>300</v>
      </c>
      <c r="AB212" s="33"/>
      <c r="AC212" s="33"/>
      <c r="AD212" s="33"/>
      <c r="AE212" s="33"/>
      <c r="AF212" s="33"/>
      <c r="AG212" s="33"/>
      <c r="AH212" s="33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7"/>
      <c r="BB212" s="46"/>
      <c r="BC212" s="46"/>
      <c r="BD212" s="46"/>
      <c r="BE212" s="46"/>
      <c r="BF212" s="46"/>
      <c r="BG212" s="46"/>
      <c r="BH212" s="46"/>
      <c r="BI212" s="46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  <c r="IT212" s="33"/>
      <c r="IU212" s="33"/>
      <c r="IV212" s="33"/>
      <c r="IW212" s="33"/>
      <c r="IX212" s="33"/>
      <c r="IY212" s="33"/>
      <c r="IZ212" s="33"/>
      <c r="JA212" s="33"/>
      <c r="JB212" s="33"/>
      <c r="JC212" s="33"/>
      <c r="JD212" s="33"/>
      <c r="JE212" s="33"/>
      <c r="JF212" s="33"/>
      <c r="JG212" s="33"/>
      <c r="JH212" s="33"/>
      <c r="JI212" s="33"/>
      <c r="JJ212" s="33"/>
      <c r="JK212" s="33"/>
      <c r="JL212" s="33"/>
      <c r="JM212" s="33"/>
      <c r="JN212" s="33"/>
      <c r="JO212" s="33"/>
      <c r="JP212" s="33"/>
      <c r="JQ212" s="33"/>
      <c r="JR212" s="33"/>
      <c r="JS212" s="33"/>
      <c r="JT212" s="33"/>
      <c r="JU212" s="33"/>
      <c r="JV212" s="33"/>
      <c r="JW212" s="33"/>
      <c r="JX212" s="33"/>
      <c r="JY212" s="33"/>
      <c r="JZ212" s="33"/>
      <c r="KA212" s="33"/>
      <c r="KB212" s="33"/>
      <c r="KC212" s="33"/>
      <c r="KD212" s="33"/>
      <c r="KE212" s="33"/>
      <c r="KF212" s="33"/>
      <c r="KG212" s="33"/>
      <c r="KH212" s="33"/>
      <c r="KI212" s="33"/>
      <c r="KJ212" s="33"/>
      <c r="KK212" s="33"/>
      <c r="KL212" s="33"/>
      <c r="KM212" s="33"/>
      <c r="KN212" s="33"/>
      <c r="KO212" s="33"/>
      <c r="KP212" s="33"/>
      <c r="KQ212" s="33"/>
      <c r="KR212" s="33"/>
      <c r="KS212" s="33"/>
      <c r="KT212" s="33"/>
      <c r="KU212" s="33"/>
      <c r="KV212" s="33"/>
      <c r="KW212" s="33"/>
      <c r="KX212" s="33"/>
      <c r="KY212" s="33"/>
      <c r="KZ212" s="33"/>
      <c r="LA212" s="33"/>
      <c r="LB212" s="33"/>
      <c r="LC212" s="33"/>
      <c r="LD212" s="33"/>
      <c r="LE212" s="33"/>
      <c r="LF212" s="33"/>
      <c r="LG212" s="33"/>
      <c r="LH212" s="33"/>
      <c r="LI212" s="33"/>
      <c r="LJ212" s="33"/>
      <c r="LK212" s="33"/>
      <c r="LL212" s="33"/>
      <c r="LM212" s="33"/>
      <c r="LN212" s="33"/>
      <c r="LO212" s="33"/>
      <c r="LP212" s="33"/>
      <c r="LQ212" s="33"/>
      <c r="LR212" s="33"/>
      <c r="LS212" s="33"/>
      <c r="LT212" s="33"/>
      <c r="LU212" s="33"/>
      <c r="LV212" s="33"/>
      <c r="LW212" s="33"/>
      <c r="LX212" s="33"/>
      <c r="LY212" s="33"/>
      <c r="LZ212" s="33"/>
      <c r="MA212" s="33"/>
      <c r="MB212" s="33"/>
      <c r="MC212" s="33"/>
      <c r="MD212" s="33"/>
      <c r="ME212" s="33"/>
      <c r="MF212" s="33"/>
      <c r="MG212" s="33"/>
      <c r="MH212" s="33"/>
      <c r="MI212" s="33"/>
      <c r="MJ212" s="33"/>
      <c r="MK212" s="33"/>
      <c r="ML212" s="33"/>
      <c r="MM212" s="33"/>
      <c r="MN212" s="33"/>
      <c r="MO212" s="33"/>
      <c r="MP212" s="33"/>
      <c r="MQ212" s="33"/>
      <c r="MR212" s="33"/>
      <c r="MS212" s="33"/>
      <c r="MT212" s="33"/>
      <c r="MU212" s="33"/>
      <c r="MV212" s="33"/>
      <c r="MW212" s="33"/>
      <c r="MX212" s="33"/>
      <c r="MY212" s="33"/>
      <c r="MZ212" s="33"/>
      <c r="NA212" s="33"/>
      <c r="NB212" s="33"/>
      <c r="NC212" s="33"/>
      <c r="ND212" s="33"/>
      <c r="NE212" s="33"/>
      <c r="NF212" s="33"/>
      <c r="NG212" s="33"/>
      <c r="NH212" s="33"/>
      <c r="NI212" s="33"/>
      <c r="NJ212" s="33"/>
      <c r="NK212" s="33"/>
      <c r="NL212" s="33"/>
      <c r="NM212" s="33"/>
      <c r="NN212" s="33"/>
      <c r="NO212" s="33"/>
      <c r="NP212" s="33"/>
      <c r="NQ212" s="33"/>
      <c r="NR212" s="33"/>
      <c r="NS212" s="33"/>
      <c r="NT212" s="33"/>
      <c r="NU212" s="33"/>
      <c r="NV212" s="33"/>
      <c r="NW212" s="33"/>
      <c r="NX212" s="33"/>
      <c r="NY212" s="33"/>
      <c r="NZ212" s="33"/>
      <c r="OA212" s="33"/>
      <c r="OB212" s="33"/>
      <c r="OC212" s="33"/>
      <c r="OD212" s="33"/>
      <c r="OE212" s="33"/>
      <c r="OF212" s="33"/>
      <c r="OG212" s="33"/>
      <c r="OH212" s="33"/>
      <c r="OI212" s="33"/>
      <c r="OJ212" s="33"/>
      <c r="OK212" s="33"/>
      <c r="OL212" s="33"/>
      <c r="OM212" s="33"/>
      <c r="ON212" s="33"/>
      <c r="OO212" s="33"/>
      <c r="OP212" s="33"/>
      <c r="OQ212" s="33"/>
      <c r="OR212" s="33"/>
      <c r="OS212" s="33"/>
      <c r="OT212" s="33"/>
      <c r="OU212" s="33"/>
      <c r="OV212" s="33"/>
      <c r="OW212" s="33"/>
      <c r="OX212" s="33"/>
      <c r="OY212" s="33"/>
      <c r="OZ212" s="33"/>
      <c r="PA212" s="33"/>
      <c r="PB212" s="33"/>
      <c r="PC212" s="33"/>
      <c r="PD212" s="33"/>
      <c r="PE212" s="33"/>
      <c r="PF212" s="33"/>
      <c r="PG212" s="33"/>
      <c r="PH212" s="33"/>
      <c r="PI212" s="33"/>
      <c r="PJ212" s="33"/>
      <c r="PK212" s="33"/>
      <c r="PL212" s="33"/>
      <c r="PM212" s="33"/>
      <c r="PN212" s="33"/>
      <c r="PO212" s="33"/>
      <c r="PP212" s="33"/>
      <c r="PQ212" s="33"/>
      <c r="PR212" s="33"/>
      <c r="PS212" s="33"/>
      <c r="PT212" s="33"/>
      <c r="PU212" s="33"/>
      <c r="PV212" s="33"/>
      <c r="PW212" s="33"/>
      <c r="PX212" s="33"/>
      <c r="PY212" s="33"/>
      <c r="PZ212" s="33"/>
      <c r="QA212" s="33"/>
      <c r="QB212" s="33"/>
      <c r="QC212" s="33"/>
      <c r="QD212" s="33"/>
      <c r="QE212" s="33"/>
      <c r="QF212" s="33"/>
      <c r="QG212" s="33"/>
      <c r="QH212" s="33"/>
      <c r="QI212" s="33"/>
      <c r="QJ212" s="33"/>
      <c r="QK212" s="33"/>
      <c r="QL212" s="33"/>
      <c r="QM212" s="33"/>
      <c r="QN212" s="33"/>
      <c r="QO212" s="33"/>
      <c r="QP212" s="33"/>
      <c r="QQ212" s="33"/>
      <c r="QR212" s="33"/>
      <c r="QS212" s="33"/>
      <c r="QT212" s="33"/>
      <c r="QU212" s="33"/>
      <c r="QV212" s="33"/>
      <c r="QW212" s="33"/>
      <c r="QX212" s="33"/>
      <c r="QY212" s="33"/>
      <c r="QZ212" s="33"/>
      <c r="RA212" s="33"/>
      <c r="RB212" s="33"/>
      <c r="RC212" s="33"/>
      <c r="RD212" s="33"/>
      <c r="RE212" s="33"/>
      <c r="RF212" s="33"/>
      <c r="RG212" s="33"/>
      <c r="RH212" s="33"/>
      <c r="RI212" s="33"/>
      <c r="RJ212" s="33"/>
      <c r="RK212" s="33"/>
      <c r="RL212" s="33"/>
      <c r="RM212" s="33"/>
      <c r="RN212" s="33"/>
      <c r="RO212" s="33"/>
      <c r="RP212" s="33"/>
      <c r="RQ212" s="33"/>
      <c r="RR212" s="33"/>
      <c r="RS212" s="33"/>
      <c r="RT212" s="33"/>
      <c r="RU212" s="33"/>
      <c r="RV212" s="33"/>
      <c r="RW212" s="33"/>
      <c r="RX212" s="33"/>
      <c r="RY212" s="33"/>
      <c r="RZ212" s="33"/>
      <c r="SA212" s="33"/>
      <c r="SB212" s="33"/>
      <c r="SC212" s="33"/>
      <c r="SD212" s="33"/>
      <c r="SE212" s="33"/>
      <c r="SF212" s="33"/>
      <c r="SG212" s="33"/>
      <c r="SH212" s="33"/>
      <c r="SI212" s="33"/>
      <c r="SJ212" s="33"/>
      <c r="SK212" s="33"/>
      <c r="SL212" s="33"/>
      <c r="SM212" s="33"/>
      <c r="SN212" s="33"/>
      <c r="SO212" s="33"/>
      <c r="SP212" s="33"/>
      <c r="SQ212" s="33"/>
      <c r="SR212" s="33"/>
      <c r="SS212" s="33"/>
      <c r="ST212" s="33"/>
      <c r="SU212" s="33"/>
      <c r="SV212" s="33"/>
      <c r="SW212" s="33"/>
      <c r="SX212" s="33"/>
      <c r="SY212" s="33"/>
      <c r="SZ212" s="33"/>
      <c r="TA212" s="33"/>
      <c r="TB212" s="33"/>
      <c r="TC212" s="33"/>
      <c r="TD212" s="33"/>
      <c r="TE212" s="33"/>
      <c r="TF212" s="33"/>
      <c r="TG212" s="33"/>
      <c r="TH212" s="33"/>
      <c r="TI212" s="33"/>
      <c r="TJ212" s="33"/>
      <c r="TK212" s="33"/>
      <c r="TL212" s="33"/>
      <c r="TM212" s="33"/>
      <c r="TN212" s="33"/>
      <c r="TO212" s="33"/>
      <c r="TP212" s="33"/>
      <c r="TQ212" s="33"/>
      <c r="TR212" s="33"/>
      <c r="TS212" s="33"/>
      <c r="TT212" s="33"/>
      <c r="TU212" s="33"/>
      <c r="TV212" s="33"/>
      <c r="TW212" s="33"/>
      <c r="TX212" s="33"/>
      <c r="TY212" s="33"/>
      <c r="TZ212" s="33"/>
      <c r="UA212" s="33"/>
      <c r="UB212" s="33"/>
      <c r="UC212" s="33"/>
      <c r="UD212" s="33"/>
      <c r="UE212" s="33"/>
      <c r="UF212" s="33"/>
      <c r="UG212" s="33"/>
      <c r="UH212" s="33"/>
      <c r="UI212" s="33"/>
      <c r="UJ212" s="33"/>
      <c r="UK212" s="33"/>
      <c r="UL212" s="33"/>
      <c r="UM212" s="33"/>
      <c r="UN212" s="33"/>
      <c r="UO212" s="33"/>
      <c r="UP212" s="33"/>
      <c r="UQ212" s="33"/>
      <c r="UR212" s="33"/>
      <c r="US212" s="33"/>
      <c r="UT212" s="33"/>
      <c r="UU212" s="33"/>
      <c r="UV212" s="33"/>
      <c r="UW212" s="33"/>
      <c r="UX212" s="33"/>
      <c r="UY212" s="33"/>
      <c r="UZ212" s="33"/>
      <c r="VA212" s="33"/>
      <c r="VB212" s="33"/>
      <c r="VC212" s="33"/>
      <c r="VD212" s="33"/>
      <c r="VE212" s="33"/>
      <c r="VF212" s="33"/>
      <c r="VG212" s="33"/>
      <c r="VH212" s="33"/>
      <c r="VI212" s="33"/>
      <c r="VJ212" s="33"/>
      <c r="VK212" s="33"/>
      <c r="VL212" s="33"/>
      <c r="VM212" s="33"/>
      <c r="VN212" s="33"/>
      <c r="VO212" s="33"/>
      <c r="VP212" s="33"/>
      <c r="VQ212" s="33"/>
      <c r="VR212" s="33"/>
      <c r="VS212" s="33"/>
      <c r="VT212" s="33"/>
      <c r="VU212" s="33"/>
      <c r="VV212" s="33"/>
      <c r="VW212" s="33"/>
      <c r="VX212" s="33"/>
      <c r="VY212" s="33"/>
      <c r="VZ212" s="33"/>
      <c r="WA212" s="33"/>
      <c r="WB212" s="33"/>
      <c r="WC212" s="33"/>
      <c r="WD212" s="33"/>
      <c r="WE212" s="33"/>
      <c r="WF212" s="33"/>
      <c r="WG212" s="33"/>
      <c r="WH212" s="33"/>
      <c r="WI212" s="33"/>
      <c r="WJ212" s="33"/>
      <c r="WK212" s="33"/>
      <c r="WL212" s="33"/>
      <c r="WM212" s="33"/>
      <c r="WN212" s="33"/>
      <c r="WO212" s="33"/>
      <c r="WP212" s="33"/>
      <c r="WQ212" s="33"/>
      <c r="WR212" s="33"/>
      <c r="WS212" s="33"/>
      <c r="WT212" s="33"/>
      <c r="WU212" s="33"/>
      <c r="WV212" s="33"/>
      <c r="WW212" s="33"/>
      <c r="WX212" s="33"/>
      <c r="WY212" s="33"/>
      <c r="WZ212" s="33"/>
      <c r="XA212" s="33"/>
      <c r="XB212" s="33"/>
      <c r="XC212" s="33"/>
      <c r="XD212" s="33"/>
      <c r="XE212" s="33"/>
      <c r="XF212" s="33"/>
      <c r="XG212" s="33"/>
      <c r="XH212" s="33"/>
      <c r="XI212" s="33"/>
      <c r="XJ212" s="33"/>
      <c r="XK212" s="33"/>
      <c r="XL212" s="33"/>
      <c r="XM212" s="33"/>
      <c r="XN212" s="33"/>
      <c r="XO212" s="33"/>
      <c r="XP212" s="33"/>
      <c r="XQ212" s="33"/>
      <c r="XR212" s="33"/>
      <c r="XS212" s="33"/>
      <c r="XT212" s="33"/>
      <c r="XU212" s="33"/>
      <c r="XV212" s="33"/>
      <c r="XW212" s="33"/>
      <c r="XX212" s="33"/>
      <c r="XY212" s="33"/>
      <c r="XZ212" s="33"/>
      <c r="YA212" s="33"/>
      <c r="YB212" s="33"/>
      <c r="YC212" s="33"/>
      <c r="YD212" s="33"/>
      <c r="YE212" s="33"/>
      <c r="YF212" s="33"/>
      <c r="YG212" s="33"/>
      <c r="YH212" s="33"/>
      <c r="YI212" s="33"/>
      <c r="YJ212" s="33"/>
      <c r="YK212" s="33"/>
      <c r="YL212" s="33"/>
      <c r="YM212" s="33"/>
      <c r="YN212" s="33"/>
      <c r="YO212" s="33"/>
      <c r="YP212" s="33"/>
      <c r="YQ212" s="33"/>
      <c r="YR212" s="33"/>
      <c r="YS212" s="33"/>
      <c r="YT212" s="33"/>
      <c r="YU212" s="33"/>
      <c r="YV212" s="33"/>
      <c r="YW212" s="33"/>
      <c r="YX212" s="33"/>
      <c r="YY212" s="33"/>
      <c r="YZ212" s="33"/>
      <c r="ZA212" s="33"/>
      <c r="ZB212" s="33"/>
      <c r="ZC212" s="33"/>
      <c r="ZD212" s="33"/>
      <c r="ZE212" s="33"/>
      <c r="ZF212" s="33"/>
      <c r="ZG212" s="33"/>
      <c r="ZH212" s="33"/>
      <c r="ZI212" s="33"/>
      <c r="ZJ212" s="33"/>
      <c r="ZK212" s="33"/>
      <c r="ZL212" s="33"/>
      <c r="ZM212" s="33"/>
      <c r="ZN212" s="33"/>
      <c r="ZO212" s="33"/>
      <c r="ZP212" s="33"/>
      <c r="ZQ212" s="33"/>
      <c r="ZR212" s="33"/>
      <c r="ZS212" s="33"/>
      <c r="ZT212" s="33"/>
      <c r="ZU212" s="33"/>
      <c r="ZV212" s="33"/>
      <c r="ZW212" s="33"/>
      <c r="ZX212" s="33"/>
      <c r="ZY212" s="33"/>
      <c r="ZZ212" s="33"/>
      <c r="AAA212" s="33"/>
      <c r="AAB212" s="33"/>
      <c r="AAC212" s="33"/>
      <c r="AAD212" s="33"/>
      <c r="AAE212" s="33"/>
      <c r="AAF212" s="33"/>
      <c r="AAG212" s="33"/>
      <c r="AAH212" s="33"/>
      <c r="AAI212" s="33"/>
      <c r="AAJ212" s="33"/>
      <c r="AAK212" s="33"/>
      <c r="AAL212" s="33"/>
      <c r="AAM212" s="33"/>
      <c r="AAN212" s="33"/>
      <c r="AAO212" s="33"/>
      <c r="AAP212" s="33"/>
      <c r="AAQ212" s="33"/>
      <c r="AAR212" s="33"/>
      <c r="AAS212" s="33"/>
      <c r="AAT212" s="33"/>
      <c r="AAU212" s="33"/>
      <c r="AAV212" s="33"/>
      <c r="AAW212" s="33"/>
      <c r="AAX212" s="33"/>
      <c r="AAY212" s="33"/>
      <c r="AAZ212" s="33"/>
      <c r="ABA212" s="33"/>
      <c r="ABB212" s="33"/>
      <c r="ABC212" s="33"/>
      <c r="ABD212" s="33"/>
      <c r="ABE212" s="33"/>
      <c r="ABF212" s="33"/>
      <c r="ABG212" s="33"/>
      <c r="ABH212" s="33"/>
      <c r="ABI212" s="33"/>
      <c r="ABJ212" s="33"/>
      <c r="ABK212" s="33"/>
      <c r="ABL212" s="33"/>
      <c r="ABM212" s="33"/>
      <c r="ABN212" s="33"/>
      <c r="ABO212" s="33"/>
      <c r="ABP212" s="33"/>
      <c r="ABQ212" s="33"/>
      <c r="ABR212" s="33"/>
      <c r="ABS212" s="33"/>
      <c r="ABT212" s="33"/>
      <c r="ABU212" s="33"/>
      <c r="ABV212" s="33"/>
      <c r="ABW212" s="33"/>
      <c r="ABX212" s="33"/>
      <c r="ABY212" s="33"/>
      <c r="ABZ212" s="33"/>
      <c r="ACA212" s="33"/>
      <c r="ACB212" s="33"/>
      <c r="ACC212" s="33"/>
      <c r="ACD212" s="33"/>
      <c r="ACE212" s="33"/>
      <c r="ACF212" s="33"/>
      <c r="ACG212" s="33"/>
      <c r="ACH212" s="33"/>
      <c r="ACI212" s="33"/>
      <c r="ACJ212" s="33"/>
      <c r="ACK212" s="33"/>
      <c r="ACL212" s="33"/>
      <c r="ACM212" s="33"/>
      <c r="ACN212" s="33"/>
      <c r="ACO212" s="33"/>
      <c r="ACP212" s="33"/>
      <c r="ACQ212" s="33"/>
      <c r="ACR212" s="33"/>
      <c r="ACS212" s="33"/>
      <c r="ACT212" s="33"/>
      <c r="ACU212" s="33"/>
      <c r="ACV212" s="33"/>
      <c r="ACW212" s="33"/>
      <c r="ACX212" s="33"/>
      <c r="ACY212" s="33"/>
      <c r="ACZ212" s="33"/>
      <c r="ADA212" s="33"/>
      <c r="ADB212" s="33"/>
      <c r="ADC212" s="33"/>
      <c r="ADD212" s="33"/>
      <c r="ADE212" s="33"/>
      <c r="ADF212" s="33"/>
      <c r="ADG212" s="33"/>
      <c r="ADH212" s="33"/>
      <c r="ADI212" s="33"/>
      <c r="ADJ212" s="33"/>
      <c r="ADK212" s="33"/>
      <c r="ADL212" s="33"/>
      <c r="ADM212" s="33"/>
      <c r="ADN212" s="33"/>
      <c r="ADO212" s="33"/>
      <c r="ADP212" s="33"/>
      <c r="ADQ212" s="33"/>
      <c r="ADR212" s="33"/>
      <c r="ADS212" s="33"/>
      <c r="ADT212" s="33"/>
      <c r="ADU212" s="33"/>
      <c r="ADV212" s="33"/>
      <c r="ADW212" s="33"/>
      <c r="ADX212" s="33"/>
      <c r="ADY212" s="33"/>
      <c r="ADZ212" s="33"/>
      <c r="AEA212" s="33"/>
      <c r="AEB212" s="33"/>
      <c r="AEC212" s="33"/>
      <c r="AED212" s="33"/>
      <c r="AEE212" s="33"/>
      <c r="AEF212" s="33"/>
      <c r="AEG212" s="33"/>
      <c r="AEH212" s="33"/>
      <c r="AEI212" s="33"/>
      <c r="AEJ212" s="33"/>
      <c r="AEK212" s="33"/>
      <c r="AEL212" s="33"/>
      <c r="AEM212" s="33"/>
      <c r="AEN212" s="33"/>
      <c r="AEO212" s="33"/>
      <c r="AEP212" s="33"/>
      <c r="AEQ212" s="33"/>
      <c r="AER212" s="33"/>
      <c r="AES212" s="33"/>
      <c r="AET212" s="33"/>
      <c r="AEU212" s="33"/>
      <c r="AEV212" s="33"/>
      <c r="AEW212" s="33"/>
      <c r="AEX212" s="33"/>
      <c r="AEY212" s="33"/>
      <c r="AEZ212" s="33"/>
      <c r="AFA212" s="33"/>
      <c r="AFB212" s="33"/>
      <c r="AFC212" s="33"/>
      <c r="AFD212" s="33"/>
      <c r="AFE212" s="33"/>
      <c r="AFF212" s="33"/>
      <c r="AFG212" s="33"/>
      <c r="AFH212" s="33"/>
      <c r="AFI212" s="33"/>
      <c r="AFJ212" s="33"/>
      <c r="AFK212" s="33"/>
      <c r="AFL212" s="33"/>
      <c r="AFM212" s="33"/>
      <c r="AFN212" s="33"/>
      <c r="AFO212" s="33"/>
      <c r="AFP212" s="33"/>
      <c r="AFQ212" s="33"/>
      <c r="AFR212" s="33"/>
      <c r="AFS212" s="33"/>
      <c r="AFT212" s="33"/>
      <c r="AFU212" s="33"/>
      <c r="AFV212" s="33"/>
      <c r="AFW212" s="33"/>
      <c r="AFX212" s="33"/>
      <c r="AFY212" s="33"/>
      <c r="AFZ212" s="33"/>
      <c r="AGA212" s="33"/>
      <c r="AGB212" s="33"/>
      <c r="AGC212" s="33"/>
      <c r="AGD212" s="33"/>
      <c r="AGE212" s="33"/>
      <c r="AGF212" s="33"/>
      <c r="AGG212" s="33"/>
      <c r="AGH212" s="33"/>
      <c r="AGI212" s="33"/>
      <c r="AGJ212" s="33"/>
      <c r="AGK212" s="33"/>
      <c r="AGL212" s="33"/>
      <c r="AGM212" s="33"/>
      <c r="AGN212" s="33"/>
      <c r="AGO212" s="33"/>
      <c r="AGP212" s="33"/>
      <c r="AGQ212" s="33"/>
      <c r="AGR212" s="33"/>
      <c r="AGS212" s="33"/>
      <c r="AGT212" s="33"/>
      <c r="AGU212" s="33"/>
      <c r="AGV212" s="33"/>
      <c r="AGW212" s="33"/>
      <c r="AGX212" s="33"/>
      <c r="AGY212" s="33"/>
      <c r="AGZ212" s="33"/>
      <c r="AHA212" s="33"/>
      <c r="AHB212" s="33"/>
      <c r="AHC212" s="33"/>
      <c r="AHD212" s="33"/>
      <c r="AHE212" s="33"/>
      <c r="AHF212" s="33"/>
      <c r="AHG212" s="33"/>
      <c r="AHH212" s="33"/>
      <c r="AHI212" s="33"/>
      <c r="AHJ212" s="33"/>
      <c r="AHK212" s="33"/>
      <c r="AHL212" s="33"/>
      <c r="AHM212" s="33"/>
      <c r="AHN212" s="33"/>
      <c r="AHO212" s="33"/>
      <c r="AHP212" s="33"/>
      <c r="AHQ212" s="33"/>
      <c r="AHR212" s="33"/>
      <c r="AHS212" s="33"/>
      <c r="AHT212" s="33"/>
      <c r="AHU212" s="33"/>
      <c r="AHV212" s="33"/>
      <c r="AHW212" s="33"/>
      <c r="AHX212" s="33"/>
      <c r="AHY212" s="33"/>
      <c r="AHZ212" s="33"/>
      <c r="AIA212" s="33"/>
      <c r="AIB212" s="33"/>
      <c r="AIC212" s="33"/>
      <c r="AID212" s="33"/>
      <c r="AIE212" s="33"/>
      <c r="AIF212" s="33"/>
      <c r="AIG212" s="33"/>
      <c r="AIH212" s="33"/>
      <c r="AII212" s="33"/>
      <c r="AIJ212" s="33"/>
      <c r="AIK212" s="33"/>
      <c r="AIL212" s="33"/>
      <c r="AIM212" s="33"/>
      <c r="AIN212" s="33"/>
      <c r="AIO212" s="33"/>
      <c r="AIP212" s="33"/>
      <c r="AIQ212" s="33"/>
      <c r="AIR212" s="33"/>
      <c r="AIS212" s="33"/>
      <c r="AIT212" s="33"/>
      <c r="AIU212" s="33"/>
      <c r="AIV212" s="33"/>
      <c r="AIW212" s="33"/>
      <c r="AIX212" s="33"/>
      <c r="AIY212" s="33"/>
      <c r="AIZ212" s="33"/>
      <c r="AJA212" s="33"/>
      <c r="AJB212" s="33"/>
      <c r="AJC212" s="33"/>
      <c r="AJD212" s="33"/>
      <c r="AJE212" s="33"/>
      <c r="AJF212" s="33"/>
      <c r="AJG212" s="33"/>
      <c r="AJH212" s="33"/>
      <c r="AJI212" s="33"/>
      <c r="AJJ212" s="33"/>
      <c r="AJK212" s="33"/>
      <c r="AJL212" s="33"/>
      <c r="AJM212" s="33"/>
      <c r="AJN212" s="33"/>
      <c r="AJO212" s="33"/>
      <c r="AJP212" s="33"/>
      <c r="AJQ212" s="33"/>
      <c r="AJR212" s="33"/>
      <c r="AJS212" s="33"/>
      <c r="AJT212" s="33"/>
      <c r="AJU212" s="33"/>
      <c r="AJV212" s="33"/>
      <c r="AJW212" s="33"/>
      <c r="AJX212" s="33"/>
      <c r="AJY212" s="33"/>
      <c r="AJZ212" s="33"/>
      <c r="AKA212" s="33"/>
      <c r="AKB212" s="33"/>
      <c r="AKC212" s="33"/>
      <c r="AKD212" s="33"/>
      <c r="AKE212" s="33"/>
      <c r="AKF212" s="33"/>
      <c r="AKG212" s="33"/>
      <c r="AKH212" s="33"/>
      <c r="AKI212" s="33"/>
      <c r="AKJ212" s="33"/>
      <c r="AKK212" s="33"/>
      <c r="AKL212" s="33"/>
      <c r="AKM212" s="33"/>
      <c r="AKN212" s="33"/>
      <c r="AKO212" s="33"/>
      <c r="AKP212" s="33"/>
      <c r="AKQ212" s="33"/>
      <c r="AKR212" s="33"/>
      <c r="AKS212" s="33"/>
      <c r="AKT212" s="33"/>
      <c r="AKU212" s="33"/>
      <c r="AKV212" s="33"/>
      <c r="AKW212" s="33"/>
      <c r="AKX212" s="33"/>
      <c r="AKY212" s="33"/>
      <c r="AKZ212" s="33"/>
      <c r="ALA212" s="33"/>
      <c r="ALB212" s="33"/>
      <c r="ALC212" s="33"/>
      <c r="ALD212" s="33"/>
      <c r="ALE212" s="33"/>
      <c r="ALF212" s="33"/>
      <c r="ALG212" s="33"/>
      <c r="ALH212" s="33"/>
      <c r="ALI212" s="33"/>
      <c r="ALJ212" s="33"/>
      <c r="ALK212" s="33"/>
      <c r="ALL212" s="33"/>
      <c r="ALM212" s="33"/>
      <c r="ALN212" s="33"/>
      <c r="ALO212" s="33"/>
      <c r="ALP212" s="33"/>
      <c r="ALQ212" s="33"/>
      <c r="ALR212" s="33"/>
      <c r="ALS212" s="33"/>
      <c r="ALT212" s="33"/>
      <c r="ALU212" s="33"/>
      <c r="ALV212" s="33"/>
      <c r="ALW212" s="33"/>
      <c r="ALX212" s="33"/>
      <c r="ALY212" s="33"/>
    </row>
    <row r="213" spans="1:1013" ht="24" customHeight="1" thickBot="1" x14ac:dyDescent="0.25">
      <c r="A213" s="681"/>
      <c r="B213" s="771"/>
      <c r="C213" s="749"/>
      <c r="D213" s="827"/>
      <c r="E213" s="821"/>
      <c r="F213" s="726"/>
      <c r="G213" s="825"/>
      <c r="H213" s="715"/>
      <c r="I213" s="712"/>
      <c r="J213" s="701"/>
      <c r="K213" s="256" t="s">
        <v>11</v>
      </c>
      <c r="L213" s="18">
        <f>SUM(L211:L212)</f>
        <v>0</v>
      </c>
      <c r="M213" s="3">
        <f t="shared" ref="M213:AA213" si="65">SUM(M211:M212)</f>
        <v>0</v>
      </c>
      <c r="N213" s="3">
        <f t="shared" si="65"/>
        <v>0</v>
      </c>
      <c r="O213" s="19">
        <f t="shared" si="65"/>
        <v>0</v>
      </c>
      <c r="P213" s="18">
        <f t="shared" si="65"/>
        <v>370</v>
      </c>
      <c r="Q213" s="3">
        <f t="shared" si="65"/>
        <v>0</v>
      </c>
      <c r="R213" s="3">
        <f t="shared" si="65"/>
        <v>0</v>
      </c>
      <c r="S213" s="19">
        <f t="shared" si="65"/>
        <v>370</v>
      </c>
      <c r="T213" s="18">
        <f t="shared" si="65"/>
        <v>480</v>
      </c>
      <c r="U213" s="3">
        <f t="shared" si="65"/>
        <v>0</v>
      </c>
      <c r="V213" s="3">
        <f t="shared" si="65"/>
        <v>0</v>
      </c>
      <c r="W213" s="19">
        <f t="shared" si="65"/>
        <v>480</v>
      </c>
      <c r="X213" s="18">
        <f t="shared" si="65"/>
        <v>336</v>
      </c>
      <c r="Y213" s="3">
        <f t="shared" si="65"/>
        <v>0</v>
      </c>
      <c r="Z213" s="3">
        <f t="shared" si="65"/>
        <v>0</v>
      </c>
      <c r="AA213" s="19">
        <f t="shared" si="65"/>
        <v>336</v>
      </c>
      <c r="AB213" s="33"/>
      <c r="AC213" s="33"/>
      <c r="AD213" s="33"/>
      <c r="AE213" s="33"/>
      <c r="AF213" s="33"/>
      <c r="AG213" s="33"/>
      <c r="AH213" s="33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7"/>
      <c r="BB213" s="46"/>
      <c r="BC213" s="46"/>
      <c r="BD213" s="46"/>
      <c r="BE213" s="46"/>
      <c r="BF213" s="46"/>
      <c r="BG213" s="46"/>
      <c r="BH213" s="46"/>
      <c r="BI213" s="46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  <c r="IT213" s="33"/>
      <c r="IU213" s="33"/>
      <c r="IV213" s="33"/>
      <c r="IW213" s="33"/>
      <c r="IX213" s="33"/>
      <c r="IY213" s="33"/>
      <c r="IZ213" s="33"/>
      <c r="JA213" s="33"/>
      <c r="JB213" s="33"/>
      <c r="JC213" s="33"/>
      <c r="JD213" s="33"/>
      <c r="JE213" s="33"/>
      <c r="JF213" s="33"/>
      <c r="JG213" s="33"/>
      <c r="JH213" s="33"/>
      <c r="JI213" s="33"/>
      <c r="JJ213" s="33"/>
      <c r="JK213" s="33"/>
      <c r="JL213" s="33"/>
      <c r="JM213" s="33"/>
      <c r="JN213" s="33"/>
      <c r="JO213" s="33"/>
      <c r="JP213" s="33"/>
      <c r="JQ213" s="33"/>
      <c r="JR213" s="33"/>
      <c r="JS213" s="33"/>
      <c r="JT213" s="33"/>
      <c r="JU213" s="33"/>
      <c r="JV213" s="33"/>
      <c r="JW213" s="33"/>
      <c r="JX213" s="33"/>
      <c r="JY213" s="33"/>
      <c r="JZ213" s="33"/>
      <c r="KA213" s="33"/>
      <c r="KB213" s="33"/>
      <c r="KC213" s="33"/>
      <c r="KD213" s="33"/>
      <c r="KE213" s="33"/>
      <c r="KF213" s="33"/>
      <c r="KG213" s="33"/>
      <c r="KH213" s="33"/>
      <c r="KI213" s="33"/>
      <c r="KJ213" s="33"/>
      <c r="KK213" s="33"/>
      <c r="KL213" s="33"/>
      <c r="KM213" s="33"/>
      <c r="KN213" s="33"/>
      <c r="KO213" s="33"/>
      <c r="KP213" s="33"/>
      <c r="KQ213" s="33"/>
      <c r="KR213" s="33"/>
      <c r="KS213" s="33"/>
      <c r="KT213" s="33"/>
      <c r="KU213" s="33"/>
      <c r="KV213" s="33"/>
      <c r="KW213" s="33"/>
      <c r="KX213" s="33"/>
      <c r="KY213" s="33"/>
      <c r="KZ213" s="33"/>
      <c r="LA213" s="33"/>
      <c r="LB213" s="33"/>
      <c r="LC213" s="33"/>
      <c r="LD213" s="33"/>
      <c r="LE213" s="33"/>
      <c r="LF213" s="33"/>
      <c r="LG213" s="33"/>
      <c r="LH213" s="33"/>
      <c r="LI213" s="33"/>
      <c r="LJ213" s="33"/>
      <c r="LK213" s="33"/>
      <c r="LL213" s="33"/>
      <c r="LM213" s="33"/>
      <c r="LN213" s="33"/>
      <c r="LO213" s="33"/>
      <c r="LP213" s="33"/>
      <c r="LQ213" s="33"/>
      <c r="LR213" s="33"/>
      <c r="LS213" s="33"/>
      <c r="LT213" s="33"/>
      <c r="LU213" s="33"/>
      <c r="LV213" s="33"/>
      <c r="LW213" s="33"/>
      <c r="LX213" s="33"/>
      <c r="LY213" s="33"/>
      <c r="LZ213" s="33"/>
      <c r="MA213" s="33"/>
      <c r="MB213" s="33"/>
      <c r="MC213" s="33"/>
      <c r="MD213" s="33"/>
      <c r="ME213" s="33"/>
      <c r="MF213" s="33"/>
      <c r="MG213" s="33"/>
      <c r="MH213" s="33"/>
      <c r="MI213" s="33"/>
      <c r="MJ213" s="33"/>
      <c r="MK213" s="33"/>
      <c r="ML213" s="33"/>
      <c r="MM213" s="33"/>
      <c r="MN213" s="33"/>
      <c r="MO213" s="33"/>
      <c r="MP213" s="33"/>
      <c r="MQ213" s="33"/>
      <c r="MR213" s="33"/>
      <c r="MS213" s="33"/>
      <c r="MT213" s="33"/>
      <c r="MU213" s="33"/>
      <c r="MV213" s="33"/>
      <c r="MW213" s="33"/>
      <c r="MX213" s="33"/>
      <c r="MY213" s="33"/>
      <c r="MZ213" s="33"/>
      <c r="NA213" s="33"/>
      <c r="NB213" s="33"/>
      <c r="NC213" s="33"/>
      <c r="ND213" s="33"/>
      <c r="NE213" s="33"/>
      <c r="NF213" s="33"/>
      <c r="NG213" s="33"/>
      <c r="NH213" s="33"/>
      <c r="NI213" s="33"/>
      <c r="NJ213" s="33"/>
      <c r="NK213" s="33"/>
      <c r="NL213" s="33"/>
      <c r="NM213" s="33"/>
      <c r="NN213" s="33"/>
      <c r="NO213" s="33"/>
      <c r="NP213" s="33"/>
      <c r="NQ213" s="33"/>
      <c r="NR213" s="33"/>
      <c r="NS213" s="33"/>
      <c r="NT213" s="33"/>
      <c r="NU213" s="33"/>
      <c r="NV213" s="33"/>
      <c r="NW213" s="33"/>
      <c r="NX213" s="33"/>
      <c r="NY213" s="33"/>
      <c r="NZ213" s="33"/>
      <c r="OA213" s="33"/>
      <c r="OB213" s="33"/>
      <c r="OC213" s="33"/>
      <c r="OD213" s="33"/>
      <c r="OE213" s="33"/>
      <c r="OF213" s="33"/>
      <c r="OG213" s="33"/>
      <c r="OH213" s="33"/>
      <c r="OI213" s="33"/>
      <c r="OJ213" s="33"/>
      <c r="OK213" s="33"/>
      <c r="OL213" s="33"/>
      <c r="OM213" s="33"/>
      <c r="ON213" s="33"/>
      <c r="OO213" s="33"/>
      <c r="OP213" s="33"/>
      <c r="OQ213" s="33"/>
      <c r="OR213" s="33"/>
      <c r="OS213" s="33"/>
      <c r="OT213" s="33"/>
      <c r="OU213" s="33"/>
      <c r="OV213" s="33"/>
      <c r="OW213" s="33"/>
      <c r="OX213" s="33"/>
      <c r="OY213" s="33"/>
      <c r="OZ213" s="33"/>
      <c r="PA213" s="33"/>
      <c r="PB213" s="33"/>
      <c r="PC213" s="33"/>
      <c r="PD213" s="33"/>
      <c r="PE213" s="33"/>
      <c r="PF213" s="33"/>
      <c r="PG213" s="33"/>
      <c r="PH213" s="33"/>
      <c r="PI213" s="33"/>
      <c r="PJ213" s="33"/>
      <c r="PK213" s="33"/>
      <c r="PL213" s="33"/>
      <c r="PM213" s="33"/>
      <c r="PN213" s="33"/>
      <c r="PO213" s="33"/>
      <c r="PP213" s="33"/>
      <c r="PQ213" s="33"/>
      <c r="PR213" s="33"/>
      <c r="PS213" s="33"/>
      <c r="PT213" s="33"/>
      <c r="PU213" s="33"/>
      <c r="PV213" s="33"/>
      <c r="PW213" s="33"/>
      <c r="PX213" s="33"/>
      <c r="PY213" s="33"/>
      <c r="PZ213" s="33"/>
      <c r="QA213" s="33"/>
      <c r="QB213" s="33"/>
      <c r="QC213" s="33"/>
      <c r="QD213" s="33"/>
      <c r="QE213" s="33"/>
      <c r="QF213" s="33"/>
      <c r="QG213" s="33"/>
      <c r="QH213" s="33"/>
      <c r="QI213" s="33"/>
      <c r="QJ213" s="33"/>
      <c r="QK213" s="33"/>
      <c r="QL213" s="33"/>
      <c r="QM213" s="33"/>
      <c r="QN213" s="33"/>
      <c r="QO213" s="33"/>
      <c r="QP213" s="33"/>
      <c r="QQ213" s="33"/>
      <c r="QR213" s="33"/>
      <c r="QS213" s="33"/>
      <c r="QT213" s="33"/>
      <c r="QU213" s="33"/>
      <c r="QV213" s="33"/>
      <c r="QW213" s="33"/>
      <c r="QX213" s="33"/>
      <c r="QY213" s="33"/>
      <c r="QZ213" s="33"/>
      <c r="RA213" s="33"/>
      <c r="RB213" s="33"/>
      <c r="RC213" s="33"/>
      <c r="RD213" s="33"/>
      <c r="RE213" s="33"/>
      <c r="RF213" s="33"/>
      <c r="RG213" s="33"/>
      <c r="RH213" s="33"/>
      <c r="RI213" s="33"/>
      <c r="RJ213" s="33"/>
      <c r="RK213" s="33"/>
      <c r="RL213" s="33"/>
      <c r="RM213" s="33"/>
      <c r="RN213" s="33"/>
      <c r="RO213" s="33"/>
      <c r="RP213" s="33"/>
      <c r="RQ213" s="33"/>
      <c r="RR213" s="33"/>
      <c r="RS213" s="33"/>
      <c r="RT213" s="33"/>
      <c r="RU213" s="33"/>
      <c r="RV213" s="33"/>
      <c r="RW213" s="33"/>
      <c r="RX213" s="33"/>
      <c r="RY213" s="33"/>
      <c r="RZ213" s="33"/>
      <c r="SA213" s="33"/>
      <c r="SB213" s="33"/>
      <c r="SC213" s="33"/>
      <c r="SD213" s="33"/>
      <c r="SE213" s="33"/>
      <c r="SF213" s="33"/>
      <c r="SG213" s="33"/>
      <c r="SH213" s="33"/>
      <c r="SI213" s="33"/>
      <c r="SJ213" s="33"/>
      <c r="SK213" s="33"/>
      <c r="SL213" s="33"/>
      <c r="SM213" s="33"/>
      <c r="SN213" s="33"/>
      <c r="SO213" s="33"/>
      <c r="SP213" s="33"/>
      <c r="SQ213" s="33"/>
      <c r="SR213" s="33"/>
      <c r="SS213" s="33"/>
      <c r="ST213" s="33"/>
      <c r="SU213" s="33"/>
      <c r="SV213" s="33"/>
      <c r="SW213" s="33"/>
      <c r="SX213" s="33"/>
      <c r="SY213" s="33"/>
      <c r="SZ213" s="33"/>
      <c r="TA213" s="33"/>
      <c r="TB213" s="33"/>
      <c r="TC213" s="33"/>
      <c r="TD213" s="33"/>
      <c r="TE213" s="33"/>
      <c r="TF213" s="33"/>
      <c r="TG213" s="33"/>
      <c r="TH213" s="33"/>
      <c r="TI213" s="33"/>
      <c r="TJ213" s="33"/>
      <c r="TK213" s="33"/>
      <c r="TL213" s="33"/>
      <c r="TM213" s="33"/>
      <c r="TN213" s="33"/>
      <c r="TO213" s="33"/>
      <c r="TP213" s="33"/>
      <c r="TQ213" s="33"/>
      <c r="TR213" s="33"/>
      <c r="TS213" s="33"/>
      <c r="TT213" s="33"/>
      <c r="TU213" s="33"/>
      <c r="TV213" s="33"/>
      <c r="TW213" s="33"/>
      <c r="TX213" s="33"/>
      <c r="TY213" s="33"/>
      <c r="TZ213" s="33"/>
      <c r="UA213" s="33"/>
      <c r="UB213" s="33"/>
      <c r="UC213" s="33"/>
      <c r="UD213" s="33"/>
      <c r="UE213" s="33"/>
      <c r="UF213" s="33"/>
      <c r="UG213" s="33"/>
      <c r="UH213" s="33"/>
      <c r="UI213" s="33"/>
      <c r="UJ213" s="33"/>
      <c r="UK213" s="33"/>
      <c r="UL213" s="33"/>
      <c r="UM213" s="33"/>
      <c r="UN213" s="33"/>
      <c r="UO213" s="33"/>
      <c r="UP213" s="33"/>
      <c r="UQ213" s="33"/>
      <c r="UR213" s="33"/>
      <c r="US213" s="33"/>
      <c r="UT213" s="33"/>
      <c r="UU213" s="33"/>
      <c r="UV213" s="33"/>
      <c r="UW213" s="33"/>
      <c r="UX213" s="33"/>
      <c r="UY213" s="33"/>
      <c r="UZ213" s="33"/>
      <c r="VA213" s="33"/>
      <c r="VB213" s="33"/>
      <c r="VC213" s="33"/>
      <c r="VD213" s="33"/>
      <c r="VE213" s="33"/>
      <c r="VF213" s="33"/>
      <c r="VG213" s="33"/>
      <c r="VH213" s="33"/>
      <c r="VI213" s="33"/>
      <c r="VJ213" s="33"/>
      <c r="VK213" s="33"/>
      <c r="VL213" s="33"/>
      <c r="VM213" s="33"/>
      <c r="VN213" s="33"/>
      <c r="VO213" s="33"/>
      <c r="VP213" s="33"/>
      <c r="VQ213" s="33"/>
      <c r="VR213" s="33"/>
      <c r="VS213" s="33"/>
      <c r="VT213" s="33"/>
      <c r="VU213" s="33"/>
      <c r="VV213" s="33"/>
      <c r="VW213" s="33"/>
      <c r="VX213" s="33"/>
      <c r="VY213" s="33"/>
      <c r="VZ213" s="33"/>
      <c r="WA213" s="33"/>
      <c r="WB213" s="33"/>
      <c r="WC213" s="33"/>
      <c r="WD213" s="33"/>
      <c r="WE213" s="33"/>
      <c r="WF213" s="33"/>
      <c r="WG213" s="33"/>
      <c r="WH213" s="33"/>
      <c r="WI213" s="33"/>
      <c r="WJ213" s="33"/>
      <c r="WK213" s="33"/>
      <c r="WL213" s="33"/>
      <c r="WM213" s="33"/>
      <c r="WN213" s="33"/>
      <c r="WO213" s="33"/>
      <c r="WP213" s="33"/>
      <c r="WQ213" s="33"/>
      <c r="WR213" s="33"/>
      <c r="WS213" s="33"/>
      <c r="WT213" s="33"/>
      <c r="WU213" s="33"/>
      <c r="WV213" s="33"/>
      <c r="WW213" s="33"/>
      <c r="WX213" s="33"/>
      <c r="WY213" s="33"/>
      <c r="WZ213" s="33"/>
      <c r="XA213" s="33"/>
      <c r="XB213" s="33"/>
      <c r="XC213" s="33"/>
      <c r="XD213" s="33"/>
      <c r="XE213" s="33"/>
      <c r="XF213" s="33"/>
      <c r="XG213" s="33"/>
      <c r="XH213" s="33"/>
      <c r="XI213" s="33"/>
      <c r="XJ213" s="33"/>
      <c r="XK213" s="33"/>
      <c r="XL213" s="33"/>
      <c r="XM213" s="33"/>
      <c r="XN213" s="33"/>
      <c r="XO213" s="33"/>
      <c r="XP213" s="33"/>
      <c r="XQ213" s="33"/>
      <c r="XR213" s="33"/>
      <c r="XS213" s="33"/>
      <c r="XT213" s="33"/>
      <c r="XU213" s="33"/>
      <c r="XV213" s="33"/>
      <c r="XW213" s="33"/>
      <c r="XX213" s="33"/>
      <c r="XY213" s="33"/>
      <c r="XZ213" s="33"/>
      <c r="YA213" s="33"/>
      <c r="YB213" s="33"/>
      <c r="YC213" s="33"/>
      <c r="YD213" s="33"/>
      <c r="YE213" s="33"/>
      <c r="YF213" s="33"/>
      <c r="YG213" s="33"/>
      <c r="YH213" s="33"/>
      <c r="YI213" s="33"/>
      <c r="YJ213" s="33"/>
      <c r="YK213" s="33"/>
      <c r="YL213" s="33"/>
      <c r="YM213" s="33"/>
      <c r="YN213" s="33"/>
      <c r="YO213" s="33"/>
      <c r="YP213" s="33"/>
      <c r="YQ213" s="33"/>
      <c r="YR213" s="33"/>
      <c r="YS213" s="33"/>
      <c r="YT213" s="33"/>
      <c r="YU213" s="33"/>
      <c r="YV213" s="33"/>
      <c r="YW213" s="33"/>
      <c r="YX213" s="33"/>
      <c r="YY213" s="33"/>
      <c r="YZ213" s="33"/>
      <c r="ZA213" s="33"/>
      <c r="ZB213" s="33"/>
      <c r="ZC213" s="33"/>
      <c r="ZD213" s="33"/>
      <c r="ZE213" s="33"/>
      <c r="ZF213" s="33"/>
      <c r="ZG213" s="33"/>
      <c r="ZH213" s="33"/>
      <c r="ZI213" s="33"/>
      <c r="ZJ213" s="33"/>
      <c r="ZK213" s="33"/>
      <c r="ZL213" s="33"/>
      <c r="ZM213" s="33"/>
      <c r="ZN213" s="33"/>
      <c r="ZO213" s="33"/>
      <c r="ZP213" s="33"/>
      <c r="ZQ213" s="33"/>
      <c r="ZR213" s="33"/>
      <c r="ZS213" s="33"/>
      <c r="ZT213" s="33"/>
      <c r="ZU213" s="33"/>
      <c r="ZV213" s="33"/>
      <c r="ZW213" s="33"/>
      <c r="ZX213" s="33"/>
      <c r="ZY213" s="33"/>
      <c r="ZZ213" s="33"/>
      <c r="AAA213" s="33"/>
      <c r="AAB213" s="33"/>
      <c r="AAC213" s="33"/>
      <c r="AAD213" s="33"/>
      <c r="AAE213" s="33"/>
      <c r="AAF213" s="33"/>
      <c r="AAG213" s="33"/>
      <c r="AAH213" s="33"/>
      <c r="AAI213" s="33"/>
      <c r="AAJ213" s="33"/>
      <c r="AAK213" s="33"/>
      <c r="AAL213" s="33"/>
      <c r="AAM213" s="33"/>
      <c r="AAN213" s="33"/>
      <c r="AAO213" s="33"/>
      <c r="AAP213" s="33"/>
      <c r="AAQ213" s="33"/>
      <c r="AAR213" s="33"/>
      <c r="AAS213" s="33"/>
      <c r="AAT213" s="33"/>
      <c r="AAU213" s="33"/>
      <c r="AAV213" s="33"/>
      <c r="AAW213" s="33"/>
      <c r="AAX213" s="33"/>
      <c r="AAY213" s="33"/>
      <c r="AAZ213" s="33"/>
      <c r="ABA213" s="33"/>
      <c r="ABB213" s="33"/>
      <c r="ABC213" s="33"/>
      <c r="ABD213" s="33"/>
      <c r="ABE213" s="33"/>
      <c r="ABF213" s="33"/>
      <c r="ABG213" s="33"/>
      <c r="ABH213" s="33"/>
      <c r="ABI213" s="33"/>
      <c r="ABJ213" s="33"/>
      <c r="ABK213" s="33"/>
      <c r="ABL213" s="33"/>
      <c r="ABM213" s="33"/>
      <c r="ABN213" s="33"/>
      <c r="ABO213" s="33"/>
      <c r="ABP213" s="33"/>
      <c r="ABQ213" s="33"/>
      <c r="ABR213" s="33"/>
      <c r="ABS213" s="33"/>
      <c r="ABT213" s="33"/>
      <c r="ABU213" s="33"/>
      <c r="ABV213" s="33"/>
      <c r="ABW213" s="33"/>
      <c r="ABX213" s="33"/>
      <c r="ABY213" s="33"/>
      <c r="ABZ213" s="33"/>
      <c r="ACA213" s="33"/>
      <c r="ACB213" s="33"/>
      <c r="ACC213" s="33"/>
      <c r="ACD213" s="33"/>
      <c r="ACE213" s="33"/>
      <c r="ACF213" s="33"/>
      <c r="ACG213" s="33"/>
      <c r="ACH213" s="33"/>
      <c r="ACI213" s="33"/>
      <c r="ACJ213" s="33"/>
      <c r="ACK213" s="33"/>
      <c r="ACL213" s="33"/>
      <c r="ACM213" s="33"/>
      <c r="ACN213" s="33"/>
      <c r="ACO213" s="33"/>
      <c r="ACP213" s="33"/>
      <c r="ACQ213" s="33"/>
      <c r="ACR213" s="33"/>
      <c r="ACS213" s="33"/>
      <c r="ACT213" s="33"/>
      <c r="ACU213" s="33"/>
      <c r="ACV213" s="33"/>
      <c r="ACW213" s="33"/>
      <c r="ACX213" s="33"/>
      <c r="ACY213" s="33"/>
      <c r="ACZ213" s="33"/>
      <c r="ADA213" s="33"/>
      <c r="ADB213" s="33"/>
      <c r="ADC213" s="33"/>
      <c r="ADD213" s="33"/>
      <c r="ADE213" s="33"/>
      <c r="ADF213" s="33"/>
      <c r="ADG213" s="33"/>
      <c r="ADH213" s="33"/>
      <c r="ADI213" s="33"/>
      <c r="ADJ213" s="33"/>
      <c r="ADK213" s="33"/>
      <c r="ADL213" s="33"/>
      <c r="ADM213" s="33"/>
      <c r="ADN213" s="33"/>
      <c r="ADO213" s="33"/>
      <c r="ADP213" s="33"/>
      <c r="ADQ213" s="33"/>
      <c r="ADR213" s="33"/>
      <c r="ADS213" s="33"/>
      <c r="ADT213" s="33"/>
      <c r="ADU213" s="33"/>
      <c r="ADV213" s="33"/>
      <c r="ADW213" s="33"/>
      <c r="ADX213" s="33"/>
      <c r="ADY213" s="33"/>
      <c r="ADZ213" s="33"/>
      <c r="AEA213" s="33"/>
      <c r="AEB213" s="33"/>
      <c r="AEC213" s="33"/>
      <c r="AED213" s="33"/>
      <c r="AEE213" s="33"/>
      <c r="AEF213" s="33"/>
      <c r="AEG213" s="33"/>
      <c r="AEH213" s="33"/>
      <c r="AEI213" s="33"/>
      <c r="AEJ213" s="33"/>
      <c r="AEK213" s="33"/>
      <c r="AEL213" s="33"/>
      <c r="AEM213" s="33"/>
      <c r="AEN213" s="33"/>
      <c r="AEO213" s="33"/>
      <c r="AEP213" s="33"/>
      <c r="AEQ213" s="33"/>
      <c r="AER213" s="33"/>
      <c r="AES213" s="33"/>
      <c r="AET213" s="33"/>
      <c r="AEU213" s="33"/>
      <c r="AEV213" s="33"/>
      <c r="AEW213" s="33"/>
      <c r="AEX213" s="33"/>
      <c r="AEY213" s="33"/>
      <c r="AEZ213" s="33"/>
      <c r="AFA213" s="33"/>
      <c r="AFB213" s="33"/>
      <c r="AFC213" s="33"/>
      <c r="AFD213" s="33"/>
      <c r="AFE213" s="33"/>
      <c r="AFF213" s="33"/>
      <c r="AFG213" s="33"/>
      <c r="AFH213" s="33"/>
      <c r="AFI213" s="33"/>
      <c r="AFJ213" s="33"/>
      <c r="AFK213" s="33"/>
      <c r="AFL213" s="33"/>
      <c r="AFM213" s="33"/>
      <c r="AFN213" s="33"/>
      <c r="AFO213" s="33"/>
      <c r="AFP213" s="33"/>
      <c r="AFQ213" s="33"/>
      <c r="AFR213" s="33"/>
      <c r="AFS213" s="33"/>
      <c r="AFT213" s="33"/>
      <c r="AFU213" s="33"/>
      <c r="AFV213" s="33"/>
      <c r="AFW213" s="33"/>
      <c r="AFX213" s="33"/>
      <c r="AFY213" s="33"/>
      <c r="AFZ213" s="33"/>
      <c r="AGA213" s="33"/>
      <c r="AGB213" s="33"/>
      <c r="AGC213" s="33"/>
      <c r="AGD213" s="33"/>
      <c r="AGE213" s="33"/>
      <c r="AGF213" s="33"/>
      <c r="AGG213" s="33"/>
      <c r="AGH213" s="33"/>
      <c r="AGI213" s="33"/>
      <c r="AGJ213" s="33"/>
      <c r="AGK213" s="33"/>
      <c r="AGL213" s="33"/>
      <c r="AGM213" s="33"/>
      <c r="AGN213" s="33"/>
      <c r="AGO213" s="33"/>
      <c r="AGP213" s="33"/>
      <c r="AGQ213" s="33"/>
      <c r="AGR213" s="33"/>
      <c r="AGS213" s="33"/>
      <c r="AGT213" s="33"/>
      <c r="AGU213" s="33"/>
      <c r="AGV213" s="33"/>
      <c r="AGW213" s="33"/>
      <c r="AGX213" s="33"/>
      <c r="AGY213" s="33"/>
      <c r="AGZ213" s="33"/>
      <c r="AHA213" s="33"/>
      <c r="AHB213" s="33"/>
      <c r="AHC213" s="33"/>
      <c r="AHD213" s="33"/>
      <c r="AHE213" s="33"/>
      <c r="AHF213" s="33"/>
      <c r="AHG213" s="33"/>
      <c r="AHH213" s="33"/>
      <c r="AHI213" s="33"/>
      <c r="AHJ213" s="33"/>
      <c r="AHK213" s="33"/>
      <c r="AHL213" s="33"/>
      <c r="AHM213" s="33"/>
      <c r="AHN213" s="33"/>
      <c r="AHO213" s="33"/>
      <c r="AHP213" s="33"/>
      <c r="AHQ213" s="33"/>
      <c r="AHR213" s="33"/>
      <c r="AHS213" s="33"/>
      <c r="AHT213" s="33"/>
      <c r="AHU213" s="33"/>
      <c r="AHV213" s="33"/>
      <c r="AHW213" s="33"/>
      <c r="AHX213" s="33"/>
      <c r="AHY213" s="33"/>
      <c r="AHZ213" s="33"/>
      <c r="AIA213" s="33"/>
      <c r="AIB213" s="33"/>
      <c r="AIC213" s="33"/>
      <c r="AID213" s="33"/>
      <c r="AIE213" s="33"/>
      <c r="AIF213" s="33"/>
      <c r="AIG213" s="33"/>
      <c r="AIH213" s="33"/>
      <c r="AII213" s="33"/>
      <c r="AIJ213" s="33"/>
      <c r="AIK213" s="33"/>
      <c r="AIL213" s="33"/>
      <c r="AIM213" s="33"/>
      <c r="AIN213" s="33"/>
      <c r="AIO213" s="33"/>
      <c r="AIP213" s="33"/>
      <c r="AIQ213" s="33"/>
      <c r="AIR213" s="33"/>
      <c r="AIS213" s="33"/>
      <c r="AIT213" s="33"/>
      <c r="AIU213" s="33"/>
      <c r="AIV213" s="33"/>
      <c r="AIW213" s="33"/>
      <c r="AIX213" s="33"/>
      <c r="AIY213" s="33"/>
      <c r="AIZ213" s="33"/>
      <c r="AJA213" s="33"/>
      <c r="AJB213" s="33"/>
      <c r="AJC213" s="33"/>
      <c r="AJD213" s="33"/>
      <c r="AJE213" s="33"/>
      <c r="AJF213" s="33"/>
      <c r="AJG213" s="33"/>
      <c r="AJH213" s="33"/>
      <c r="AJI213" s="33"/>
      <c r="AJJ213" s="33"/>
      <c r="AJK213" s="33"/>
      <c r="AJL213" s="33"/>
      <c r="AJM213" s="33"/>
      <c r="AJN213" s="33"/>
      <c r="AJO213" s="33"/>
      <c r="AJP213" s="33"/>
      <c r="AJQ213" s="33"/>
      <c r="AJR213" s="33"/>
      <c r="AJS213" s="33"/>
      <c r="AJT213" s="33"/>
      <c r="AJU213" s="33"/>
      <c r="AJV213" s="33"/>
      <c r="AJW213" s="33"/>
      <c r="AJX213" s="33"/>
      <c r="AJY213" s="33"/>
      <c r="AJZ213" s="33"/>
      <c r="AKA213" s="33"/>
      <c r="AKB213" s="33"/>
      <c r="AKC213" s="33"/>
      <c r="AKD213" s="33"/>
      <c r="AKE213" s="33"/>
      <c r="AKF213" s="33"/>
      <c r="AKG213" s="33"/>
      <c r="AKH213" s="33"/>
      <c r="AKI213" s="33"/>
      <c r="AKJ213" s="33"/>
      <c r="AKK213" s="33"/>
      <c r="AKL213" s="33"/>
      <c r="AKM213" s="33"/>
      <c r="AKN213" s="33"/>
      <c r="AKO213" s="33"/>
      <c r="AKP213" s="33"/>
      <c r="AKQ213" s="33"/>
      <c r="AKR213" s="33"/>
      <c r="AKS213" s="33"/>
      <c r="AKT213" s="33"/>
      <c r="AKU213" s="33"/>
      <c r="AKV213" s="33"/>
      <c r="AKW213" s="33"/>
      <c r="AKX213" s="33"/>
      <c r="AKY213" s="33"/>
      <c r="AKZ213" s="33"/>
      <c r="ALA213" s="33"/>
      <c r="ALB213" s="33"/>
      <c r="ALC213" s="33"/>
      <c r="ALD213" s="33"/>
      <c r="ALE213" s="33"/>
      <c r="ALF213" s="33"/>
      <c r="ALG213" s="33"/>
      <c r="ALH213" s="33"/>
      <c r="ALI213" s="33"/>
      <c r="ALJ213" s="33"/>
      <c r="ALK213" s="33"/>
      <c r="ALL213" s="33"/>
      <c r="ALM213" s="33"/>
      <c r="ALN213" s="33"/>
      <c r="ALO213" s="33"/>
      <c r="ALP213" s="33"/>
      <c r="ALQ213" s="33"/>
      <c r="ALR213" s="33"/>
      <c r="ALS213" s="33"/>
      <c r="ALT213" s="33"/>
      <c r="ALU213" s="33"/>
      <c r="ALV213" s="33"/>
      <c r="ALW213" s="33"/>
      <c r="ALX213" s="33"/>
      <c r="ALY213" s="33"/>
    </row>
    <row r="214" spans="1:1013" ht="21" customHeight="1" thickBot="1" x14ac:dyDescent="0.25">
      <c r="A214" s="838" t="s">
        <v>15</v>
      </c>
      <c r="B214" s="839" t="s">
        <v>16</v>
      </c>
      <c r="C214" s="840" t="s">
        <v>16</v>
      </c>
      <c r="D214" s="826" t="s">
        <v>228</v>
      </c>
      <c r="E214" s="819" t="s">
        <v>229</v>
      </c>
      <c r="F214" s="725" t="s">
        <v>267</v>
      </c>
      <c r="G214" s="824" t="s">
        <v>164</v>
      </c>
      <c r="H214" s="713" t="s">
        <v>19</v>
      </c>
      <c r="I214" s="711" t="s">
        <v>20</v>
      </c>
      <c r="J214" s="699" t="s">
        <v>296</v>
      </c>
      <c r="K214" s="178" t="s">
        <v>26</v>
      </c>
      <c r="L214" s="524">
        <f>+M214+O214</f>
        <v>0</v>
      </c>
      <c r="M214" s="473">
        <v>0</v>
      </c>
      <c r="N214" s="473">
        <v>0</v>
      </c>
      <c r="O214" s="486">
        <v>0</v>
      </c>
      <c r="P214" s="524">
        <f>+Q214+S214</f>
        <v>150</v>
      </c>
      <c r="Q214" s="473">
        <v>0</v>
      </c>
      <c r="R214" s="473">
        <v>0</v>
      </c>
      <c r="S214" s="486">
        <v>150</v>
      </c>
      <c r="T214" s="524">
        <f>+U214+W214</f>
        <v>100</v>
      </c>
      <c r="U214" s="473">
        <v>0</v>
      </c>
      <c r="V214" s="473">
        <v>0</v>
      </c>
      <c r="W214" s="486">
        <v>100</v>
      </c>
      <c r="X214" s="524">
        <f>+Y214+AA214</f>
        <v>100</v>
      </c>
      <c r="Y214" s="473">
        <v>0</v>
      </c>
      <c r="Z214" s="473">
        <v>0</v>
      </c>
      <c r="AA214" s="486">
        <v>100</v>
      </c>
      <c r="AB214" s="33"/>
      <c r="AC214" s="33"/>
      <c r="AD214" s="33"/>
      <c r="AE214" s="33"/>
      <c r="AF214" s="33"/>
      <c r="AG214" s="33"/>
      <c r="AH214" s="33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7"/>
      <c r="BB214" s="46"/>
      <c r="BC214" s="46"/>
      <c r="BD214" s="46"/>
      <c r="BE214" s="46"/>
      <c r="BF214" s="46"/>
      <c r="BG214" s="46"/>
      <c r="BH214" s="46"/>
      <c r="BI214" s="46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  <c r="HM214" s="33"/>
      <c r="HN214" s="33"/>
      <c r="HO214" s="33"/>
      <c r="HP214" s="33"/>
      <c r="HQ214" s="33"/>
      <c r="HR214" s="33"/>
      <c r="HS214" s="33"/>
      <c r="HT214" s="33"/>
      <c r="HU214" s="33"/>
      <c r="HV214" s="33"/>
      <c r="HW214" s="33"/>
      <c r="HX214" s="33"/>
      <c r="HY214" s="33"/>
      <c r="HZ214" s="33"/>
      <c r="IA214" s="33"/>
      <c r="IB214" s="33"/>
      <c r="IC214" s="33"/>
      <c r="ID214" s="33"/>
      <c r="IE214" s="33"/>
      <c r="IF214" s="33"/>
      <c r="IG214" s="33"/>
      <c r="IH214" s="33"/>
      <c r="II214" s="33"/>
      <c r="IJ214" s="33"/>
      <c r="IK214" s="33"/>
      <c r="IL214" s="33"/>
      <c r="IM214" s="33"/>
      <c r="IN214" s="33"/>
      <c r="IO214" s="33"/>
      <c r="IP214" s="33"/>
      <c r="IQ214" s="33"/>
      <c r="IR214" s="33"/>
      <c r="IS214" s="33"/>
      <c r="IT214" s="33"/>
      <c r="IU214" s="33"/>
      <c r="IV214" s="33"/>
      <c r="IW214" s="33"/>
      <c r="IX214" s="33"/>
      <c r="IY214" s="33"/>
      <c r="IZ214" s="33"/>
      <c r="JA214" s="33"/>
      <c r="JB214" s="33"/>
      <c r="JC214" s="33"/>
      <c r="JD214" s="33"/>
      <c r="JE214" s="33"/>
      <c r="JF214" s="33"/>
      <c r="JG214" s="33"/>
      <c r="JH214" s="33"/>
      <c r="JI214" s="33"/>
      <c r="JJ214" s="33"/>
      <c r="JK214" s="33"/>
      <c r="JL214" s="33"/>
      <c r="JM214" s="33"/>
      <c r="JN214" s="33"/>
      <c r="JO214" s="33"/>
      <c r="JP214" s="33"/>
      <c r="JQ214" s="33"/>
      <c r="JR214" s="33"/>
      <c r="JS214" s="33"/>
      <c r="JT214" s="33"/>
      <c r="JU214" s="33"/>
      <c r="JV214" s="33"/>
      <c r="JW214" s="33"/>
      <c r="JX214" s="33"/>
      <c r="JY214" s="33"/>
      <c r="JZ214" s="33"/>
      <c r="KA214" s="33"/>
      <c r="KB214" s="33"/>
      <c r="KC214" s="33"/>
      <c r="KD214" s="33"/>
      <c r="KE214" s="33"/>
      <c r="KF214" s="33"/>
      <c r="KG214" s="33"/>
      <c r="KH214" s="33"/>
      <c r="KI214" s="33"/>
      <c r="KJ214" s="33"/>
      <c r="KK214" s="33"/>
      <c r="KL214" s="33"/>
      <c r="KM214" s="33"/>
      <c r="KN214" s="33"/>
      <c r="KO214" s="33"/>
      <c r="KP214" s="33"/>
      <c r="KQ214" s="33"/>
      <c r="KR214" s="33"/>
      <c r="KS214" s="33"/>
      <c r="KT214" s="33"/>
      <c r="KU214" s="33"/>
      <c r="KV214" s="33"/>
      <c r="KW214" s="33"/>
      <c r="KX214" s="33"/>
      <c r="KY214" s="33"/>
      <c r="KZ214" s="33"/>
      <c r="LA214" s="33"/>
      <c r="LB214" s="33"/>
      <c r="LC214" s="33"/>
      <c r="LD214" s="33"/>
      <c r="LE214" s="33"/>
      <c r="LF214" s="33"/>
      <c r="LG214" s="33"/>
      <c r="LH214" s="33"/>
      <c r="LI214" s="33"/>
      <c r="LJ214" s="33"/>
      <c r="LK214" s="33"/>
      <c r="LL214" s="33"/>
      <c r="LM214" s="33"/>
      <c r="LN214" s="33"/>
      <c r="LO214" s="33"/>
      <c r="LP214" s="33"/>
      <c r="LQ214" s="33"/>
      <c r="LR214" s="33"/>
      <c r="LS214" s="33"/>
      <c r="LT214" s="33"/>
      <c r="LU214" s="33"/>
      <c r="LV214" s="33"/>
      <c r="LW214" s="33"/>
      <c r="LX214" s="33"/>
      <c r="LY214" s="33"/>
      <c r="LZ214" s="33"/>
      <c r="MA214" s="33"/>
      <c r="MB214" s="33"/>
      <c r="MC214" s="33"/>
      <c r="MD214" s="33"/>
      <c r="ME214" s="33"/>
      <c r="MF214" s="33"/>
      <c r="MG214" s="33"/>
      <c r="MH214" s="33"/>
      <c r="MI214" s="33"/>
      <c r="MJ214" s="33"/>
      <c r="MK214" s="33"/>
      <c r="ML214" s="33"/>
      <c r="MM214" s="33"/>
      <c r="MN214" s="33"/>
      <c r="MO214" s="33"/>
      <c r="MP214" s="33"/>
      <c r="MQ214" s="33"/>
      <c r="MR214" s="33"/>
      <c r="MS214" s="33"/>
      <c r="MT214" s="33"/>
      <c r="MU214" s="33"/>
      <c r="MV214" s="33"/>
      <c r="MW214" s="33"/>
      <c r="MX214" s="33"/>
      <c r="MY214" s="33"/>
      <c r="MZ214" s="33"/>
      <c r="NA214" s="33"/>
      <c r="NB214" s="33"/>
      <c r="NC214" s="33"/>
      <c r="ND214" s="33"/>
      <c r="NE214" s="33"/>
      <c r="NF214" s="33"/>
      <c r="NG214" s="33"/>
      <c r="NH214" s="33"/>
      <c r="NI214" s="33"/>
      <c r="NJ214" s="33"/>
      <c r="NK214" s="33"/>
      <c r="NL214" s="33"/>
      <c r="NM214" s="33"/>
      <c r="NN214" s="33"/>
      <c r="NO214" s="33"/>
      <c r="NP214" s="33"/>
      <c r="NQ214" s="33"/>
      <c r="NR214" s="33"/>
      <c r="NS214" s="33"/>
      <c r="NT214" s="33"/>
      <c r="NU214" s="33"/>
      <c r="NV214" s="33"/>
      <c r="NW214" s="33"/>
      <c r="NX214" s="33"/>
      <c r="NY214" s="33"/>
      <c r="NZ214" s="33"/>
      <c r="OA214" s="33"/>
      <c r="OB214" s="33"/>
      <c r="OC214" s="33"/>
      <c r="OD214" s="33"/>
      <c r="OE214" s="33"/>
      <c r="OF214" s="33"/>
      <c r="OG214" s="33"/>
      <c r="OH214" s="33"/>
      <c r="OI214" s="33"/>
      <c r="OJ214" s="33"/>
      <c r="OK214" s="33"/>
      <c r="OL214" s="33"/>
      <c r="OM214" s="33"/>
      <c r="ON214" s="33"/>
      <c r="OO214" s="33"/>
      <c r="OP214" s="33"/>
      <c r="OQ214" s="33"/>
      <c r="OR214" s="33"/>
      <c r="OS214" s="33"/>
      <c r="OT214" s="33"/>
      <c r="OU214" s="33"/>
      <c r="OV214" s="33"/>
      <c r="OW214" s="33"/>
      <c r="OX214" s="33"/>
      <c r="OY214" s="33"/>
      <c r="OZ214" s="33"/>
      <c r="PA214" s="33"/>
      <c r="PB214" s="33"/>
      <c r="PC214" s="33"/>
      <c r="PD214" s="33"/>
      <c r="PE214" s="33"/>
      <c r="PF214" s="33"/>
      <c r="PG214" s="33"/>
      <c r="PH214" s="33"/>
      <c r="PI214" s="33"/>
      <c r="PJ214" s="33"/>
      <c r="PK214" s="33"/>
      <c r="PL214" s="33"/>
      <c r="PM214" s="33"/>
      <c r="PN214" s="33"/>
      <c r="PO214" s="33"/>
      <c r="PP214" s="33"/>
      <c r="PQ214" s="33"/>
      <c r="PR214" s="33"/>
      <c r="PS214" s="33"/>
      <c r="PT214" s="33"/>
      <c r="PU214" s="33"/>
      <c r="PV214" s="33"/>
      <c r="PW214" s="33"/>
      <c r="PX214" s="33"/>
      <c r="PY214" s="33"/>
      <c r="PZ214" s="33"/>
      <c r="QA214" s="33"/>
      <c r="QB214" s="33"/>
      <c r="QC214" s="33"/>
      <c r="QD214" s="33"/>
      <c r="QE214" s="33"/>
      <c r="QF214" s="33"/>
      <c r="QG214" s="33"/>
      <c r="QH214" s="33"/>
      <c r="QI214" s="33"/>
      <c r="QJ214" s="33"/>
      <c r="QK214" s="33"/>
      <c r="QL214" s="33"/>
      <c r="QM214" s="33"/>
      <c r="QN214" s="33"/>
      <c r="QO214" s="33"/>
      <c r="QP214" s="33"/>
      <c r="QQ214" s="33"/>
      <c r="QR214" s="33"/>
      <c r="QS214" s="33"/>
      <c r="QT214" s="33"/>
      <c r="QU214" s="33"/>
      <c r="QV214" s="33"/>
      <c r="QW214" s="33"/>
      <c r="QX214" s="33"/>
      <c r="QY214" s="33"/>
      <c r="QZ214" s="33"/>
      <c r="RA214" s="33"/>
      <c r="RB214" s="33"/>
      <c r="RC214" s="33"/>
      <c r="RD214" s="33"/>
      <c r="RE214" s="33"/>
      <c r="RF214" s="33"/>
      <c r="RG214" s="33"/>
      <c r="RH214" s="33"/>
      <c r="RI214" s="33"/>
      <c r="RJ214" s="33"/>
      <c r="RK214" s="33"/>
      <c r="RL214" s="33"/>
      <c r="RM214" s="33"/>
      <c r="RN214" s="33"/>
      <c r="RO214" s="33"/>
      <c r="RP214" s="33"/>
      <c r="RQ214" s="33"/>
      <c r="RR214" s="33"/>
      <c r="RS214" s="33"/>
      <c r="RT214" s="33"/>
      <c r="RU214" s="33"/>
      <c r="RV214" s="33"/>
      <c r="RW214" s="33"/>
      <c r="RX214" s="33"/>
      <c r="RY214" s="33"/>
      <c r="RZ214" s="33"/>
      <c r="SA214" s="33"/>
      <c r="SB214" s="33"/>
      <c r="SC214" s="33"/>
      <c r="SD214" s="33"/>
      <c r="SE214" s="33"/>
      <c r="SF214" s="33"/>
      <c r="SG214" s="33"/>
      <c r="SH214" s="33"/>
      <c r="SI214" s="33"/>
      <c r="SJ214" s="33"/>
      <c r="SK214" s="33"/>
      <c r="SL214" s="33"/>
      <c r="SM214" s="33"/>
      <c r="SN214" s="33"/>
      <c r="SO214" s="33"/>
      <c r="SP214" s="33"/>
      <c r="SQ214" s="33"/>
      <c r="SR214" s="33"/>
      <c r="SS214" s="33"/>
      <c r="ST214" s="33"/>
      <c r="SU214" s="33"/>
      <c r="SV214" s="33"/>
      <c r="SW214" s="33"/>
      <c r="SX214" s="33"/>
      <c r="SY214" s="33"/>
      <c r="SZ214" s="33"/>
      <c r="TA214" s="33"/>
      <c r="TB214" s="33"/>
      <c r="TC214" s="33"/>
      <c r="TD214" s="33"/>
      <c r="TE214" s="33"/>
      <c r="TF214" s="33"/>
      <c r="TG214" s="33"/>
      <c r="TH214" s="33"/>
      <c r="TI214" s="33"/>
      <c r="TJ214" s="33"/>
      <c r="TK214" s="33"/>
      <c r="TL214" s="33"/>
      <c r="TM214" s="33"/>
      <c r="TN214" s="33"/>
      <c r="TO214" s="33"/>
      <c r="TP214" s="33"/>
      <c r="TQ214" s="33"/>
      <c r="TR214" s="33"/>
      <c r="TS214" s="33"/>
      <c r="TT214" s="33"/>
      <c r="TU214" s="33"/>
      <c r="TV214" s="33"/>
      <c r="TW214" s="33"/>
      <c r="TX214" s="33"/>
      <c r="TY214" s="33"/>
      <c r="TZ214" s="33"/>
      <c r="UA214" s="33"/>
      <c r="UB214" s="33"/>
      <c r="UC214" s="33"/>
      <c r="UD214" s="33"/>
      <c r="UE214" s="33"/>
      <c r="UF214" s="33"/>
      <c r="UG214" s="33"/>
      <c r="UH214" s="33"/>
      <c r="UI214" s="33"/>
      <c r="UJ214" s="33"/>
      <c r="UK214" s="33"/>
      <c r="UL214" s="33"/>
      <c r="UM214" s="33"/>
      <c r="UN214" s="33"/>
      <c r="UO214" s="33"/>
      <c r="UP214" s="33"/>
      <c r="UQ214" s="33"/>
      <c r="UR214" s="33"/>
      <c r="US214" s="33"/>
      <c r="UT214" s="33"/>
      <c r="UU214" s="33"/>
      <c r="UV214" s="33"/>
      <c r="UW214" s="33"/>
      <c r="UX214" s="33"/>
      <c r="UY214" s="33"/>
      <c r="UZ214" s="33"/>
      <c r="VA214" s="33"/>
      <c r="VB214" s="33"/>
      <c r="VC214" s="33"/>
      <c r="VD214" s="33"/>
      <c r="VE214" s="33"/>
      <c r="VF214" s="33"/>
      <c r="VG214" s="33"/>
      <c r="VH214" s="33"/>
      <c r="VI214" s="33"/>
      <c r="VJ214" s="33"/>
      <c r="VK214" s="33"/>
      <c r="VL214" s="33"/>
      <c r="VM214" s="33"/>
      <c r="VN214" s="33"/>
      <c r="VO214" s="33"/>
      <c r="VP214" s="33"/>
      <c r="VQ214" s="33"/>
      <c r="VR214" s="33"/>
      <c r="VS214" s="33"/>
      <c r="VT214" s="33"/>
      <c r="VU214" s="33"/>
      <c r="VV214" s="33"/>
      <c r="VW214" s="33"/>
      <c r="VX214" s="33"/>
      <c r="VY214" s="33"/>
      <c r="VZ214" s="33"/>
      <c r="WA214" s="33"/>
      <c r="WB214" s="33"/>
      <c r="WC214" s="33"/>
      <c r="WD214" s="33"/>
      <c r="WE214" s="33"/>
      <c r="WF214" s="33"/>
      <c r="WG214" s="33"/>
      <c r="WH214" s="33"/>
      <c r="WI214" s="33"/>
      <c r="WJ214" s="33"/>
      <c r="WK214" s="33"/>
      <c r="WL214" s="33"/>
      <c r="WM214" s="33"/>
      <c r="WN214" s="33"/>
      <c r="WO214" s="33"/>
      <c r="WP214" s="33"/>
      <c r="WQ214" s="33"/>
      <c r="WR214" s="33"/>
      <c r="WS214" s="33"/>
      <c r="WT214" s="33"/>
      <c r="WU214" s="33"/>
      <c r="WV214" s="33"/>
      <c r="WW214" s="33"/>
      <c r="WX214" s="33"/>
      <c r="WY214" s="33"/>
      <c r="WZ214" s="33"/>
      <c r="XA214" s="33"/>
      <c r="XB214" s="33"/>
      <c r="XC214" s="33"/>
      <c r="XD214" s="33"/>
      <c r="XE214" s="33"/>
      <c r="XF214" s="33"/>
      <c r="XG214" s="33"/>
      <c r="XH214" s="33"/>
      <c r="XI214" s="33"/>
      <c r="XJ214" s="33"/>
      <c r="XK214" s="33"/>
      <c r="XL214" s="33"/>
      <c r="XM214" s="33"/>
      <c r="XN214" s="33"/>
      <c r="XO214" s="33"/>
      <c r="XP214" s="33"/>
      <c r="XQ214" s="33"/>
      <c r="XR214" s="33"/>
      <c r="XS214" s="33"/>
      <c r="XT214" s="33"/>
      <c r="XU214" s="33"/>
      <c r="XV214" s="33"/>
      <c r="XW214" s="33"/>
      <c r="XX214" s="33"/>
      <c r="XY214" s="33"/>
      <c r="XZ214" s="33"/>
      <c r="YA214" s="33"/>
      <c r="YB214" s="33"/>
      <c r="YC214" s="33"/>
      <c r="YD214" s="33"/>
      <c r="YE214" s="33"/>
      <c r="YF214" s="33"/>
      <c r="YG214" s="33"/>
      <c r="YH214" s="33"/>
      <c r="YI214" s="33"/>
      <c r="YJ214" s="33"/>
      <c r="YK214" s="33"/>
      <c r="YL214" s="33"/>
      <c r="YM214" s="33"/>
      <c r="YN214" s="33"/>
      <c r="YO214" s="33"/>
      <c r="YP214" s="33"/>
      <c r="YQ214" s="33"/>
      <c r="YR214" s="33"/>
      <c r="YS214" s="33"/>
      <c r="YT214" s="33"/>
      <c r="YU214" s="33"/>
      <c r="YV214" s="33"/>
      <c r="YW214" s="33"/>
      <c r="YX214" s="33"/>
      <c r="YY214" s="33"/>
      <c r="YZ214" s="33"/>
      <c r="ZA214" s="33"/>
      <c r="ZB214" s="33"/>
      <c r="ZC214" s="33"/>
      <c r="ZD214" s="33"/>
      <c r="ZE214" s="33"/>
      <c r="ZF214" s="33"/>
      <c r="ZG214" s="33"/>
      <c r="ZH214" s="33"/>
      <c r="ZI214" s="33"/>
      <c r="ZJ214" s="33"/>
      <c r="ZK214" s="33"/>
      <c r="ZL214" s="33"/>
      <c r="ZM214" s="33"/>
      <c r="ZN214" s="33"/>
      <c r="ZO214" s="33"/>
      <c r="ZP214" s="33"/>
      <c r="ZQ214" s="33"/>
      <c r="ZR214" s="33"/>
      <c r="ZS214" s="33"/>
      <c r="ZT214" s="33"/>
      <c r="ZU214" s="33"/>
      <c r="ZV214" s="33"/>
      <c r="ZW214" s="33"/>
      <c r="ZX214" s="33"/>
      <c r="ZY214" s="33"/>
      <c r="ZZ214" s="33"/>
      <c r="AAA214" s="33"/>
      <c r="AAB214" s="33"/>
      <c r="AAC214" s="33"/>
      <c r="AAD214" s="33"/>
      <c r="AAE214" s="33"/>
      <c r="AAF214" s="33"/>
      <c r="AAG214" s="33"/>
      <c r="AAH214" s="33"/>
      <c r="AAI214" s="33"/>
      <c r="AAJ214" s="33"/>
      <c r="AAK214" s="33"/>
      <c r="AAL214" s="33"/>
      <c r="AAM214" s="33"/>
      <c r="AAN214" s="33"/>
      <c r="AAO214" s="33"/>
      <c r="AAP214" s="33"/>
      <c r="AAQ214" s="33"/>
      <c r="AAR214" s="33"/>
      <c r="AAS214" s="33"/>
      <c r="AAT214" s="33"/>
      <c r="AAU214" s="33"/>
      <c r="AAV214" s="33"/>
      <c r="AAW214" s="33"/>
      <c r="AAX214" s="33"/>
      <c r="AAY214" s="33"/>
      <c r="AAZ214" s="33"/>
      <c r="ABA214" s="33"/>
      <c r="ABB214" s="33"/>
      <c r="ABC214" s="33"/>
      <c r="ABD214" s="33"/>
      <c r="ABE214" s="33"/>
      <c r="ABF214" s="33"/>
      <c r="ABG214" s="33"/>
      <c r="ABH214" s="33"/>
      <c r="ABI214" s="33"/>
      <c r="ABJ214" s="33"/>
      <c r="ABK214" s="33"/>
      <c r="ABL214" s="33"/>
      <c r="ABM214" s="33"/>
      <c r="ABN214" s="33"/>
      <c r="ABO214" s="33"/>
      <c r="ABP214" s="33"/>
      <c r="ABQ214" s="33"/>
      <c r="ABR214" s="33"/>
      <c r="ABS214" s="33"/>
      <c r="ABT214" s="33"/>
      <c r="ABU214" s="33"/>
      <c r="ABV214" s="33"/>
      <c r="ABW214" s="33"/>
      <c r="ABX214" s="33"/>
      <c r="ABY214" s="33"/>
      <c r="ABZ214" s="33"/>
      <c r="ACA214" s="33"/>
      <c r="ACB214" s="33"/>
      <c r="ACC214" s="33"/>
      <c r="ACD214" s="33"/>
      <c r="ACE214" s="33"/>
      <c r="ACF214" s="33"/>
      <c r="ACG214" s="33"/>
      <c r="ACH214" s="33"/>
      <c r="ACI214" s="33"/>
      <c r="ACJ214" s="33"/>
      <c r="ACK214" s="33"/>
      <c r="ACL214" s="33"/>
      <c r="ACM214" s="33"/>
      <c r="ACN214" s="33"/>
      <c r="ACO214" s="33"/>
      <c r="ACP214" s="33"/>
      <c r="ACQ214" s="33"/>
      <c r="ACR214" s="33"/>
      <c r="ACS214" s="33"/>
      <c r="ACT214" s="33"/>
      <c r="ACU214" s="33"/>
      <c r="ACV214" s="33"/>
      <c r="ACW214" s="33"/>
      <c r="ACX214" s="33"/>
      <c r="ACY214" s="33"/>
      <c r="ACZ214" s="33"/>
      <c r="ADA214" s="33"/>
      <c r="ADB214" s="33"/>
      <c r="ADC214" s="33"/>
      <c r="ADD214" s="33"/>
      <c r="ADE214" s="33"/>
      <c r="ADF214" s="33"/>
      <c r="ADG214" s="33"/>
      <c r="ADH214" s="33"/>
      <c r="ADI214" s="33"/>
      <c r="ADJ214" s="33"/>
      <c r="ADK214" s="33"/>
      <c r="ADL214" s="33"/>
      <c r="ADM214" s="33"/>
      <c r="ADN214" s="33"/>
      <c r="ADO214" s="33"/>
      <c r="ADP214" s="33"/>
      <c r="ADQ214" s="33"/>
      <c r="ADR214" s="33"/>
      <c r="ADS214" s="33"/>
      <c r="ADT214" s="33"/>
      <c r="ADU214" s="33"/>
      <c r="ADV214" s="33"/>
      <c r="ADW214" s="33"/>
      <c r="ADX214" s="33"/>
      <c r="ADY214" s="33"/>
      <c r="ADZ214" s="33"/>
      <c r="AEA214" s="33"/>
      <c r="AEB214" s="33"/>
      <c r="AEC214" s="33"/>
      <c r="AED214" s="33"/>
      <c r="AEE214" s="33"/>
      <c r="AEF214" s="33"/>
      <c r="AEG214" s="33"/>
      <c r="AEH214" s="33"/>
      <c r="AEI214" s="33"/>
      <c r="AEJ214" s="33"/>
      <c r="AEK214" s="33"/>
      <c r="AEL214" s="33"/>
      <c r="AEM214" s="33"/>
      <c r="AEN214" s="33"/>
      <c r="AEO214" s="33"/>
      <c r="AEP214" s="33"/>
      <c r="AEQ214" s="33"/>
      <c r="AER214" s="33"/>
      <c r="AES214" s="33"/>
      <c r="AET214" s="33"/>
      <c r="AEU214" s="33"/>
      <c r="AEV214" s="33"/>
      <c r="AEW214" s="33"/>
      <c r="AEX214" s="33"/>
      <c r="AEY214" s="33"/>
      <c r="AEZ214" s="33"/>
      <c r="AFA214" s="33"/>
      <c r="AFB214" s="33"/>
      <c r="AFC214" s="33"/>
      <c r="AFD214" s="33"/>
      <c r="AFE214" s="33"/>
      <c r="AFF214" s="33"/>
      <c r="AFG214" s="33"/>
      <c r="AFH214" s="33"/>
      <c r="AFI214" s="33"/>
      <c r="AFJ214" s="33"/>
      <c r="AFK214" s="33"/>
      <c r="AFL214" s="33"/>
      <c r="AFM214" s="33"/>
      <c r="AFN214" s="33"/>
      <c r="AFO214" s="33"/>
      <c r="AFP214" s="33"/>
      <c r="AFQ214" s="33"/>
      <c r="AFR214" s="33"/>
      <c r="AFS214" s="33"/>
      <c r="AFT214" s="33"/>
      <c r="AFU214" s="33"/>
      <c r="AFV214" s="33"/>
      <c r="AFW214" s="33"/>
      <c r="AFX214" s="33"/>
      <c r="AFY214" s="33"/>
      <c r="AFZ214" s="33"/>
      <c r="AGA214" s="33"/>
      <c r="AGB214" s="33"/>
      <c r="AGC214" s="33"/>
      <c r="AGD214" s="33"/>
      <c r="AGE214" s="33"/>
      <c r="AGF214" s="33"/>
      <c r="AGG214" s="33"/>
      <c r="AGH214" s="33"/>
      <c r="AGI214" s="33"/>
      <c r="AGJ214" s="33"/>
      <c r="AGK214" s="33"/>
      <c r="AGL214" s="33"/>
      <c r="AGM214" s="33"/>
      <c r="AGN214" s="33"/>
      <c r="AGO214" s="33"/>
      <c r="AGP214" s="33"/>
      <c r="AGQ214" s="33"/>
      <c r="AGR214" s="33"/>
      <c r="AGS214" s="33"/>
      <c r="AGT214" s="33"/>
      <c r="AGU214" s="33"/>
      <c r="AGV214" s="33"/>
      <c r="AGW214" s="33"/>
      <c r="AGX214" s="33"/>
      <c r="AGY214" s="33"/>
      <c r="AGZ214" s="33"/>
      <c r="AHA214" s="33"/>
      <c r="AHB214" s="33"/>
      <c r="AHC214" s="33"/>
      <c r="AHD214" s="33"/>
      <c r="AHE214" s="33"/>
      <c r="AHF214" s="33"/>
      <c r="AHG214" s="33"/>
      <c r="AHH214" s="33"/>
      <c r="AHI214" s="33"/>
      <c r="AHJ214" s="33"/>
      <c r="AHK214" s="33"/>
      <c r="AHL214" s="33"/>
      <c r="AHM214" s="33"/>
      <c r="AHN214" s="33"/>
      <c r="AHO214" s="33"/>
      <c r="AHP214" s="33"/>
      <c r="AHQ214" s="33"/>
      <c r="AHR214" s="33"/>
      <c r="AHS214" s="33"/>
      <c r="AHT214" s="33"/>
      <c r="AHU214" s="33"/>
      <c r="AHV214" s="33"/>
      <c r="AHW214" s="33"/>
      <c r="AHX214" s="33"/>
      <c r="AHY214" s="33"/>
      <c r="AHZ214" s="33"/>
      <c r="AIA214" s="33"/>
      <c r="AIB214" s="33"/>
      <c r="AIC214" s="33"/>
      <c r="AID214" s="33"/>
      <c r="AIE214" s="33"/>
      <c r="AIF214" s="33"/>
      <c r="AIG214" s="33"/>
      <c r="AIH214" s="33"/>
      <c r="AII214" s="33"/>
      <c r="AIJ214" s="33"/>
      <c r="AIK214" s="33"/>
      <c r="AIL214" s="33"/>
      <c r="AIM214" s="33"/>
      <c r="AIN214" s="33"/>
      <c r="AIO214" s="33"/>
      <c r="AIP214" s="33"/>
      <c r="AIQ214" s="33"/>
      <c r="AIR214" s="33"/>
      <c r="AIS214" s="33"/>
      <c r="AIT214" s="33"/>
      <c r="AIU214" s="33"/>
      <c r="AIV214" s="33"/>
      <c r="AIW214" s="33"/>
      <c r="AIX214" s="33"/>
      <c r="AIY214" s="33"/>
      <c r="AIZ214" s="33"/>
      <c r="AJA214" s="33"/>
      <c r="AJB214" s="33"/>
      <c r="AJC214" s="33"/>
      <c r="AJD214" s="33"/>
      <c r="AJE214" s="33"/>
      <c r="AJF214" s="33"/>
      <c r="AJG214" s="33"/>
      <c r="AJH214" s="33"/>
      <c r="AJI214" s="33"/>
      <c r="AJJ214" s="33"/>
      <c r="AJK214" s="33"/>
      <c r="AJL214" s="33"/>
      <c r="AJM214" s="33"/>
      <c r="AJN214" s="33"/>
      <c r="AJO214" s="33"/>
      <c r="AJP214" s="33"/>
      <c r="AJQ214" s="33"/>
      <c r="AJR214" s="33"/>
      <c r="AJS214" s="33"/>
      <c r="AJT214" s="33"/>
      <c r="AJU214" s="33"/>
      <c r="AJV214" s="33"/>
      <c r="AJW214" s="33"/>
      <c r="AJX214" s="33"/>
      <c r="AJY214" s="33"/>
      <c r="AJZ214" s="33"/>
      <c r="AKA214" s="33"/>
      <c r="AKB214" s="33"/>
      <c r="AKC214" s="33"/>
      <c r="AKD214" s="33"/>
      <c r="AKE214" s="33"/>
      <c r="AKF214" s="33"/>
      <c r="AKG214" s="33"/>
      <c r="AKH214" s="33"/>
      <c r="AKI214" s="33"/>
      <c r="AKJ214" s="33"/>
      <c r="AKK214" s="33"/>
      <c r="AKL214" s="33"/>
      <c r="AKM214" s="33"/>
      <c r="AKN214" s="33"/>
      <c r="AKO214" s="33"/>
      <c r="AKP214" s="33"/>
      <c r="AKQ214" s="33"/>
      <c r="AKR214" s="33"/>
      <c r="AKS214" s="33"/>
      <c r="AKT214" s="33"/>
      <c r="AKU214" s="33"/>
      <c r="AKV214" s="33"/>
      <c r="AKW214" s="33"/>
      <c r="AKX214" s="33"/>
      <c r="AKY214" s="33"/>
      <c r="AKZ214" s="33"/>
      <c r="ALA214" s="33"/>
      <c r="ALB214" s="33"/>
      <c r="ALC214" s="33"/>
      <c r="ALD214" s="33"/>
      <c r="ALE214" s="33"/>
      <c r="ALF214" s="33"/>
      <c r="ALG214" s="33"/>
      <c r="ALH214" s="33"/>
      <c r="ALI214" s="33"/>
      <c r="ALJ214" s="33"/>
      <c r="ALK214" s="33"/>
      <c r="ALL214" s="33"/>
      <c r="ALM214" s="33"/>
      <c r="ALN214" s="33"/>
      <c r="ALO214" s="33"/>
      <c r="ALP214" s="33"/>
      <c r="ALQ214" s="33"/>
      <c r="ALR214" s="33"/>
      <c r="ALS214" s="33"/>
      <c r="ALT214" s="33"/>
      <c r="ALU214" s="33"/>
      <c r="ALV214" s="33"/>
      <c r="ALW214" s="33"/>
      <c r="ALX214" s="33"/>
      <c r="ALY214" s="33"/>
    </row>
    <row r="215" spans="1:1013" ht="23.25" customHeight="1" thickBot="1" x14ac:dyDescent="0.25">
      <c r="A215" s="681"/>
      <c r="B215" s="771"/>
      <c r="C215" s="749"/>
      <c r="D215" s="827"/>
      <c r="E215" s="821"/>
      <c r="F215" s="726"/>
      <c r="G215" s="825"/>
      <c r="H215" s="715"/>
      <c r="I215" s="712"/>
      <c r="J215" s="700"/>
      <c r="K215" s="199" t="s">
        <v>23</v>
      </c>
      <c r="L215" s="532">
        <f>M215+O215</f>
        <v>0</v>
      </c>
      <c r="M215" s="526">
        <v>0</v>
      </c>
      <c r="N215" s="526">
        <v>0</v>
      </c>
      <c r="O215" s="528">
        <v>0</v>
      </c>
      <c r="P215" s="532">
        <f>Q215+S215</f>
        <v>600</v>
      </c>
      <c r="Q215" s="526">
        <v>0</v>
      </c>
      <c r="R215" s="526">
        <v>0</v>
      </c>
      <c r="S215" s="528">
        <v>600</v>
      </c>
      <c r="T215" s="532">
        <f>U215+W215</f>
        <v>600</v>
      </c>
      <c r="U215" s="526">
        <v>0</v>
      </c>
      <c r="V215" s="526">
        <v>0</v>
      </c>
      <c r="W215" s="528">
        <v>600</v>
      </c>
      <c r="X215" s="532">
        <f>Y215+AA215</f>
        <v>600</v>
      </c>
      <c r="Y215" s="526">
        <v>0</v>
      </c>
      <c r="Z215" s="526">
        <v>0</v>
      </c>
      <c r="AA215" s="528">
        <v>600</v>
      </c>
      <c r="AB215" s="33"/>
      <c r="AC215" s="33"/>
      <c r="AD215" s="33"/>
      <c r="AE215" s="33"/>
      <c r="AF215" s="33"/>
      <c r="AG215" s="33"/>
      <c r="AH215" s="33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7"/>
      <c r="BB215" s="46"/>
      <c r="BC215" s="46"/>
      <c r="BD215" s="46"/>
      <c r="BE215" s="46"/>
      <c r="BF215" s="46"/>
      <c r="BG215" s="46"/>
      <c r="BH215" s="46"/>
      <c r="BI215" s="46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  <c r="IT215" s="33"/>
      <c r="IU215" s="33"/>
      <c r="IV215" s="33"/>
      <c r="IW215" s="33"/>
      <c r="IX215" s="33"/>
      <c r="IY215" s="33"/>
      <c r="IZ215" s="33"/>
      <c r="JA215" s="33"/>
      <c r="JB215" s="33"/>
      <c r="JC215" s="33"/>
      <c r="JD215" s="33"/>
      <c r="JE215" s="33"/>
      <c r="JF215" s="33"/>
      <c r="JG215" s="33"/>
      <c r="JH215" s="33"/>
      <c r="JI215" s="33"/>
      <c r="JJ215" s="33"/>
      <c r="JK215" s="33"/>
      <c r="JL215" s="33"/>
      <c r="JM215" s="33"/>
      <c r="JN215" s="33"/>
      <c r="JO215" s="33"/>
      <c r="JP215" s="33"/>
      <c r="JQ215" s="33"/>
      <c r="JR215" s="33"/>
      <c r="JS215" s="33"/>
      <c r="JT215" s="33"/>
      <c r="JU215" s="33"/>
      <c r="JV215" s="33"/>
      <c r="JW215" s="33"/>
      <c r="JX215" s="33"/>
      <c r="JY215" s="33"/>
      <c r="JZ215" s="33"/>
      <c r="KA215" s="33"/>
      <c r="KB215" s="33"/>
      <c r="KC215" s="33"/>
      <c r="KD215" s="33"/>
      <c r="KE215" s="33"/>
      <c r="KF215" s="33"/>
      <c r="KG215" s="33"/>
      <c r="KH215" s="33"/>
      <c r="KI215" s="33"/>
      <c r="KJ215" s="33"/>
      <c r="KK215" s="33"/>
      <c r="KL215" s="33"/>
      <c r="KM215" s="33"/>
      <c r="KN215" s="33"/>
      <c r="KO215" s="33"/>
      <c r="KP215" s="33"/>
      <c r="KQ215" s="33"/>
      <c r="KR215" s="33"/>
      <c r="KS215" s="33"/>
      <c r="KT215" s="33"/>
      <c r="KU215" s="33"/>
      <c r="KV215" s="33"/>
      <c r="KW215" s="33"/>
      <c r="KX215" s="33"/>
      <c r="KY215" s="33"/>
      <c r="KZ215" s="33"/>
      <c r="LA215" s="33"/>
      <c r="LB215" s="33"/>
      <c r="LC215" s="33"/>
      <c r="LD215" s="33"/>
      <c r="LE215" s="33"/>
      <c r="LF215" s="33"/>
      <c r="LG215" s="33"/>
      <c r="LH215" s="33"/>
      <c r="LI215" s="33"/>
      <c r="LJ215" s="33"/>
      <c r="LK215" s="33"/>
      <c r="LL215" s="33"/>
      <c r="LM215" s="33"/>
      <c r="LN215" s="33"/>
      <c r="LO215" s="33"/>
      <c r="LP215" s="33"/>
      <c r="LQ215" s="33"/>
      <c r="LR215" s="33"/>
      <c r="LS215" s="33"/>
      <c r="LT215" s="33"/>
      <c r="LU215" s="33"/>
      <c r="LV215" s="33"/>
      <c r="LW215" s="33"/>
      <c r="LX215" s="33"/>
      <c r="LY215" s="33"/>
      <c r="LZ215" s="33"/>
      <c r="MA215" s="33"/>
      <c r="MB215" s="33"/>
      <c r="MC215" s="33"/>
      <c r="MD215" s="33"/>
      <c r="ME215" s="33"/>
      <c r="MF215" s="33"/>
      <c r="MG215" s="33"/>
      <c r="MH215" s="33"/>
      <c r="MI215" s="33"/>
      <c r="MJ215" s="33"/>
      <c r="MK215" s="33"/>
      <c r="ML215" s="33"/>
      <c r="MM215" s="33"/>
      <c r="MN215" s="33"/>
      <c r="MO215" s="33"/>
      <c r="MP215" s="33"/>
      <c r="MQ215" s="33"/>
      <c r="MR215" s="33"/>
      <c r="MS215" s="33"/>
      <c r="MT215" s="33"/>
      <c r="MU215" s="33"/>
      <c r="MV215" s="33"/>
      <c r="MW215" s="33"/>
      <c r="MX215" s="33"/>
      <c r="MY215" s="33"/>
      <c r="MZ215" s="33"/>
      <c r="NA215" s="33"/>
      <c r="NB215" s="33"/>
      <c r="NC215" s="33"/>
      <c r="ND215" s="33"/>
      <c r="NE215" s="33"/>
      <c r="NF215" s="33"/>
      <c r="NG215" s="33"/>
      <c r="NH215" s="33"/>
      <c r="NI215" s="33"/>
      <c r="NJ215" s="33"/>
      <c r="NK215" s="33"/>
      <c r="NL215" s="33"/>
      <c r="NM215" s="33"/>
      <c r="NN215" s="33"/>
      <c r="NO215" s="33"/>
      <c r="NP215" s="33"/>
      <c r="NQ215" s="33"/>
      <c r="NR215" s="33"/>
      <c r="NS215" s="33"/>
      <c r="NT215" s="33"/>
      <c r="NU215" s="33"/>
      <c r="NV215" s="33"/>
      <c r="NW215" s="33"/>
      <c r="NX215" s="33"/>
      <c r="NY215" s="33"/>
      <c r="NZ215" s="33"/>
      <c r="OA215" s="33"/>
      <c r="OB215" s="33"/>
      <c r="OC215" s="33"/>
      <c r="OD215" s="33"/>
      <c r="OE215" s="33"/>
      <c r="OF215" s="33"/>
      <c r="OG215" s="33"/>
      <c r="OH215" s="33"/>
      <c r="OI215" s="33"/>
      <c r="OJ215" s="33"/>
      <c r="OK215" s="33"/>
      <c r="OL215" s="33"/>
      <c r="OM215" s="33"/>
      <c r="ON215" s="33"/>
      <c r="OO215" s="33"/>
      <c r="OP215" s="33"/>
      <c r="OQ215" s="33"/>
      <c r="OR215" s="33"/>
      <c r="OS215" s="33"/>
      <c r="OT215" s="33"/>
      <c r="OU215" s="33"/>
      <c r="OV215" s="33"/>
      <c r="OW215" s="33"/>
      <c r="OX215" s="33"/>
      <c r="OY215" s="33"/>
      <c r="OZ215" s="33"/>
      <c r="PA215" s="33"/>
      <c r="PB215" s="33"/>
      <c r="PC215" s="33"/>
      <c r="PD215" s="33"/>
      <c r="PE215" s="33"/>
      <c r="PF215" s="33"/>
      <c r="PG215" s="33"/>
      <c r="PH215" s="33"/>
      <c r="PI215" s="33"/>
      <c r="PJ215" s="33"/>
      <c r="PK215" s="33"/>
      <c r="PL215" s="33"/>
      <c r="PM215" s="33"/>
      <c r="PN215" s="33"/>
      <c r="PO215" s="33"/>
      <c r="PP215" s="33"/>
      <c r="PQ215" s="33"/>
      <c r="PR215" s="33"/>
      <c r="PS215" s="33"/>
      <c r="PT215" s="33"/>
      <c r="PU215" s="33"/>
      <c r="PV215" s="33"/>
      <c r="PW215" s="33"/>
      <c r="PX215" s="33"/>
      <c r="PY215" s="33"/>
      <c r="PZ215" s="33"/>
      <c r="QA215" s="33"/>
      <c r="QB215" s="33"/>
      <c r="QC215" s="33"/>
      <c r="QD215" s="33"/>
      <c r="QE215" s="33"/>
      <c r="QF215" s="33"/>
      <c r="QG215" s="33"/>
      <c r="QH215" s="33"/>
      <c r="QI215" s="33"/>
      <c r="QJ215" s="33"/>
      <c r="QK215" s="33"/>
      <c r="QL215" s="33"/>
      <c r="QM215" s="33"/>
      <c r="QN215" s="33"/>
      <c r="QO215" s="33"/>
      <c r="QP215" s="33"/>
      <c r="QQ215" s="33"/>
      <c r="QR215" s="33"/>
      <c r="QS215" s="33"/>
      <c r="QT215" s="33"/>
      <c r="QU215" s="33"/>
      <c r="QV215" s="33"/>
      <c r="QW215" s="33"/>
      <c r="QX215" s="33"/>
      <c r="QY215" s="33"/>
      <c r="QZ215" s="33"/>
      <c r="RA215" s="33"/>
      <c r="RB215" s="33"/>
      <c r="RC215" s="33"/>
      <c r="RD215" s="33"/>
      <c r="RE215" s="33"/>
      <c r="RF215" s="33"/>
      <c r="RG215" s="33"/>
      <c r="RH215" s="33"/>
      <c r="RI215" s="33"/>
      <c r="RJ215" s="33"/>
      <c r="RK215" s="33"/>
      <c r="RL215" s="33"/>
      <c r="RM215" s="33"/>
      <c r="RN215" s="33"/>
      <c r="RO215" s="33"/>
      <c r="RP215" s="33"/>
      <c r="RQ215" s="33"/>
      <c r="RR215" s="33"/>
      <c r="RS215" s="33"/>
      <c r="RT215" s="33"/>
      <c r="RU215" s="33"/>
      <c r="RV215" s="33"/>
      <c r="RW215" s="33"/>
      <c r="RX215" s="33"/>
      <c r="RY215" s="33"/>
      <c r="RZ215" s="33"/>
      <c r="SA215" s="33"/>
      <c r="SB215" s="33"/>
      <c r="SC215" s="33"/>
      <c r="SD215" s="33"/>
      <c r="SE215" s="33"/>
      <c r="SF215" s="33"/>
      <c r="SG215" s="33"/>
      <c r="SH215" s="33"/>
      <c r="SI215" s="33"/>
      <c r="SJ215" s="33"/>
      <c r="SK215" s="33"/>
      <c r="SL215" s="33"/>
      <c r="SM215" s="33"/>
      <c r="SN215" s="33"/>
      <c r="SO215" s="33"/>
      <c r="SP215" s="33"/>
      <c r="SQ215" s="33"/>
      <c r="SR215" s="33"/>
      <c r="SS215" s="33"/>
      <c r="ST215" s="33"/>
      <c r="SU215" s="33"/>
      <c r="SV215" s="33"/>
      <c r="SW215" s="33"/>
      <c r="SX215" s="33"/>
      <c r="SY215" s="33"/>
      <c r="SZ215" s="33"/>
      <c r="TA215" s="33"/>
      <c r="TB215" s="33"/>
      <c r="TC215" s="33"/>
      <c r="TD215" s="33"/>
      <c r="TE215" s="33"/>
      <c r="TF215" s="33"/>
      <c r="TG215" s="33"/>
      <c r="TH215" s="33"/>
      <c r="TI215" s="33"/>
      <c r="TJ215" s="33"/>
      <c r="TK215" s="33"/>
      <c r="TL215" s="33"/>
      <c r="TM215" s="33"/>
      <c r="TN215" s="33"/>
      <c r="TO215" s="33"/>
      <c r="TP215" s="33"/>
      <c r="TQ215" s="33"/>
      <c r="TR215" s="33"/>
      <c r="TS215" s="33"/>
      <c r="TT215" s="33"/>
      <c r="TU215" s="33"/>
      <c r="TV215" s="33"/>
      <c r="TW215" s="33"/>
      <c r="TX215" s="33"/>
      <c r="TY215" s="33"/>
      <c r="TZ215" s="33"/>
      <c r="UA215" s="33"/>
      <c r="UB215" s="33"/>
      <c r="UC215" s="33"/>
      <c r="UD215" s="33"/>
      <c r="UE215" s="33"/>
      <c r="UF215" s="33"/>
      <c r="UG215" s="33"/>
      <c r="UH215" s="33"/>
      <c r="UI215" s="33"/>
      <c r="UJ215" s="33"/>
      <c r="UK215" s="33"/>
      <c r="UL215" s="33"/>
      <c r="UM215" s="33"/>
      <c r="UN215" s="33"/>
      <c r="UO215" s="33"/>
      <c r="UP215" s="33"/>
      <c r="UQ215" s="33"/>
      <c r="UR215" s="33"/>
      <c r="US215" s="33"/>
      <c r="UT215" s="33"/>
      <c r="UU215" s="33"/>
      <c r="UV215" s="33"/>
      <c r="UW215" s="33"/>
      <c r="UX215" s="33"/>
      <c r="UY215" s="33"/>
      <c r="UZ215" s="33"/>
      <c r="VA215" s="33"/>
      <c r="VB215" s="33"/>
      <c r="VC215" s="33"/>
      <c r="VD215" s="33"/>
      <c r="VE215" s="33"/>
      <c r="VF215" s="33"/>
      <c r="VG215" s="33"/>
      <c r="VH215" s="33"/>
      <c r="VI215" s="33"/>
      <c r="VJ215" s="33"/>
      <c r="VK215" s="33"/>
      <c r="VL215" s="33"/>
      <c r="VM215" s="33"/>
      <c r="VN215" s="33"/>
      <c r="VO215" s="33"/>
      <c r="VP215" s="33"/>
      <c r="VQ215" s="33"/>
      <c r="VR215" s="33"/>
      <c r="VS215" s="33"/>
      <c r="VT215" s="33"/>
      <c r="VU215" s="33"/>
      <c r="VV215" s="33"/>
      <c r="VW215" s="33"/>
      <c r="VX215" s="33"/>
      <c r="VY215" s="33"/>
      <c r="VZ215" s="33"/>
      <c r="WA215" s="33"/>
      <c r="WB215" s="33"/>
      <c r="WC215" s="33"/>
      <c r="WD215" s="33"/>
      <c r="WE215" s="33"/>
      <c r="WF215" s="33"/>
      <c r="WG215" s="33"/>
      <c r="WH215" s="33"/>
      <c r="WI215" s="33"/>
      <c r="WJ215" s="33"/>
      <c r="WK215" s="33"/>
      <c r="WL215" s="33"/>
      <c r="WM215" s="33"/>
      <c r="WN215" s="33"/>
      <c r="WO215" s="33"/>
      <c r="WP215" s="33"/>
      <c r="WQ215" s="33"/>
      <c r="WR215" s="33"/>
      <c r="WS215" s="33"/>
      <c r="WT215" s="33"/>
      <c r="WU215" s="33"/>
      <c r="WV215" s="33"/>
      <c r="WW215" s="33"/>
      <c r="WX215" s="33"/>
      <c r="WY215" s="33"/>
      <c r="WZ215" s="33"/>
      <c r="XA215" s="33"/>
      <c r="XB215" s="33"/>
      <c r="XC215" s="33"/>
      <c r="XD215" s="33"/>
      <c r="XE215" s="33"/>
      <c r="XF215" s="33"/>
      <c r="XG215" s="33"/>
      <c r="XH215" s="33"/>
      <c r="XI215" s="33"/>
      <c r="XJ215" s="33"/>
      <c r="XK215" s="33"/>
      <c r="XL215" s="33"/>
      <c r="XM215" s="33"/>
      <c r="XN215" s="33"/>
      <c r="XO215" s="33"/>
      <c r="XP215" s="33"/>
      <c r="XQ215" s="33"/>
      <c r="XR215" s="33"/>
      <c r="XS215" s="33"/>
      <c r="XT215" s="33"/>
      <c r="XU215" s="33"/>
      <c r="XV215" s="33"/>
      <c r="XW215" s="33"/>
      <c r="XX215" s="33"/>
      <c r="XY215" s="33"/>
      <c r="XZ215" s="33"/>
      <c r="YA215" s="33"/>
      <c r="YB215" s="33"/>
      <c r="YC215" s="33"/>
      <c r="YD215" s="33"/>
      <c r="YE215" s="33"/>
      <c r="YF215" s="33"/>
      <c r="YG215" s="33"/>
      <c r="YH215" s="33"/>
      <c r="YI215" s="33"/>
      <c r="YJ215" s="33"/>
      <c r="YK215" s="33"/>
      <c r="YL215" s="33"/>
      <c r="YM215" s="33"/>
      <c r="YN215" s="33"/>
      <c r="YO215" s="33"/>
      <c r="YP215" s="33"/>
      <c r="YQ215" s="33"/>
      <c r="YR215" s="33"/>
      <c r="YS215" s="33"/>
      <c r="YT215" s="33"/>
      <c r="YU215" s="33"/>
      <c r="YV215" s="33"/>
      <c r="YW215" s="33"/>
      <c r="YX215" s="33"/>
      <c r="YY215" s="33"/>
      <c r="YZ215" s="33"/>
      <c r="ZA215" s="33"/>
      <c r="ZB215" s="33"/>
      <c r="ZC215" s="33"/>
      <c r="ZD215" s="33"/>
      <c r="ZE215" s="33"/>
      <c r="ZF215" s="33"/>
      <c r="ZG215" s="33"/>
      <c r="ZH215" s="33"/>
      <c r="ZI215" s="33"/>
      <c r="ZJ215" s="33"/>
      <c r="ZK215" s="33"/>
      <c r="ZL215" s="33"/>
      <c r="ZM215" s="33"/>
      <c r="ZN215" s="33"/>
      <c r="ZO215" s="33"/>
      <c r="ZP215" s="33"/>
      <c r="ZQ215" s="33"/>
      <c r="ZR215" s="33"/>
      <c r="ZS215" s="33"/>
      <c r="ZT215" s="33"/>
      <c r="ZU215" s="33"/>
      <c r="ZV215" s="33"/>
      <c r="ZW215" s="33"/>
      <c r="ZX215" s="33"/>
      <c r="ZY215" s="33"/>
      <c r="ZZ215" s="33"/>
      <c r="AAA215" s="33"/>
      <c r="AAB215" s="33"/>
      <c r="AAC215" s="33"/>
      <c r="AAD215" s="33"/>
      <c r="AAE215" s="33"/>
      <c r="AAF215" s="33"/>
      <c r="AAG215" s="33"/>
      <c r="AAH215" s="33"/>
      <c r="AAI215" s="33"/>
      <c r="AAJ215" s="33"/>
      <c r="AAK215" s="33"/>
      <c r="AAL215" s="33"/>
      <c r="AAM215" s="33"/>
      <c r="AAN215" s="33"/>
      <c r="AAO215" s="33"/>
      <c r="AAP215" s="33"/>
      <c r="AAQ215" s="33"/>
      <c r="AAR215" s="33"/>
      <c r="AAS215" s="33"/>
      <c r="AAT215" s="33"/>
      <c r="AAU215" s="33"/>
      <c r="AAV215" s="33"/>
      <c r="AAW215" s="33"/>
      <c r="AAX215" s="33"/>
      <c r="AAY215" s="33"/>
      <c r="AAZ215" s="33"/>
      <c r="ABA215" s="33"/>
      <c r="ABB215" s="33"/>
      <c r="ABC215" s="33"/>
      <c r="ABD215" s="33"/>
      <c r="ABE215" s="33"/>
      <c r="ABF215" s="33"/>
      <c r="ABG215" s="33"/>
      <c r="ABH215" s="33"/>
      <c r="ABI215" s="33"/>
      <c r="ABJ215" s="33"/>
      <c r="ABK215" s="33"/>
      <c r="ABL215" s="33"/>
      <c r="ABM215" s="33"/>
      <c r="ABN215" s="33"/>
      <c r="ABO215" s="33"/>
      <c r="ABP215" s="33"/>
      <c r="ABQ215" s="33"/>
      <c r="ABR215" s="33"/>
      <c r="ABS215" s="33"/>
      <c r="ABT215" s="33"/>
      <c r="ABU215" s="33"/>
      <c r="ABV215" s="33"/>
      <c r="ABW215" s="33"/>
      <c r="ABX215" s="33"/>
      <c r="ABY215" s="33"/>
      <c r="ABZ215" s="33"/>
      <c r="ACA215" s="33"/>
      <c r="ACB215" s="33"/>
      <c r="ACC215" s="33"/>
      <c r="ACD215" s="33"/>
      <c r="ACE215" s="33"/>
      <c r="ACF215" s="33"/>
      <c r="ACG215" s="33"/>
      <c r="ACH215" s="33"/>
      <c r="ACI215" s="33"/>
      <c r="ACJ215" s="33"/>
      <c r="ACK215" s="33"/>
      <c r="ACL215" s="33"/>
      <c r="ACM215" s="33"/>
      <c r="ACN215" s="33"/>
      <c r="ACO215" s="33"/>
      <c r="ACP215" s="33"/>
      <c r="ACQ215" s="33"/>
      <c r="ACR215" s="33"/>
      <c r="ACS215" s="33"/>
      <c r="ACT215" s="33"/>
      <c r="ACU215" s="33"/>
      <c r="ACV215" s="33"/>
      <c r="ACW215" s="33"/>
      <c r="ACX215" s="33"/>
      <c r="ACY215" s="33"/>
      <c r="ACZ215" s="33"/>
      <c r="ADA215" s="33"/>
      <c r="ADB215" s="33"/>
      <c r="ADC215" s="33"/>
      <c r="ADD215" s="33"/>
      <c r="ADE215" s="33"/>
      <c r="ADF215" s="33"/>
      <c r="ADG215" s="33"/>
      <c r="ADH215" s="33"/>
      <c r="ADI215" s="33"/>
      <c r="ADJ215" s="33"/>
      <c r="ADK215" s="33"/>
      <c r="ADL215" s="33"/>
      <c r="ADM215" s="33"/>
      <c r="ADN215" s="33"/>
      <c r="ADO215" s="33"/>
      <c r="ADP215" s="33"/>
      <c r="ADQ215" s="33"/>
      <c r="ADR215" s="33"/>
      <c r="ADS215" s="33"/>
      <c r="ADT215" s="33"/>
      <c r="ADU215" s="33"/>
      <c r="ADV215" s="33"/>
      <c r="ADW215" s="33"/>
      <c r="ADX215" s="33"/>
      <c r="ADY215" s="33"/>
      <c r="ADZ215" s="33"/>
      <c r="AEA215" s="33"/>
      <c r="AEB215" s="33"/>
      <c r="AEC215" s="33"/>
      <c r="AED215" s="33"/>
      <c r="AEE215" s="33"/>
      <c r="AEF215" s="33"/>
      <c r="AEG215" s="33"/>
      <c r="AEH215" s="33"/>
      <c r="AEI215" s="33"/>
      <c r="AEJ215" s="33"/>
      <c r="AEK215" s="33"/>
      <c r="AEL215" s="33"/>
      <c r="AEM215" s="33"/>
      <c r="AEN215" s="33"/>
      <c r="AEO215" s="33"/>
      <c r="AEP215" s="33"/>
      <c r="AEQ215" s="33"/>
      <c r="AER215" s="33"/>
      <c r="AES215" s="33"/>
      <c r="AET215" s="33"/>
      <c r="AEU215" s="33"/>
      <c r="AEV215" s="33"/>
      <c r="AEW215" s="33"/>
      <c r="AEX215" s="33"/>
      <c r="AEY215" s="33"/>
      <c r="AEZ215" s="33"/>
      <c r="AFA215" s="33"/>
      <c r="AFB215" s="33"/>
      <c r="AFC215" s="33"/>
      <c r="AFD215" s="33"/>
      <c r="AFE215" s="33"/>
      <c r="AFF215" s="33"/>
      <c r="AFG215" s="33"/>
      <c r="AFH215" s="33"/>
      <c r="AFI215" s="33"/>
      <c r="AFJ215" s="33"/>
      <c r="AFK215" s="33"/>
      <c r="AFL215" s="33"/>
      <c r="AFM215" s="33"/>
      <c r="AFN215" s="33"/>
      <c r="AFO215" s="33"/>
      <c r="AFP215" s="33"/>
      <c r="AFQ215" s="33"/>
      <c r="AFR215" s="33"/>
      <c r="AFS215" s="33"/>
      <c r="AFT215" s="33"/>
      <c r="AFU215" s="33"/>
      <c r="AFV215" s="33"/>
      <c r="AFW215" s="33"/>
      <c r="AFX215" s="33"/>
      <c r="AFY215" s="33"/>
      <c r="AFZ215" s="33"/>
      <c r="AGA215" s="33"/>
      <c r="AGB215" s="33"/>
      <c r="AGC215" s="33"/>
      <c r="AGD215" s="33"/>
      <c r="AGE215" s="33"/>
      <c r="AGF215" s="33"/>
      <c r="AGG215" s="33"/>
      <c r="AGH215" s="33"/>
      <c r="AGI215" s="33"/>
      <c r="AGJ215" s="33"/>
      <c r="AGK215" s="33"/>
      <c r="AGL215" s="33"/>
      <c r="AGM215" s="33"/>
      <c r="AGN215" s="33"/>
      <c r="AGO215" s="33"/>
      <c r="AGP215" s="33"/>
      <c r="AGQ215" s="33"/>
      <c r="AGR215" s="33"/>
      <c r="AGS215" s="33"/>
      <c r="AGT215" s="33"/>
      <c r="AGU215" s="33"/>
      <c r="AGV215" s="33"/>
      <c r="AGW215" s="33"/>
      <c r="AGX215" s="33"/>
      <c r="AGY215" s="33"/>
      <c r="AGZ215" s="33"/>
      <c r="AHA215" s="33"/>
      <c r="AHB215" s="33"/>
      <c r="AHC215" s="33"/>
      <c r="AHD215" s="33"/>
      <c r="AHE215" s="33"/>
      <c r="AHF215" s="33"/>
      <c r="AHG215" s="33"/>
      <c r="AHH215" s="33"/>
      <c r="AHI215" s="33"/>
      <c r="AHJ215" s="33"/>
      <c r="AHK215" s="33"/>
      <c r="AHL215" s="33"/>
      <c r="AHM215" s="33"/>
      <c r="AHN215" s="33"/>
      <c r="AHO215" s="33"/>
      <c r="AHP215" s="33"/>
      <c r="AHQ215" s="33"/>
      <c r="AHR215" s="33"/>
      <c r="AHS215" s="33"/>
      <c r="AHT215" s="33"/>
      <c r="AHU215" s="33"/>
      <c r="AHV215" s="33"/>
      <c r="AHW215" s="33"/>
      <c r="AHX215" s="33"/>
      <c r="AHY215" s="33"/>
      <c r="AHZ215" s="33"/>
      <c r="AIA215" s="33"/>
      <c r="AIB215" s="33"/>
      <c r="AIC215" s="33"/>
      <c r="AID215" s="33"/>
      <c r="AIE215" s="33"/>
      <c r="AIF215" s="33"/>
      <c r="AIG215" s="33"/>
      <c r="AIH215" s="33"/>
      <c r="AII215" s="33"/>
      <c r="AIJ215" s="33"/>
      <c r="AIK215" s="33"/>
      <c r="AIL215" s="33"/>
      <c r="AIM215" s="33"/>
      <c r="AIN215" s="33"/>
      <c r="AIO215" s="33"/>
      <c r="AIP215" s="33"/>
      <c r="AIQ215" s="33"/>
      <c r="AIR215" s="33"/>
      <c r="AIS215" s="33"/>
      <c r="AIT215" s="33"/>
      <c r="AIU215" s="33"/>
      <c r="AIV215" s="33"/>
      <c r="AIW215" s="33"/>
      <c r="AIX215" s="33"/>
      <c r="AIY215" s="33"/>
      <c r="AIZ215" s="33"/>
      <c r="AJA215" s="33"/>
      <c r="AJB215" s="33"/>
      <c r="AJC215" s="33"/>
      <c r="AJD215" s="33"/>
      <c r="AJE215" s="33"/>
      <c r="AJF215" s="33"/>
      <c r="AJG215" s="33"/>
      <c r="AJH215" s="33"/>
      <c r="AJI215" s="33"/>
      <c r="AJJ215" s="33"/>
      <c r="AJK215" s="33"/>
      <c r="AJL215" s="33"/>
      <c r="AJM215" s="33"/>
      <c r="AJN215" s="33"/>
      <c r="AJO215" s="33"/>
      <c r="AJP215" s="33"/>
      <c r="AJQ215" s="33"/>
      <c r="AJR215" s="33"/>
      <c r="AJS215" s="33"/>
      <c r="AJT215" s="33"/>
      <c r="AJU215" s="33"/>
      <c r="AJV215" s="33"/>
      <c r="AJW215" s="33"/>
      <c r="AJX215" s="33"/>
      <c r="AJY215" s="33"/>
      <c r="AJZ215" s="33"/>
      <c r="AKA215" s="33"/>
      <c r="AKB215" s="33"/>
      <c r="AKC215" s="33"/>
      <c r="AKD215" s="33"/>
      <c r="AKE215" s="33"/>
      <c r="AKF215" s="33"/>
      <c r="AKG215" s="33"/>
      <c r="AKH215" s="33"/>
      <c r="AKI215" s="33"/>
      <c r="AKJ215" s="33"/>
      <c r="AKK215" s="33"/>
      <c r="AKL215" s="33"/>
      <c r="AKM215" s="33"/>
      <c r="AKN215" s="33"/>
      <c r="AKO215" s="33"/>
      <c r="AKP215" s="33"/>
      <c r="AKQ215" s="33"/>
      <c r="AKR215" s="33"/>
      <c r="AKS215" s="33"/>
      <c r="AKT215" s="33"/>
      <c r="AKU215" s="33"/>
      <c r="AKV215" s="33"/>
      <c r="AKW215" s="33"/>
      <c r="AKX215" s="33"/>
      <c r="AKY215" s="33"/>
      <c r="AKZ215" s="33"/>
      <c r="ALA215" s="33"/>
      <c r="ALB215" s="33"/>
      <c r="ALC215" s="33"/>
      <c r="ALD215" s="33"/>
      <c r="ALE215" s="33"/>
      <c r="ALF215" s="33"/>
      <c r="ALG215" s="33"/>
      <c r="ALH215" s="33"/>
      <c r="ALI215" s="33"/>
      <c r="ALJ215" s="33"/>
      <c r="ALK215" s="33"/>
      <c r="ALL215" s="33"/>
      <c r="ALM215" s="33"/>
      <c r="ALN215" s="33"/>
      <c r="ALO215" s="33"/>
      <c r="ALP215" s="33"/>
      <c r="ALQ215" s="33"/>
      <c r="ALR215" s="33"/>
      <c r="ALS215" s="33"/>
      <c r="ALT215" s="33"/>
      <c r="ALU215" s="33"/>
      <c r="ALV215" s="33"/>
      <c r="ALW215" s="33"/>
      <c r="ALX215" s="33"/>
      <c r="ALY215" s="33"/>
    </row>
    <row r="216" spans="1:1013" ht="21" customHeight="1" thickBot="1" x14ac:dyDescent="0.25">
      <c r="A216" s="681"/>
      <c r="B216" s="771"/>
      <c r="C216" s="749"/>
      <c r="D216" s="827"/>
      <c r="E216" s="821"/>
      <c r="F216" s="726"/>
      <c r="G216" s="825"/>
      <c r="H216" s="715"/>
      <c r="I216" s="712"/>
      <c r="J216" s="701"/>
      <c r="K216" s="256" t="s">
        <v>11</v>
      </c>
      <c r="L216" s="520">
        <f>SUM(L214:L215)</f>
        <v>0</v>
      </c>
      <c r="M216" s="521">
        <f t="shared" ref="M216:AA216" si="66">SUM(M214:M215)</f>
        <v>0</v>
      </c>
      <c r="N216" s="521">
        <f t="shared" si="66"/>
        <v>0</v>
      </c>
      <c r="O216" s="522">
        <f t="shared" si="66"/>
        <v>0</v>
      </c>
      <c r="P216" s="520">
        <f t="shared" si="66"/>
        <v>750</v>
      </c>
      <c r="Q216" s="521">
        <f t="shared" si="66"/>
        <v>0</v>
      </c>
      <c r="R216" s="521">
        <f t="shared" si="66"/>
        <v>0</v>
      </c>
      <c r="S216" s="522">
        <f t="shared" si="66"/>
        <v>750</v>
      </c>
      <c r="T216" s="520">
        <f t="shared" si="66"/>
        <v>700</v>
      </c>
      <c r="U216" s="521">
        <f t="shared" si="66"/>
        <v>0</v>
      </c>
      <c r="V216" s="521">
        <f t="shared" si="66"/>
        <v>0</v>
      </c>
      <c r="W216" s="522">
        <f t="shared" si="66"/>
        <v>700</v>
      </c>
      <c r="X216" s="520">
        <f t="shared" si="66"/>
        <v>700</v>
      </c>
      <c r="Y216" s="521">
        <f t="shared" si="66"/>
        <v>0</v>
      </c>
      <c r="Z216" s="521">
        <f t="shared" si="66"/>
        <v>0</v>
      </c>
      <c r="AA216" s="522">
        <f t="shared" si="66"/>
        <v>700</v>
      </c>
      <c r="AB216" s="33"/>
      <c r="AC216" s="33"/>
      <c r="AD216" s="33"/>
      <c r="AE216" s="33"/>
      <c r="AF216" s="33"/>
      <c r="AG216" s="33"/>
      <c r="AH216" s="33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7"/>
      <c r="BB216" s="46"/>
      <c r="BC216" s="46"/>
      <c r="BD216" s="46"/>
      <c r="BE216" s="46"/>
      <c r="BF216" s="46"/>
      <c r="BG216" s="46"/>
      <c r="BH216" s="46"/>
      <c r="BI216" s="46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  <c r="IT216" s="33"/>
      <c r="IU216" s="33"/>
      <c r="IV216" s="33"/>
      <c r="IW216" s="33"/>
      <c r="IX216" s="33"/>
      <c r="IY216" s="33"/>
      <c r="IZ216" s="33"/>
      <c r="JA216" s="33"/>
      <c r="JB216" s="33"/>
      <c r="JC216" s="33"/>
      <c r="JD216" s="33"/>
      <c r="JE216" s="33"/>
      <c r="JF216" s="33"/>
      <c r="JG216" s="33"/>
      <c r="JH216" s="33"/>
      <c r="JI216" s="33"/>
      <c r="JJ216" s="33"/>
      <c r="JK216" s="33"/>
      <c r="JL216" s="33"/>
      <c r="JM216" s="33"/>
      <c r="JN216" s="33"/>
      <c r="JO216" s="33"/>
      <c r="JP216" s="33"/>
      <c r="JQ216" s="33"/>
      <c r="JR216" s="33"/>
      <c r="JS216" s="33"/>
      <c r="JT216" s="33"/>
      <c r="JU216" s="33"/>
      <c r="JV216" s="33"/>
      <c r="JW216" s="33"/>
      <c r="JX216" s="33"/>
      <c r="JY216" s="33"/>
      <c r="JZ216" s="33"/>
      <c r="KA216" s="33"/>
      <c r="KB216" s="33"/>
      <c r="KC216" s="33"/>
      <c r="KD216" s="33"/>
      <c r="KE216" s="33"/>
      <c r="KF216" s="33"/>
      <c r="KG216" s="33"/>
      <c r="KH216" s="33"/>
      <c r="KI216" s="33"/>
      <c r="KJ216" s="33"/>
      <c r="KK216" s="33"/>
      <c r="KL216" s="33"/>
      <c r="KM216" s="33"/>
      <c r="KN216" s="33"/>
      <c r="KO216" s="33"/>
      <c r="KP216" s="33"/>
      <c r="KQ216" s="33"/>
      <c r="KR216" s="33"/>
      <c r="KS216" s="33"/>
      <c r="KT216" s="33"/>
      <c r="KU216" s="33"/>
      <c r="KV216" s="33"/>
      <c r="KW216" s="33"/>
      <c r="KX216" s="33"/>
      <c r="KY216" s="33"/>
      <c r="KZ216" s="33"/>
      <c r="LA216" s="33"/>
      <c r="LB216" s="33"/>
      <c r="LC216" s="33"/>
      <c r="LD216" s="33"/>
      <c r="LE216" s="33"/>
      <c r="LF216" s="33"/>
      <c r="LG216" s="33"/>
      <c r="LH216" s="33"/>
      <c r="LI216" s="33"/>
      <c r="LJ216" s="33"/>
      <c r="LK216" s="33"/>
      <c r="LL216" s="33"/>
      <c r="LM216" s="33"/>
      <c r="LN216" s="33"/>
      <c r="LO216" s="33"/>
      <c r="LP216" s="33"/>
      <c r="LQ216" s="33"/>
      <c r="LR216" s="33"/>
      <c r="LS216" s="33"/>
      <c r="LT216" s="33"/>
      <c r="LU216" s="33"/>
      <c r="LV216" s="33"/>
      <c r="LW216" s="33"/>
      <c r="LX216" s="33"/>
      <c r="LY216" s="33"/>
      <c r="LZ216" s="33"/>
      <c r="MA216" s="33"/>
      <c r="MB216" s="33"/>
      <c r="MC216" s="33"/>
      <c r="MD216" s="33"/>
      <c r="ME216" s="33"/>
      <c r="MF216" s="33"/>
      <c r="MG216" s="33"/>
      <c r="MH216" s="33"/>
      <c r="MI216" s="33"/>
      <c r="MJ216" s="33"/>
      <c r="MK216" s="33"/>
      <c r="ML216" s="33"/>
      <c r="MM216" s="33"/>
      <c r="MN216" s="33"/>
      <c r="MO216" s="33"/>
      <c r="MP216" s="33"/>
      <c r="MQ216" s="33"/>
      <c r="MR216" s="33"/>
      <c r="MS216" s="33"/>
      <c r="MT216" s="33"/>
      <c r="MU216" s="33"/>
      <c r="MV216" s="33"/>
      <c r="MW216" s="33"/>
      <c r="MX216" s="33"/>
      <c r="MY216" s="33"/>
      <c r="MZ216" s="33"/>
      <c r="NA216" s="33"/>
      <c r="NB216" s="33"/>
      <c r="NC216" s="33"/>
      <c r="ND216" s="33"/>
      <c r="NE216" s="33"/>
      <c r="NF216" s="33"/>
      <c r="NG216" s="33"/>
      <c r="NH216" s="33"/>
      <c r="NI216" s="33"/>
      <c r="NJ216" s="33"/>
      <c r="NK216" s="33"/>
      <c r="NL216" s="33"/>
      <c r="NM216" s="33"/>
      <c r="NN216" s="33"/>
      <c r="NO216" s="33"/>
      <c r="NP216" s="33"/>
      <c r="NQ216" s="33"/>
      <c r="NR216" s="33"/>
      <c r="NS216" s="33"/>
      <c r="NT216" s="33"/>
      <c r="NU216" s="33"/>
      <c r="NV216" s="33"/>
      <c r="NW216" s="33"/>
      <c r="NX216" s="33"/>
      <c r="NY216" s="33"/>
      <c r="NZ216" s="33"/>
      <c r="OA216" s="33"/>
      <c r="OB216" s="33"/>
      <c r="OC216" s="33"/>
      <c r="OD216" s="33"/>
      <c r="OE216" s="33"/>
      <c r="OF216" s="33"/>
      <c r="OG216" s="33"/>
      <c r="OH216" s="33"/>
      <c r="OI216" s="33"/>
      <c r="OJ216" s="33"/>
      <c r="OK216" s="33"/>
      <c r="OL216" s="33"/>
      <c r="OM216" s="33"/>
      <c r="ON216" s="33"/>
      <c r="OO216" s="33"/>
      <c r="OP216" s="33"/>
      <c r="OQ216" s="33"/>
      <c r="OR216" s="33"/>
      <c r="OS216" s="33"/>
      <c r="OT216" s="33"/>
      <c r="OU216" s="33"/>
      <c r="OV216" s="33"/>
      <c r="OW216" s="33"/>
      <c r="OX216" s="33"/>
      <c r="OY216" s="33"/>
      <c r="OZ216" s="33"/>
      <c r="PA216" s="33"/>
      <c r="PB216" s="33"/>
      <c r="PC216" s="33"/>
      <c r="PD216" s="33"/>
      <c r="PE216" s="33"/>
      <c r="PF216" s="33"/>
      <c r="PG216" s="33"/>
      <c r="PH216" s="33"/>
      <c r="PI216" s="33"/>
      <c r="PJ216" s="33"/>
      <c r="PK216" s="33"/>
      <c r="PL216" s="33"/>
      <c r="PM216" s="33"/>
      <c r="PN216" s="33"/>
      <c r="PO216" s="33"/>
      <c r="PP216" s="33"/>
      <c r="PQ216" s="33"/>
      <c r="PR216" s="33"/>
      <c r="PS216" s="33"/>
      <c r="PT216" s="33"/>
      <c r="PU216" s="33"/>
      <c r="PV216" s="33"/>
      <c r="PW216" s="33"/>
      <c r="PX216" s="33"/>
      <c r="PY216" s="33"/>
      <c r="PZ216" s="33"/>
      <c r="QA216" s="33"/>
      <c r="QB216" s="33"/>
      <c r="QC216" s="33"/>
      <c r="QD216" s="33"/>
      <c r="QE216" s="33"/>
      <c r="QF216" s="33"/>
      <c r="QG216" s="33"/>
      <c r="QH216" s="33"/>
      <c r="QI216" s="33"/>
      <c r="QJ216" s="33"/>
      <c r="QK216" s="33"/>
      <c r="QL216" s="33"/>
      <c r="QM216" s="33"/>
      <c r="QN216" s="33"/>
      <c r="QO216" s="33"/>
      <c r="QP216" s="33"/>
      <c r="QQ216" s="33"/>
      <c r="QR216" s="33"/>
      <c r="QS216" s="33"/>
      <c r="QT216" s="33"/>
      <c r="QU216" s="33"/>
      <c r="QV216" s="33"/>
      <c r="QW216" s="33"/>
      <c r="QX216" s="33"/>
      <c r="QY216" s="33"/>
      <c r="QZ216" s="33"/>
      <c r="RA216" s="33"/>
      <c r="RB216" s="33"/>
      <c r="RC216" s="33"/>
      <c r="RD216" s="33"/>
      <c r="RE216" s="33"/>
      <c r="RF216" s="33"/>
      <c r="RG216" s="33"/>
      <c r="RH216" s="33"/>
      <c r="RI216" s="33"/>
      <c r="RJ216" s="33"/>
      <c r="RK216" s="33"/>
      <c r="RL216" s="33"/>
      <c r="RM216" s="33"/>
      <c r="RN216" s="33"/>
      <c r="RO216" s="33"/>
      <c r="RP216" s="33"/>
      <c r="RQ216" s="33"/>
      <c r="RR216" s="33"/>
      <c r="RS216" s="33"/>
      <c r="RT216" s="33"/>
      <c r="RU216" s="33"/>
      <c r="RV216" s="33"/>
      <c r="RW216" s="33"/>
      <c r="RX216" s="33"/>
      <c r="RY216" s="33"/>
      <c r="RZ216" s="33"/>
      <c r="SA216" s="33"/>
      <c r="SB216" s="33"/>
      <c r="SC216" s="33"/>
      <c r="SD216" s="33"/>
      <c r="SE216" s="33"/>
      <c r="SF216" s="33"/>
      <c r="SG216" s="33"/>
      <c r="SH216" s="33"/>
      <c r="SI216" s="33"/>
      <c r="SJ216" s="33"/>
      <c r="SK216" s="33"/>
      <c r="SL216" s="33"/>
      <c r="SM216" s="33"/>
      <c r="SN216" s="33"/>
      <c r="SO216" s="33"/>
      <c r="SP216" s="33"/>
      <c r="SQ216" s="33"/>
      <c r="SR216" s="33"/>
      <c r="SS216" s="33"/>
      <c r="ST216" s="33"/>
      <c r="SU216" s="33"/>
      <c r="SV216" s="33"/>
      <c r="SW216" s="33"/>
      <c r="SX216" s="33"/>
      <c r="SY216" s="33"/>
      <c r="SZ216" s="33"/>
      <c r="TA216" s="33"/>
      <c r="TB216" s="33"/>
      <c r="TC216" s="33"/>
      <c r="TD216" s="33"/>
      <c r="TE216" s="33"/>
      <c r="TF216" s="33"/>
      <c r="TG216" s="33"/>
      <c r="TH216" s="33"/>
      <c r="TI216" s="33"/>
      <c r="TJ216" s="33"/>
      <c r="TK216" s="33"/>
      <c r="TL216" s="33"/>
      <c r="TM216" s="33"/>
      <c r="TN216" s="33"/>
      <c r="TO216" s="33"/>
      <c r="TP216" s="33"/>
      <c r="TQ216" s="33"/>
      <c r="TR216" s="33"/>
      <c r="TS216" s="33"/>
      <c r="TT216" s="33"/>
      <c r="TU216" s="33"/>
      <c r="TV216" s="33"/>
      <c r="TW216" s="33"/>
      <c r="TX216" s="33"/>
      <c r="TY216" s="33"/>
      <c r="TZ216" s="33"/>
      <c r="UA216" s="33"/>
      <c r="UB216" s="33"/>
      <c r="UC216" s="33"/>
      <c r="UD216" s="33"/>
      <c r="UE216" s="33"/>
      <c r="UF216" s="33"/>
      <c r="UG216" s="33"/>
      <c r="UH216" s="33"/>
      <c r="UI216" s="33"/>
      <c r="UJ216" s="33"/>
      <c r="UK216" s="33"/>
      <c r="UL216" s="33"/>
      <c r="UM216" s="33"/>
      <c r="UN216" s="33"/>
      <c r="UO216" s="33"/>
      <c r="UP216" s="33"/>
      <c r="UQ216" s="33"/>
      <c r="UR216" s="33"/>
      <c r="US216" s="33"/>
      <c r="UT216" s="33"/>
      <c r="UU216" s="33"/>
      <c r="UV216" s="33"/>
      <c r="UW216" s="33"/>
      <c r="UX216" s="33"/>
      <c r="UY216" s="33"/>
      <c r="UZ216" s="33"/>
      <c r="VA216" s="33"/>
      <c r="VB216" s="33"/>
      <c r="VC216" s="33"/>
      <c r="VD216" s="33"/>
      <c r="VE216" s="33"/>
      <c r="VF216" s="33"/>
      <c r="VG216" s="33"/>
      <c r="VH216" s="33"/>
      <c r="VI216" s="33"/>
      <c r="VJ216" s="33"/>
      <c r="VK216" s="33"/>
      <c r="VL216" s="33"/>
      <c r="VM216" s="33"/>
      <c r="VN216" s="33"/>
      <c r="VO216" s="33"/>
      <c r="VP216" s="33"/>
      <c r="VQ216" s="33"/>
      <c r="VR216" s="33"/>
      <c r="VS216" s="33"/>
      <c r="VT216" s="33"/>
      <c r="VU216" s="33"/>
      <c r="VV216" s="33"/>
      <c r="VW216" s="33"/>
      <c r="VX216" s="33"/>
      <c r="VY216" s="33"/>
      <c r="VZ216" s="33"/>
      <c r="WA216" s="33"/>
      <c r="WB216" s="33"/>
      <c r="WC216" s="33"/>
      <c r="WD216" s="33"/>
      <c r="WE216" s="33"/>
      <c r="WF216" s="33"/>
      <c r="WG216" s="33"/>
      <c r="WH216" s="33"/>
      <c r="WI216" s="33"/>
      <c r="WJ216" s="33"/>
      <c r="WK216" s="33"/>
      <c r="WL216" s="33"/>
      <c r="WM216" s="33"/>
      <c r="WN216" s="33"/>
      <c r="WO216" s="33"/>
      <c r="WP216" s="33"/>
      <c r="WQ216" s="33"/>
      <c r="WR216" s="33"/>
      <c r="WS216" s="33"/>
      <c r="WT216" s="33"/>
      <c r="WU216" s="33"/>
      <c r="WV216" s="33"/>
      <c r="WW216" s="33"/>
      <c r="WX216" s="33"/>
      <c r="WY216" s="33"/>
      <c r="WZ216" s="33"/>
      <c r="XA216" s="33"/>
      <c r="XB216" s="33"/>
      <c r="XC216" s="33"/>
      <c r="XD216" s="33"/>
      <c r="XE216" s="33"/>
      <c r="XF216" s="33"/>
      <c r="XG216" s="33"/>
      <c r="XH216" s="33"/>
      <c r="XI216" s="33"/>
      <c r="XJ216" s="33"/>
      <c r="XK216" s="33"/>
      <c r="XL216" s="33"/>
      <c r="XM216" s="33"/>
      <c r="XN216" s="33"/>
      <c r="XO216" s="33"/>
      <c r="XP216" s="33"/>
      <c r="XQ216" s="33"/>
      <c r="XR216" s="33"/>
      <c r="XS216" s="33"/>
      <c r="XT216" s="33"/>
      <c r="XU216" s="33"/>
      <c r="XV216" s="33"/>
      <c r="XW216" s="33"/>
      <c r="XX216" s="33"/>
      <c r="XY216" s="33"/>
      <c r="XZ216" s="33"/>
      <c r="YA216" s="33"/>
      <c r="YB216" s="33"/>
      <c r="YC216" s="33"/>
      <c r="YD216" s="33"/>
      <c r="YE216" s="33"/>
      <c r="YF216" s="33"/>
      <c r="YG216" s="33"/>
      <c r="YH216" s="33"/>
      <c r="YI216" s="33"/>
      <c r="YJ216" s="33"/>
      <c r="YK216" s="33"/>
      <c r="YL216" s="33"/>
      <c r="YM216" s="33"/>
      <c r="YN216" s="33"/>
      <c r="YO216" s="33"/>
      <c r="YP216" s="33"/>
      <c r="YQ216" s="33"/>
      <c r="YR216" s="33"/>
      <c r="YS216" s="33"/>
      <c r="YT216" s="33"/>
      <c r="YU216" s="33"/>
      <c r="YV216" s="33"/>
      <c r="YW216" s="33"/>
      <c r="YX216" s="33"/>
      <c r="YY216" s="33"/>
      <c r="YZ216" s="33"/>
      <c r="ZA216" s="33"/>
      <c r="ZB216" s="33"/>
      <c r="ZC216" s="33"/>
      <c r="ZD216" s="33"/>
      <c r="ZE216" s="33"/>
      <c r="ZF216" s="33"/>
      <c r="ZG216" s="33"/>
      <c r="ZH216" s="33"/>
      <c r="ZI216" s="33"/>
      <c r="ZJ216" s="33"/>
      <c r="ZK216" s="33"/>
      <c r="ZL216" s="33"/>
      <c r="ZM216" s="33"/>
      <c r="ZN216" s="33"/>
      <c r="ZO216" s="33"/>
      <c r="ZP216" s="33"/>
      <c r="ZQ216" s="33"/>
      <c r="ZR216" s="33"/>
      <c r="ZS216" s="33"/>
      <c r="ZT216" s="33"/>
      <c r="ZU216" s="33"/>
      <c r="ZV216" s="33"/>
      <c r="ZW216" s="33"/>
      <c r="ZX216" s="33"/>
      <c r="ZY216" s="33"/>
      <c r="ZZ216" s="33"/>
      <c r="AAA216" s="33"/>
      <c r="AAB216" s="33"/>
      <c r="AAC216" s="33"/>
      <c r="AAD216" s="33"/>
      <c r="AAE216" s="33"/>
      <c r="AAF216" s="33"/>
      <c r="AAG216" s="33"/>
      <c r="AAH216" s="33"/>
      <c r="AAI216" s="33"/>
      <c r="AAJ216" s="33"/>
      <c r="AAK216" s="33"/>
      <c r="AAL216" s="33"/>
      <c r="AAM216" s="33"/>
      <c r="AAN216" s="33"/>
      <c r="AAO216" s="33"/>
      <c r="AAP216" s="33"/>
      <c r="AAQ216" s="33"/>
      <c r="AAR216" s="33"/>
      <c r="AAS216" s="33"/>
      <c r="AAT216" s="33"/>
      <c r="AAU216" s="33"/>
      <c r="AAV216" s="33"/>
      <c r="AAW216" s="33"/>
      <c r="AAX216" s="33"/>
      <c r="AAY216" s="33"/>
      <c r="AAZ216" s="33"/>
      <c r="ABA216" s="33"/>
      <c r="ABB216" s="33"/>
      <c r="ABC216" s="33"/>
      <c r="ABD216" s="33"/>
      <c r="ABE216" s="33"/>
      <c r="ABF216" s="33"/>
      <c r="ABG216" s="33"/>
      <c r="ABH216" s="33"/>
      <c r="ABI216" s="33"/>
      <c r="ABJ216" s="33"/>
      <c r="ABK216" s="33"/>
      <c r="ABL216" s="33"/>
      <c r="ABM216" s="33"/>
      <c r="ABN216" s="33"/>
      <c r="ABO216" s="33"/>
      <c r="ABP216" s="33"/>
      <c r="ABQ216" s="33"/>
      <c r="ABR216" s="33"/>
      <c r="ABS216" s="33"/>
      <c r="ABT216" s="33"/>
      <c r="ABU216" s="33"/>
      <c r="ABV216" s="33"/>
      <c r="ABW216" s="33"/>
      <c r="ABX216" s="33"/>
      <c r="ABY216" s="33"/>
      <c r="ABZ216" s="33"/>
      <c r="ACA216" s="33"/>
      <c r="ACB216" s="33"/>
      <c r="ACC216" s="33"/>
      <c r="ACD216" s="33"/>
      <c r="ACE216" s="33"/>
      <c r="ACF216" s="33"/>
      <c r="ACG216" s="33"/>
      <c r="ACH216" s="33"/>
      <c r="ACI216" s="33"/>
      <c r="ACJ216" s="33"/>
      <c r="ACK216" s="33"/>
      <c r="ACL216" s="33"/>
      <c r="ACM216" s="33"/>
      <c r="ACN216" s="33"/>
      <c r="ACO216" s="33"/>
      <c r="ACP216" s="33"/>
      <c r="ACQ216" s="33"/>
      <c r="ACR216" s="33"/>
      <c r="ACS216" s="33"/>
      <c r="ACT216" s="33"/>
      <c r="ACU216" s="33"/>
      <c r="ACV216" s="33"/>
      <c r="ACW216" s="33"/>
      <c r="ACX216" s="33"/>
      <c r="ACY216" s="33"/>
      <c r="ACZ216" s="33"/>
      <c r="ADA216" s="33"/>
      <c r="ADB216" s="33"/>
      <c r="ADC216" s="33"/>
      <c r="ADD216" s="33"/>
      <c r="ADE216" s="33"/>
      <c r="ADF216" s="33"/>
      <c r="ADG216" s="33"/>
      <c r="ADH216" s="33"/>
      <c r="ADI216" s="33"/>
      <c r="ADJ216" s="33"/>
      <c r="ADK216" s="33"/>
      <c r="ADL216" s="33"/>
      <c r="ADM216" s="33"/>
      <c r="ADN216" s="33"/>
      <c r="ADO216" s="33"/>
      <c r="ADP216" s="33"/>
      <c r="ADQ216" s="33"/>
      <c r="ADR216" s="33"/>
      <c r="ADS216" s="33"/>
      <c r="ADT216" s="33"/>
      <c r="ADU216" s="33"/>
      <c r="ADV216" s="33"/>
      <c r="ADW216" s="33"/>
      <c r="ADX216" s="33"/>
      <c r="ADY216" s="33"/>
      <c r="ADZ216" s="33"/>
      <c r="AEA216" s="33"/>
      <c r="AEB216" s="33"/>
      <c r="AEC216" s="33"/>
      <c r="AED216" s="33"/>
      <c r="AEE216" s="33"/>
      <c r="AEF216" s="33"/>
      <c r="AEG216" s="33"/>
      <c r="AEH216" s="33"/>
      <c r="AEI216" s="33"/>
      <c r="AEJ216" s="33"/>
      <c r="AEK216" s="33"/>
      <c r="AEL216" s="33"/>
      <c r="AEM216" s="33"/>
      <c r="AEN216" s="33"/>
      <c r="AEO216" s="33"/>
      <c r="AEP216" s="33"/>
      <c r="AEQ216" s="33"/>
      <c r="AER216" s="33"/>
      <c r="AES216" s="33"/>
      <c r="AET216" s="33"/>
      <c r="AEU216" s="33"/>
      <c r="AEV216" s="33"/>
      <c r="AEW216" s="33"/>
      <c r="AEX216" s="33"/>
      <c r="AEY216" s="33"/>
      <c r="AEZ216" s="33"/>
      <c r="AFA216" s="33"/>
      <c r="AFB216" s="33"/>
      <c r="AFC216" s="33"/>
      <c r="AFD216" s="33"/>
      <c r="AFE216" s="33"/>
      <c r="AFF216" s="33"/>
      <c r="AFG216" s="33"/>
      <c r="AFH216" s="33"/>
      <c r="AFI216" s="33"/>
      <c r="AFJ216" s="33"/>
      <c r="AFK216" s="33"/>
      <c r="AFL216" s="33"/>
      <c r="AFM216" s="33"/>
      <c r="AFN216" s="33"/>
      <c r="AFO216" s="33"/>
      <c r="AFP216" s="33"/>
      <c r="AFQ216" s="33"/>
      <c r="AFR216" s="33"/>
      <c r="AFS216" s="33"/>
      <c r="AFT216" s="33"/>
      <c r="AFU216" s="33"/>
      <c r="AFV216" s="33"/>
      <c r="AFW216" s="33"/>
      <c r="AFX216" s="33"/>
      <c r="AFY216" s="33"/>
      <c r="AFZ216" s="33"/>
      <c r="AGA216" s="33"/>
      <c r="AGB216" s="33"/>
      <c r="AGC216" s="33"/>
      <c r="AGD216" s="33"/>
      <c r="AGE216" s="33"/>
      <c r="AGF216" s="33"/>
      <c r="AGG216" s="33"/>
      <c r="AGH216" s="33"/>
      <c r="AGI216" s="33"/>
      <c r="AGJ216" s="33"/>
      <c r="AGK216" s="33"/>
      <c r="AGL216" s="33"/>
      <c r="AGM216" s="33"/>
      <c r="AGN216" s="33"/>
      <c r="AGO216" s="33"/>
      <c r="AGP216" s="33"/>
      <c r="AGQ216" s="33"/>
      <c r="AGR216" s="33"/>
      <c r="AGS216" s="33"/>
      <c r="AGT216" s="33"/>
      <c r="AGU216" s="33"/>
      <c r="AGV216" s="33"/>
      <c r="AGW216" s="33"/>
      <c r="AGX216" s="33"/>
      <c r="AGY216" s="33"/>
      <c r="AGZ216" s="33"/>
      <c r="AHA216" s="33"/>
      <c r="AHB216" s="33"/>
      <c r="AHC216" s="33"/>
      <c r="AHD216" s="33"/>
      <c r="AHE216" s="33"/>
      <c r="AHF216" s="33"/>
      <c r="AHG216" s="33"/>
      <c r="AHH216" s="33"/>
      <c r="AHI216" s="33"/>
      <c r="AHJ216" s="33"/>
      <c r="AHK216" s="33"/>
      <c r="AHL216" s="33"/>
      <c r="AHM216" s="33"/>
      <c r="AHN216" s="33"/>
      <c r="AHO216" s="33"/>
      <c r="AHP216" s="33"/>
      <c r="AHQ216" s="33"/>
      <c r="AHR216" s="33"/>
      <c r="AHS216" s="33"/>
      <c r="AHT216" s="33"/>
      <c r="AHU216" s="33"/>
      <c r="AHV216" s="33"/>
      <c r="AHW216" s="33"/>
      <c r="AHX216" s="33"/>
      <c r="AHY216" s="33"/>
      <c r="AHZ216" s="33"/>
      <c r="AIA216" s="33"/>
      <c r="AIB216" s="33"/>
      <c r="AIC216" s="33"/>
      <c r="AID216" s="33"/>
      <c r="AIE216" s="33"/>
      <c r="AIF216" s="33"/>
      <c r="AIG216" s="33"/>
      <c r="AIH216" s="33"/>
      <c r="AII216" s="33"/>
      <c r="AIJ216" s="33"/>
      <c r="AIK216" s="33"/>
      <c r="AIL216" s="33"/>
      <c r="AIM216" s="33"/>
      <c r="AIN216" s="33"/>
      <c r="AIO216" s="33"/>
      <c r="AIP216" s="33"/>
      <c r="AIQ216" s="33"/>
      <c r="AIR216" s="33"/>
      <c r="AIS216" s="33"/>
      <c r="AIT216" s="33"/>
      <c r="AIU216" s="33"/>
      <c r="AIV216" s="33"/>
      <c r="AIW216" s="33"/>
      <c r="AIX216" s="33"/>
      <c r="AIY216" s="33"/>
      <c r="AIZ216" s="33"/>
      <c r="AJA216" s="33"/>
      <c r="AJB216" s="33"/>
      <c r="AJC216" s="33"/>
      <c r="AJD216" s="33"/>
      <c r="AJE216" s="33"/>
      <c r="AJF216" s="33"/>
      <c r="AJG216" s="33"/>
      <c r="AJH216" s="33"/>
      <c r="AJI216" s="33"/>
      <c r="AJJ216" s="33"/>
      <c r="AJK216" s="33"/>
      <c r="AJL216" s="33"/>
      <c r="AJM216" s="33"/>
      <c r="AJN216" s="33"/>
      <c r="AJO216" s="33"/>
      <c r="AJP216" s="33"/>
      <c r="AJQ216" s="33"/>
      <c r="AJR216" s="33"/>
      <c r="AJS216" s="33"/>
      <c r="AJT216" s="33"/>
      <c r="AJU216" s="33"/>
      <c r="AJV216" s="33"/>
      <c r="AJW216" s="33"/>
      <c r="AJX216" s="33"/>
      <c r="AJY216" s="33"/>
      <c r="AJZ216" s="33"/>
      <c r="AKA216" s="33"/>
      <c r="AKB216" s="33"/>
      <c r="AKC216" s="33"/>
      <c r="AKD216" s="33"/>
      <c r="AKE216" s="33"/>
      <c r="AKF216" s="33"/>
      <c r="AKG216" s="33"/>
      <c r="AKH216" s="33"/>
      <c r="AKI216" s="33"/>
      <c r="AKJ216" s="33"/>
      <c r="AKK216" s="33"/>
      <c r="AKL216" s="33"/>
      <c r="AKM216" s="33"/>
      <c r="AKN216" s="33"/>
      <c r="AKO216" s="33"/>
      <c r="AKP216" s="33"/>
      <c r="AKQ216" s="33"/>
      <c r="AKR216" s="33"/>
      <c r="AKS216" s="33"/>
      <c r="AKT216" s="33"/>
      <c r="AKU216" s="33"/>
      <c r="AKV216" s="33"/>
      <c r="AKW216" s="33"/>
      <c r="AKX216" s="33"/>
      <c r="AKY216" s="33"/>
      <c r="AKZ216" s="33"/>
      <c r="ALA216" s="33"/>
      <c r="ALB216" s="33"/>
      <c r="ALC216" s="33"/>
      <c r="ALD216" s="33"/>
      <c r="ALE216" s="33"/>
      <c r="ALF216" s="33"/>
      <c r="ALG216" s="33"/>
      <c r="ALH216" s="33"/>
      <c r="ALI216" s="33"/>
      <c r="ALJ216" s="33"/>
      <c r="ALK216" s="33"/>
      <c r="ALL216" s="33"/>
      <c r="ALM216" s="33"/>
      <c r="ALN216" s="33"/>
      <c r="ALO216" s="33"/>
      <c r="ALP216" s="33"/>
      <c r="ALQ216" s="33"/>
      <c r="ALR216" s="33"/>
      <c r="ALS216" s="33"/>
      <c r="ALT216" s="33"/>
      <c r="ALU216" s="33"/>
      <c r="ALV216" s="33"/>
      <c r="ALW216" s="33"/>
      <c r="ALX216" s="33"/>
      <c r="ALY216" s="33"/>
    </row>
    <row r="217" spans="1:1013" ht="21" customHeight="1" thickBot="1" x14ac:dyDescent="0.25">
      <c r="A217" s="838" t="s">
        <v>15</v>
      </c>
      <c r="B217" s="839" t="s">
        <v>16</v>
      </c>
      <c r="C217" s="840" t="s">
        <v>16</v>
      </c>
      <c r="D217" s="826" t="s">
        <v>230</v>
      </c>
      <c r="E217" s="819" t="s">
        <v>231</v>
      </c>
      <c r="F217" s="725" t="s">
        <v>267</v>
      </c>
      <c r="G217" s="824" t="s">
        <v>164</v>
      </c>
      <c r="H217" s="713" t="s">
        <v>19</v>
      </c>
      <c r="I217" s="711" t="s">
        <v>20</v>
      </c>
      <c r="J217" s="702" t="s">
        <v>290</v>
      </c>
      <c r="K217" s="178" t="s">
        <v>26</v>
      </c>
      <c r="L217" s="524">
        <f>+M217+O217</f>
        <v>0</v>
      </c>
      <c r="M217" s="473">
        <v>0</v>
      </c>
      <c r="N217" s="473">
        <v>0</v>
      </c>
      <c r="O217" s="486">
        <v>0</v>
      </c>
      <c r="P217" s="524">
        <f>+Q217+S217</f>
        <v>80</v>
      </c>
      <c r="Q217" s="473">
        <v>80</v>
      </c>
      <c r="R217" s="473">
        <v>0</v>
      </c>
      <c r="S217" s="486">
        <v>0</v>
      </c>
      <c r="T217" s="524">
        <f>+U217+W217</f>
        <v>94</v>
      </c>
      <c r="U217" s="473">
        <v>94</v>
      </c>
      <c r="V217" s="473">
        <v>0</v>
      </c>
      <c r="W217" s="486">
        <v>0</v>
      </c>
      <c r="X217" s="524">
        <f>+Y217+AA217</f>
        <v>0</v>
      </c>
      <c r="Y217" s="473">
        <v>0</v>
      </c>
      <c r="Z217" s="473">
        <v>0</v>
      </c>
      <c r="AA217" s="486">
        <v>0</v>
      </c>
      <c r="AB217" s="33"/>
      <c r="AC217" s="33"/>
      <c r="AD217" s="33"/>
      <c r="AE217" s="33"/>
      <c r="AF217" s="33"/>
      <c r="AG217" s="33"/>
      <c r="AH217" s="33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7"/>
      <c r="BB217" s="46"/>
      <c r="BC217" s="46"/>
      <c r="BD217" s="46"/>
      <c r="BE217" s="46"/>
      <c r="BF217" s="46"/>
      <c r="BG217" s="46"/>
      <c r="BH217" s="46"/>
      <c r="BI217" s="46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  <c r="IT217" s="33"/>
      <c r="IU217" s="33"/>
      <c r="IV217" s="33"/>
      <c r="IW217" s="33"/>
      <c r="IX217" s="33"/>
      <c r="IY217" s="33"/>
      <c r="IZ217" s="33"/>
      <c r="JA217" s="33"/>
      <c r="JB217" s="33"/>
      <c r="JC217" s="33"/>
      <c r="JD217" s="33"/>
      <c r="JE217" s="33"/>
      <c r="JF217" s="33"/>
      <c r="JG217" s="33"/>
      <c r="JH217" s="33"/>
      <c r="JI217" s="33"/>
      <c r="JJ217" s="33"/>
      <c r="JK217" s="33"/>
      <c r="JL217" s="33"/>
      <c r="JM217" s="33"/>
      <c r="JN217" s="33"/>
      <c r="JO217" s="33"/>
      <c r="JP217" s="33"/>
      <c r="JQ217" s="33"/>
      <c r="JR217" s="33"/>
      <c r="JS217" s="33"/>
      <c r="JT217" s="33"/>
      <c r="JU217" s="33"/>
      <c r="JV217" s="33"/>
      <c r="JW217" s="33"/>
      <c r="JX217" s="33"/>
      <c r="JY217" s="33"/>
      <c r="JZ217" s="33"/>
      <c r="KA217" s="33"/>
      <c r="KB217" s="33"/>
      <c r="KC217" s="33"/>
      <c r="KD217" s="33"/>
      <c r="KE217" s="33"/>
      <c r="KF217" s="33"/>
      <c r="KG217" s="33"/>
      <c r="KH217" s="33"/>
      <c r="KI217" s="33"/>
      <c r="KJ217" s="33"/>
      <c r="KK217" s="33"/>
      <c r="KL217" s="33"/>
      <c r="KM217" s="33"/>
      <c r="KN217" s="33"/>
      <c r="KO217" s="33"/>
      <c r="KP217" s="33"/>
      <c r="KQ217" s="33"/>
      <c r="KR217" s="33"/>
      <c r="KS217" s="33"/>
      <c r="KT217" s="33"/>
      <c r="KU217" s="33"/>
      <c r="KV217" s="33"/>
      <c r="KW217" s="33"/>
      <c r="KX217" s="33"/>
      <c r="KY217" s="33"/>
      <c r="KZ217" s="33"/>
      <c r="LA217" s="33"/>
      <c r="LB217" s="33"/>
      <c r="LC217" s="33"/>
      <c r="LD217" s="33"/>
      <c r="LE217" s="33"/>
      <c r="LF217" s="33"/>
      <c r="LG217" s="33"/>
      <c r="LH217" s="33"/>
      <c r="LI217" s="33"/>
      <c r="LJ217" s="33"/>
      <c r="LK217" s="33"/>
      <c r="LL217" s="33"/>
      <c r="LM217" s="33"/>
      <c r="LN217" s="33"/>
      <c r="LO217" s="33"/>
      <c r="LP217" s="33"/>
      <c r="LQ217" s="33"/>
      <c r="LR217" s="33"/>
      <c r="LS217" s="33"/>
      <c r="LT217" s="33"/>
      <c r="LU217" s="33"/>
      <c r="LV217" s="33"/>
      <c r="LW217" s="33"/>
      <c r="LX217" s="33"/>
      <c r="LY217" s="33"/>
      <c r="LZ217" s="33"/>
      <c r="MA217" s="33"/>
      <c r="MB217" s="33"/>
      <c r="MC217" s="33"/>
      <c r="MD217" s="33"/>
      <c r="ME217" s="33"/>
      <c r="MF217" s="33"/>
      <c r="MG217" s="33"/>
      <c r="MH217" s="33"/>
      <c r="MI217" s="33"/>
      <c r="MJ217" s="33"/>
      <c r="MK217" s="33"/>
      <c r="ML217" s="33"/>
      <c r="MM217" s="33"/>
      <c r="MN217" s="33"/>
      <c r="MO217" s="33"/>
      <c r="MP217" s="33"/>
      <c r="MQ217" s="33"/>
      <c r="MR217" s="33"/>
      <c r="MS217" s="33"/>
      <c r="MT217" s="33"/>
      <c r="MU217" s="33"/>
      <c r="MV217" s="33"/>
      <c r="MW217" s="33"/>
      <c r="MX217" s="33"/>
      <c r="MY217" s="33"/>
      <c r="MZ217" s="33"/>
      <c r="NA217" s="33"/>
      <c r="NB217" s="33"/>
      <c r="NC217" s="33"/>
      <c r="ND217" s="33"/>
      <c r="NE217" s="33"/>
      <c r="NF217" s="33"/>
      <c r="NG217" s="33"/>
      <c r="NH217" s="33"/>
      <c r="NI217" s="33"/>
      <c r="NJ217" s="33"/>
      <c r="NK217" s="33"/>
      <c r="NL217" s="33"/>
      <c r="NM217" s="33"/>
      <c r="NN217" s="33"/>
      <c r="NO217" s="33"/>
      <c r="NP217" s="33"/>
      <c r="NQ217" s="33"/>
      <c r="NR217" s="33"/>
      <c r="NS217" s="33"/>
      <c r="NT217" s="33"/>
      <c r="NU217" s="33"/>
      <c r="NV217" s="33"/>
      <c r="NW217" s="33"/>
      <c r="NX217" s="33"/>
      <c r="NY217" s="33"/>
      <c r="NZ217" s="33"/>
      <c r="OA217" s="33"/>
      <c r="OB217" s="33"/>
      <c r="OC217" s="33"/>
      <c r="OD217" s="33"/>
      <c r="OE217" s="33"/>
      <c r="OF217" s="33"/>
      <c r="OG217" s="33"/>
      <c r="OH217" s="33"/>
      <c r="OI217" s="33"/>
      <c r="OJ217" s="33"/>
      <c r="OK217" s="33"/>
      <c r="OL217" s="33"/>
      <c r="OM217" s="33"/>
      <c r="ON217" s="33"/>
      <c r="OO217" s="33"/>
      <c r="OP217" s="33"/>
      <c r="OQ217" s="33"/>
      <c r="OR217" s="33"/>
      <c r="OS217" s="33"/>
      <c r="OT217" s="33"/>
      <c r="OU217" s="33"/>
      <c r="OV217" s="33"/>
      <c r="OW217" s="33"/>
      <c r="OX217" s="33"/>
      <c r="OY217" s="33"/>
      <c r="OZ217" s="33"/>
      <c r="PA217" s="33"/>
      <c r="PB217" s="33"/>
      <c r="PC217" s="33"/>
      <c r="PD217" s="33"/>
      <c r="PE217" s="33"/>
      <c r="PF217" s="33"/>
      <c r="PG217" s="33"/>
      <c r="PH217" s="33"/>
      <c r="PI217" s="33"/>
      <c r="PJ217" s="33"/>
      <c r="PK217" s="33"/>
      <c r="PL217" s="33"/>
      <c r="PM217" s="33"/>
      <c r="PN217" s="33"/>
      <c r="PO217" s="33"/>
      <c r="PP217" s="33"/>
      <c r="PQ217" s="33"/>
      <c r="PR217" s="33"/>
      <c r="PS217" s="33"/>
      <c r="PT217" s="33"/>
      <c r="PU217" s="33"/>
      <c r="PV217" s="33"/>
      <c r="PW217" s="33"/>
      <c r="PX217" s="33"/>
      <c r="PY217" s="33"/>
      <c r="PZ217" s="33"/>
      <c r="QA217" s="33"/>
      <c r="QB217" s="33"/>
      <c r="QC217" s="33"/>
      <c r="QD217" s="33"/>
      <c r="QE217" s="33"/>
      <c r="QF217" s="33"/>
      <c r="QG217" s="33"/>
      <c r="QH217" s="33"/>
      <c r="QI217" s="33"/>
      <c r="QJ217" s="33"/>
      <c r="QK217" s="33"/>
      <c r="QL217" s="33"/>
      <c r="QM217" s="33"/>
      <c r="QN217" s="33"/>
      <c r="QO217" s="33"/>
      <c r="QP217" s="33"/>
      <c r="QQ217" s="33"/>
      <c r="QR217" s="33"/>
      <c r="QS217" s="33"/>
      <c r="QT217" s="33"/>
      <c r="QU217" s="33"/>
      <c r="QV217" s="33"/>
      <c r="QW217" s="33"/>
      <c r="QX217" s="33"/>
      <c r="QY217" s="33"/>
      <c r="QZ217" s="33"/>
      <c r="RA217" s="33"/>
      <c r="RB217" s="33"/>
      <c r="RC217" s="33"/>
      <c r="RD217" s="33"/>
      <c r="RE217" s="33"/>
      <c r="RF217" s="33"/>
      <c r="RG217" s="33"/>
      <c r="RH217" s="33"/>
      <c r="RI217" s="33"/>
      <c r="RJ217" s="33"/>
      <c r="RK217" s="33"/>
      <c r="RL217" s="33"/>
      <c r="RM217" s="33"/>
      <c r="RN217" s="33"/>
      <c r="RO217" s="33"/>
      <c r="RP217" s="33"/>
      <c r="RQ217" s="33"/>
      <c r="RR217" s="33"/>
      <c r="RS217" s="33"/>
      <c r="RT217" s="33"/>
      <c r="RU217" s="33"/>
      <c r="RV217" s="33"/>
      <c r="RW217" s="33"/>
      <c r="RX217" s="33"/>
      <c r="RY217" s="33"/>
      <c r="RZ217" s="33"/>
      <c r="SA217" s="33"/>
      <c r="SB217" s="33"/>
      <c r="SC217" s="33"/>
      <c r="SD217" s="33"/>
      <c r="SE217" s="33"/>
      <c r="SF217" s="33"/>
      <c r="SG217" s="33"/>
      <c r="SH217" s="33"/>
      <c r="SI217" s="33"/>
      <c r="SJ217" s="33"/>
      <c r="SK217" s="33"/>
      <c r="SL217" s="33"/>
      <c r="SM217" s="33"/>
      <c r="SN217" s="33"/>
      <c r="SO217" s="33"/>
      <c r="SP217" s="33"/>
      <c r="SQ217" s="33"/>
      <c r="SR217" s="33"/>
      <c r="SS217" s="33"/>
      <c r="ST217" s="33"/>
      <c r="SU217" s="33"/>
      <c r="SV217" s="33"/>
      <c r="SW217" s="33"/>
      <c r="SX217" s="33"/>
      <c r="SY217" s="33"/>
      <c r="SZ217" s="33"/>
      <c r="TA217" s="33"/>
      <c r="TB217" s="33"/>
      <c r="TC217" s="33"/>
      <c r="TD217" s="33"/>
      <c r="TE217" s="33"/>
      <c r="TF217" s="33"/>
      <c r="TG217" s="33"/>
      <c r="TH217" s="33"/>
      <c r="TI217" s="33"/>
      <c r="TJ217" s="33"/>
      <c r="TK217" s="33"/>
      <c r="TL217" s="33"/>
      <c r="TM217" s="33"/>
      <c r="TN217" s="33"/>
      <c r="TO217" s="33"/>
      <c r="TP217" s="33"/>
      <c r="TQ217" s="33"/>
      <c r="TR217" s="33"/>
      <c r="TS217" s="33"/>
      <c r="TT217" s="33"/>
      <c r="TU217" s="33"/>
      <c r="TV217" s="33"/>
      <c r="TW217" s="33"/>
      <c r="TX217" s="33"/>
      <c r="TY217" s="33"/>
      <c r="TZ217" s="33"/>
      <c r="UA217" s="33"/>
      <c r="UB217" s="33"/>
      <c r="UC217" s="33"/>
      <c r="UD217" s="33"/>
      <c r="UE217" s="33"/>
      <c r="UF217" s="33"/>
      <c r="UG217" s="33"/>
      <c r="UH217" s="33"/>
      <c r="UI217" s="33"/>
      <c r="UJ217" s="33"/>
      <c r="UK217" s="33"/>
      <c r="UL217" s="33"/>
      <c r="UM217" s="33"/>
      <c r="UN217" s="33"/>
      <c r="UO217" s="33"/>
      <c r="UP217" s="33"/>
      <c r="UQ217" s="33"/>
      <c r="UR217" s="33"/>
      <c r="US217" s="33"/>
      <c r="UT217" s="33"/>
      <c r="UU217" s="33"/>
      <c r="UV217" s="33"/>
      <c r="UW217" s="33"/>
      <c r="UX217" s="33"/>
      <c r="UY217" s="33"/>
      <c r="UZ217" s="33"/>
      <c r="VA217" s="33"/>
      <c r="VB217" s="33"/>
      <c r="VC217" s="33"/>
      <c r="VD217" s="33"/>
      <c r="VE217" s="33"/>
      <c r="VF217" s="33"/>
      <c r="VG217" s="33"/>
      <c r="VH217" s="33"/>
      <c r="VI217" s="33"/>
      <c r="VJ217" s="33"/>
      <c r="VK217" s="33"/>
      <c r="VL217" s="33"/>
      <c r="VM217" s="33"/>
      <c r="VN217" s="33"/>
      <c r="VO217" s="33"/>
      <c r="VP217" s="33"/>
      <c r="VQ217" s="33"/>
      <c r="VR217" s="33"/>
      <c r="VS217" s="33"/>
      <c r="VT217" s="33"/>
      <c r="VU217" s="33"/>
      <c r="VV217" s="33"/>
      <c r="VW217" s="33"/>
      <c r="VX217" s="33"/>
      <c r="VY217" s="33"/>
      <c r="VZ217" s="33"/>
      <c r="WA217" s="33"/>
      <c r="WB217" s="33"/>
      <c r="WC217" s="33"/>
      <c r="WD217" s="33"/>
      <c r="WE217" s="33"/>
      <c r="WF217" s="33"/>
      <c r="WG217" s="33"/>
      <c r="WH217" s="33"/>
      <c r="WI217" s="33"/>
      <c r="WJ217" s="33"/>
      <c r="WK217" s="33"/>
      <c r="WL217" s="33"/>
      <c r="WM217" s="33"/>
      <c r="WN217" s="33"/>
      <c r="WO217" s="33"/>
      <c r="WP217" s="33"/>
      <c r="WQ217" s="33"/>
      <c r="WR217" s="33"/>
      <c r="WS217" s="33"/>
      <c r="WT217" s="33"/>
      <c r="WU217" s="33"/>
      <c r="WV217" s="33"/>
      <c r="WW217" s="33"/>
      <c r="WX217" s="33"/>
      <c r="WY217" s="33"/>
      <c r="WZ217" s="33"/>
      <c r="XA217" s="33"/>
      <c r="XB217" s="33"/>
      <c r="XC217" s="33"/>
      <c r="XD217" s="33"/>
      <c r="XE217" s="33"/>
      <c r="XF217" s="33"/>
      <c r="XG217" s="33"/>
      <c r="XH217" s="33"/>
      <c r="XI217" s="33"/>
      <c r="XJ217" s="33"/>
      <c r="XK217" s="33"/>
      <c r="XL217" s="33"/>
      <c r="XM217" s="33"/>
      <c r="XN217" s="33"/>
      <c r="XO217" s="33"/>
      <c r="XP217" s="33"/>
      <c r="XQ217" s="33"/>
      <c r="XR217" s="33"/>
      <c r="XS217" s="33"/>
      <c r="XT217" s="33"/>
      <c r="XU217" s="33"/>
      <c r="XV217" s="33"/>
      <c r="XW217" s="33"/>
      <c r="XX217" s="33"/>
      <c r="XY217" s="33"/>
      <c r="XZ217" s="33"/>
      <c r="YA217" s="33"/>
      <c r="YB217" s="33"/>
      <c r="YC217" s="33"/>
      <c r="YD217" s="33"/>
      <c r="YE217" s="33"/>
      <c r="YF217" s="33"/>
      <c r="YG217" s="33"/>
      <c r="YH217" s="33"/>
      <c r="YI217" s="33"/>
      <c r="YJ217" s="33"/>
      <c r="YK217" s="33"/>
      <c r="YL217" s="33"/>
      <c r="YM217" s="33"/>
      <c r="YN217" s="33"/>
      <c r="YO217" s="33"/>
      <c r="YP217" s="33"/>
      <c r="YQ217" s="33"/>
      <c r="YR217" s="33"/>
      <c r="YS217" s="33"/>
      <c r="YT217" s="33"/>
      <c r="YU217" s="33"/>
      <c r="YV217" s="33"/>
      <c r="YW217" s="33"/>
      <c r="YX217" s="33"/>
      <c r="YY217" s="33"/>
      <c r="YZ217" s="33"/>
      <c r="ZA217" s="33"/>
      <c r="ZB217" s="33"/>
      <c r="ZC217" s="33"/>
      <c r="ZD217" s="33"/>
      <c r="ZE217" s="33"/>
      <c r="ZF217" s="33"/>
      <c r="ZG217" s="33"/>
      <c r="ZH217" s="33"/>
      <c r="ZI217" s="33"/>
      <c r="ZJ217" s="33"/>
      <c r="ZK217" s="33"/>
      <c r="ZL217" s="33"/>
      <c r="ZM217" s="33"/>
      <c r="ZN217" s="33"/>
      <c r="ZO217" s="33"/>
      <c r="ZP217" s="33"/>
      <c r="ZQ217" s="33"/>
      <c r="ZR217" s="33"/>
      <c r="ZS217" s="33"/>
      <c r="ZT217" s="33"/>
      <c r="ZU217" s="33"/>
      <c r="ZV217" s="33"/>
      <c r="ZW217" s="33"/>
      <c r="ZX217" s="33"/>
      <c r="ZY217" s="33"/>
      <c r="ZZ217" s="33"/>
      <c r="AAA217" s="33"/>
      <c r="AAB217" s="33"/>
      <c r="AAC217" s="33"/>
      <c r="AAD217" s="33"/>
      <c r="AAE217" s="33"/>
      <c r="AAF217" s="33"/>
      <c r="AAG217" s="33"/>
      <c r="AAH217" s="33"/>
      <c r="AAI217" s="33"/>
      <c r="AAJ217" s="33"/>
      <c r="AAK217" s="33"/>
      <c r="AAL217" s="33"/>
      <c r="AAM217" s="33"/>
      <c r="AAN217" s="33"/>
      <c r="AAO217" s="33"/>
      <c r="AAP217" s="33"/>
      <c r="AAQ217" s="33"/>
      <c r="AAR217" s="33"/>
      <c r="AAS217" s="33"/>
      <c r="AAT217" s="33"/>
      <c r="AAU217" s="33"/>
      <c r="AAV217" s="33"/>
      <c r="AAW217" s="33"/>
      <c r="AAX217" s="33"/>
      <c r="AAY217" s="33"/>
      <c r="AAZ217" s="33"/>
      <c r="ABA217" s="33"/>
      <c r="ABB217" s="33"/>
      <c r="ABC217" s="33"/>
      <c r="ABD217" s="33"/>
      <c r="ABE217" s="33"/>
      <c r="ABF217" s="33"/>
      <c r="ABG217" s="33"/>
      <c r="ABH217" s="33"/>
      <c r="ABI217" s="33"/>
      <c r="ABJ217" s="33"/>
      <c r="ABK217" s="33"/>
      <c r="ABL217" s="33"/>
      <c r="ABM217" s="33"/>
      <c r="ABN217" s="33"/>
      <c r="ABO217" s="33"/>
      <c r="ABP217" s="33"/>
      <c r="ABQ217" s="33"/>
      <c r="ABR217" s="33"/>
      <c r="ABS217" s="33"/>
      <c r="ABT217" s="33"/>
      <c r="ABU217" s="33"/>
      <c r="ABV217" s="33"/>
      <c r="ABW217" s="33"/>
      <c r="ABX217" s="33"/>
      <c r="ABY217" s="33"/>
      <c r="ABZ217" s="33"/>
      <c r="ACA217" s="33"/>
      <c r="ACB217" s="33"/>
      <c r="ACC217" s="33"/>
      <c r="ACD217" s="33"/>
      <c r="ACE217" s="33"/>
      <c r="ACF217" s="33"/>
      <c r="ACG217" s="33"/>
      <c r="ACH217" s="33"/>
      <c r="ACI217" s="33"/>
      <c r="ACJ217" s="33"/>
      <c r="ACK217" s="33"/>
      <c r="ACL217" s="33"/>
      <c r="ACM217" s="33"/>
      <c r="ACN217" s="33"/>
      <c r="ACO217" s="33"/>
      <c r="ACP217" s="33"/>
      <c r="ACQ217" s="33"/>
      <c r="ACR217" s="33"/>
      <c r="ACS217" s="33"/>
      <c r="ACT217" s="33"/>
      <c r="ACU217" s="33"/>
      <c r="ACV217" s="33"/>
      <c r="ACW217" s="33"/>
      <c r="ACX217" s="33"/>
      <c r="ACY217" s="33"/>
      <c r="ACZ217" s="33"/>
      <c r="ADA217" s="33"/>
      <c r="ADB217" s="33"/>
      <c r="ADC217" s="33"/>
      <c r="ADD217" s="33"/>
      <c r="ADE217" s="33"/>
      <c r="ADF217" s="33"/>
      <c r="ADG217" s="33"/>
      <c r="ADH217" s="33"/>
      <c r="ADI217" s="33"/>
      <c r="ADJ217" s="33"/>
      <c r="ADK217" s="33"/>
      <c r="ADL217" s="33"/>
      <c r="ADM217" s="33"/>
      <c r="ADN217" s="33"/>
      <c r="ADO217" s="33"/>
      <c r="ADP217" s="33"/>
      <c r="ADQ217" s="33"/>
      <c r="ADR217" s="33"/>
      <c r="ADS217" s="33"/>
      <c r="ADT217" s="33"/>
      <c r="ADU217" s="33"/>
      <c r="ADV217" s="33"/>
      <c r="ADW217" s="33"/>
      <c r="ADX217" s="33"/>
      <c r="ADY217" s="33"/>
      <c r="ADZ217" s="33"/>
      <c r="AEA217" s="33"/>
      <c r="AEB217" s="33"/>
      <c r="AEC217" s="33"/>
      <c r="AED217" s="33"/>
      <c r="AEE217" s="33"/>
      <c r="AEF217" s="33"/>
      <c r="AEG217" s="33"/>
      <c r="AEH217" s="33"/>
      <c r="AEI217" s="33"/>
      <c r="AEJ217" s="33"/>
      <c r="AEK217" s="33"/>
      <c r="AEL217" s="33"/>
      <c r="AEM217" s="33"/>
      <c r="AEN217" s="33"/>
      <c r="AEO217" s="33"/>
      <c r="AEP217" s="33"/>
      <c r="AEQ217" s="33"/>
      <c r="AER217" s="33"/>
      <c r="AES217" s="33"/>
      <c r="AET217" s="33"/>
      <c r="AEU217" s="33"/>
      <c r="AEV217" s="33"/>
      <c r="AEW217" s="33"/>
      <c r="AEX217" s="33"/>
      <c r="AEY217" s="33"/>
      <c r="AEZ217" s="33"/>
      <c r="AFA217" s="33"/>
      <c r="AFB217" s="33"/>
      <c r="AFC217" s="33"/>
      <c r="AFD217" s="33"/>
      <c r="AFE217" s="33"/>
      <c r="AFF217" s="33"/>
      <c r="AFG217" s="33"/>
      <c r="AFH217" s="33"/>
      <c r="AFI217" s="33"/>
      <c r="AFJ217" s="33"/>
      <c r="AFK217" s="33"/>
      <c r="AFL217" s="33"/>
      <c r="AFM217" s="33"/>
      <c r="AFN217" s="33"/>
      <c r="AFO217" s="33"/>
      <c r="AFP217" s="33"/>
      <c r="AFQ217" s="33"/>
      <c r="AFR217" s="33"/>
      <c r="AFS217" s="33"/>
      <c r="AFT217" s="33"/>
      <c r="AFU217" s="33"/>
      <c r="AFV217" s="33"/>
      <c r="AFW217" s="33"/>
      <c r="AFX217" s="33"/>
      <c r="AFY217" s="33"/>
      <c r="AFZ217" s="33"/>
      <c r="AGA217" s="33"/>
      <c r="AGB217" s="33"/>
      <c r="AGC217" s="33"/>
      <c r="AGD217" s="33"/>
      <c r="AGE217" s="33"/>
      <c r="AGF217" s="33"/>
      <c r="AGG217" s="33"/>
      <c r="AGH217" s="33"/>
      <c r="AGI217" s="33"/>
      <c r="AGJ217" s="33"/>
      <c r="AGK217" s="33"/>
      <c r="AGL217" s="33"/>
      <c r="AGM217" s="33"/>
      <c r="AGN217" s="33"/>
      <c r="AGO217" s="33"/>
      <c r="AGP217" s="33"/>
      <c r="AGQ217" s="33"/>
      <c r="AGR217" s="33"/>
      <c r="AGS217" s="33"/>
      <c r="AGT217" s="33"/>
      <c r="AGU217" s="33"/>
      <c r="AGV217" s="33"/>
      <c r="AGW217" s="33"/>
      <c r="AGX217" s="33"/>
      <c r="AGY217" s="33"/>
      <c r="AGZ217" s="33"/>
      <c r="AHA217" s="33"/>
      <c r="AHB217" s="33"/>
      <c r="AHC217" s="33"/>
      <c r="AHD217" s="33"/>
      <c r="AHE217" s="33"/>
      <c r="AHF217" s="33"/>
      <c r="AHG217" s="33"/>
      <c r="AHH217" s="33"/>
      <c r="AHI217" s="33"/>
      <c r="AHJ217" s="33"/>
      <c r="AHK217" s="33"/>
      <c r="AHL217" s="33"/>
      <c r="AHM217" s="33"/>
      <c r="AHN217" s="33"/>
      <c r="AHO217" s="33"/>
      <c r="AHP217" s="33"/>
      <c r="AHQ217" s="33"/>
      <c r="AHR217" s="33"/>
      <c r="AHS217" s="33"/>
      <c r="AHT217" s="33"/>
      <c r="AHU217" s="33"/>
      <c r="AHV217" s="33"/>
      <c r="AHW217" s="33"/>
      <c r="AHX217" s="33"/>
      <c r="AHY217" s="33"/>
      <c r="AHZ217" s="33"/>
      <c r="AIA217" s="33"/>
      <c r="AIB217" s="33"/>
      <c r="AIC217" s="33"/>
      <c r="AID217" s="33"/>
      <c r="AIE217" s="33"/>
      <c r="AIF217" s="33"/>
      <c r="AIG217" s="33"/>
      <c r="AIH217" s="33"/>
      <c r="AII217" s="33"/>
      <c r="AIJ217" s="33"/>
      <c r="AIK217" s="33"/>
      <c r="AIL217" s="33"/>
      <c r="AIM217" s="33"/>
      <c r="AIN217" s="33"/>
      <c r="AIO217" s="33"/>
      <c r="AIP217" s="33"/>
      <c r="AIQ217" s="33"/>
      <c r="AIR217" s="33"/>
      <c r="AIS217" s="33"/>
      <c r="AIT217" s="33"/>
      <c r="AIU217" s="33"/>
      <c r="AIV217" s="33"/>
      <c r="AIW217" s="33"/>
      <c r="AIX217" s="33"/>
      <c r="AIY217" s="33"/>
      <c r="AIZ217" s="33"/>
      <c r="AJA217" s="33"/>
      <c r="AJB217" s="33"/>
      <c r="AJC217" s="33"/>
      <c r="AJD217" s="33"/>
      <c r="AJE217" s="33"/>
      <c r="AJF217" s="33"/>
      <c r="AJG217" s="33"/>
      <c r="AJH217" s="33"/>
      <c r="AJI217" s="33"/>
      <c r="AJJ217" s="33"/>
      <c r="AJK217" s="33"/>
      <c r="AJL217" s="33"/>
      <c r="AJM217" s="33"/>
      <c r="AJN217" s="33"/>
      <c r="AJO217" s="33"/>
      <c r="AJP217" s="33"/>
      <c r="AJQ217" s="33"/>
      <c r="AJR217" s="33"/>
      <c r="AJS217" s="33"/>
      <c r="AJT217" s="33"/>
      <c r="AJU217" s="33"/>
      <c r="AJV217" s="33"/>
      <c r="AJW217" s="33"/>
      <c r="AJX217" s="33"/>
      <c r="AJY217" s="33"/>
      <c r="AJZ217" s="33"/>
      <c r="AKA217" s="33"/>
      <c r="AKB217" s="33"/>
      <c r="AKC217" s="33"/>
      <c r="AKD217" s="33"/>
      <c r="AKE217" s="33"/>
      <c r="AKF217" s="33"/>
      <c r="AKG217" s="33"/>
      <c r="AKH217" s="33"/>
      <c r="AKI217" s="33"/>
      <c r="AKJ217" s="33"/>
      <c r="AKK217" s="33"/>
      <c r="AKL217" s="33"/>
      <c r="AKM217" s="33"/>
      <c r="AKN217" s="33"/>
      <c r="AKO217" s="33"/>
      <c r="AKP217" s="33"/>
      <c r="AKQ217" s="33"/>
      <c r="AKR217" s="33"/>
      <c r="AKS217" s="33"/>
      <c r="AKT217" s="33"/>
      <c r="AKU217" s="33"/>
      <c r="AKV217" s="33"/>
      <c r="AKW217" s="33"/>
      <c r="AKX217" s="33"/>
      <c r="AKY217" s="33"/>
      <c r="AKZ217" s="33"/>
      <c r="ALA217" s="33"/>
      <c r="ALB217" s="33"/>
      <c r="ALC217" s="33"/>
      <c r="ALD217" s="33"/>
      <c r="ALE217" s="33"/>
      <c r="ALF217" s="33"/>
      <c r="ALG217" s="33"/>
      <c r="ALH217" s="33"/>
      <c r="ALI217" s="33"/>
      <c r="ALJ217" s="33"/>
      <c r="ALK217" s="33"/>
      <c r="ALL217" s="33"/>
      <c r="ALM217" s="33"/>
      <c r="ALN217" s="33"/>
      <c r="ALO217" s="33"/>
      <c r="ALP217" s="33"/>
      <c r="ALQ217" s="33"/>
      <c r="ALR217" s="33"/>
      <c r="ALS217" s="33"/>
      <c r="ALT217" s="33"/>
      <c r="ALU217" s="33"/>
      <c r="ALV217" s="33"/>
      <c r="ALW217" s="33"/>
      <c r="ALX217" s="33"/>
      <c r="ALY217" s="33"/>
    </row>
    <row r="218" spans="1:1013" ht="23.25" customHeight="1" thickBot="1" x14ac:dyDescent="0.25">
      <c r="A218" s="681"/>
      <c r="B218" s="771"/>
      <c r="C218" s="749"/>
      <c r="D218" s="827"/>
      <c r="E218" s="821"/>
      <c r="F218" s="726"/>
      <c r="G218" s="825"/>
      <c r="H218" s="715"/>
      <c r="I218" s="712"/>
      <c r="J218" s="703"/>
      <c r="K218" s="199" t="s">
        <v>23</v>
      </c>
      <c r="L218" s="532">
        <f>M218+O218</f>
        <v>0</v>
      </c>
      <c r="M218" s="526">
        <v>0</v>
      </c>
      <c r="N218" s="526">
        <v>0</v>
      </c>
      <c r="O218" s="528">
        <v>0</v>
      </c>
      <c r="P218" s="532">
        <f>Q218+S218</f>
        <v>480</v>
      </c>
      <c r="Q218" s="526">
        <v>0</v>
      </c>
      <c r="R218" s="526">
        <v>0</v>
      </c>
      <c r="S218" s="528">
        <v>480</v>
      </c>
      <c r="T218" s="532">
        <f>U218+W218</f>
        <v>480</v>
      </c>
      <c r="U218" s="526">
        <v>0</v>
      </c>
      <c r="V218" s="526">
        <v>0</v>
      </c>
      <c r="W218" s="528">
        <v>480</v>
      </c>
      <c r="X218" s="532">
        <f>Y218+AA218</f>
        <v>0</v>
      </c>
      <c r="Y218" s="526">
        <v>0</v>
      </c>
      <c r="Z218" s="526">
        <v>0</v>
      </c>
      <c r="AA218" s="528">
        <v>0</v>
      </c>
      <c r="AB218" s="33"/>
      <c r="AC218" s="33"/>
      <c r="AD218" s="33"/>
      <c r="AE218" s="33"/>
      <c r="AF218" s="33"/>
      <c r="AG218" s="33"/>
      <c r="AH218" s="33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7"/>
      <c r="BB218" s="46"/>
      <c r="BC218" s="46"/>
      <c r="BD218" s="46"/>
      <c r="BE218" s="46"/>
      <c r="BF218" s="46"/>
      <c r="BG218" s="46"/>
      <c r="BH218" s="46"/>
      <c r="BI218" s="46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  <c r="IT218" s="33"/>
      <c r="IU218" s="33"/>
      <c r="IV218" s="33"/>
      <c r="IW218" s="33"/>
      <c r="IX218" s="33"/>
      <c r="IY218" s="33"/>
      <c r="IZ218" s="33"/>
      <c r="JA218" s="33"/>
      <c r="JB218" s="33"/>
      <c r="JC218" s="33"/>
      <c r="JD218" s="33"/>
      <c r="JE218" s="33"/>
      <c r="JF218" s="33"/>
      <c r="JG218" s="33"/>
      <c r="JH218" s="33"/>
      <c r="JI218" s="33"/>
      <c r="JJ218" s="33"/>
      <c r="JK218" s="33"/>
      <c r="JL218" s="33"/>
      <c r="JM218" s="33"/>
      <c r="JN218" s="33"/>
      <c r="JO218" s="33"/>
      <c r="JP218" s="33"/>
      <c r="JQ218" s="33"/>
      <c r="JR218" s="33"/>
      <c r="JS218" s="33"/>
      <c r="JT218" s="33"/>
      <c r="JU218" s="33"/>
      <c r="JV218" s="33"/>
      <c r="JW218" s="33"/>
      <c r="JX218" s="33"/>
      <c r="JY218" s="33"/>
      <c r="JZ218" s="33"/>
      <c r="KA218" s="33"/>
      <c r="KB218" s="33"/>
      <c r="KC218" s="33"/>
      <c r="KD218" s="33"/>
      <c r="KE218" s="33"/>
      <c r="KF218" s="33"/>
      <c r="KG218" s="33"/>
      <c r="KH218" s="33"/>
      <c r="KI218" s="33"/>
      <c r="KJ218" s="33"/>
      <c r="KK218" s="33"/>
      <c r="KL218" s="33"/>
      <c r="KM218" s="33"/>
      <c r="KN218" s="33"/>
      <c r="KO218" s="33"/>
      <c r="KP218" s="33"/>
      <c r="KQ218" s="33"/>
      <c r="KR218" s="33"/>
      <c r="KS218" s="33"/>
      <c r="KT218" s="33"/>
      <c r="KU218" s="33"/>
      <c r="KV218" s="33"/>
      <c r="KW218" s="33"/>
      <c r="KX218" s="33"/>
      <c r="KY218" s="33"/>
      <c r="KZ218" s="33"/>
      <c r="LA218" s="33"/>
      <c r="LB218" s="33"/>
      <c r="LC218" s="33"/>
      <c r="LD218" s="33"/>
      <c r="LE218" s="33"/>
      <c r="LF218" s="33"/>
      <c r="LG218" s="33"/>
      <c r="LH218" s="33"/>
      <c r="LI218" s="33"/>
      <c r="LJ218" s="33"/>
      <c r="LK218" s="33"/>
      <c r="LL218" s="33"/>
      <c r="LM218" s="33"/>
      <c r="LN218" s="33"/>
      <c r="LO218" s="33"/>
      <c r="LP218" s="33"/>
      <c r="LQ218" s="33"/>
      <c r="LR218" s="33"/>
      <c r="LS218" s="33"/>
      <c r="LT218" s="33"/>
      <c r="LU218" s="33"/>
      <c r="LV218" s="33"/>
      <c r="LW218" s="33"/>
      <c r="LX218" s="33"/>
      <c r="LY218" s="33"/>
      <c r="LZ218" s="33"/>
      <c r="MA218" s="33"/>
      <c r="MB218" s="33"/>
      <c r="MC218" s="33"/>
      <c r="MD218" s="33"/>
      <c r="ME218" s="33"/>
      <c r="MF218" s="33"/>
      <c r="MG218" s="33"/>
      <c r="MH218" s="33"/>
      <c r="MI218" s="33"/>
      <c r="MJ218" s="33"/>
      <c r="MK218" s="33"/>
      <c r="ML218" s="33"/>
      <c r="MM218" s="33"/>
      <c r="MN218" s="33"/>
      <c r="MO218" s="33"/>
      <c r="MP218" s="33"/>
      <c r="MQ218" s="33"/>
      <c r="MR218" s="33"/>
      <c r="MS218" s="33"/>
      <c r="MT218" s="33"/>
      <c r="MU218" s="33"/>
      <c r="MV218" s="33"/>
      <c r="MW218" s="33"/>
      <c r="MX218" s="33"/>
      <c r="MY218" s="33"/>
      <c r="MZ218" s="33"/>
      <c r="NA218" s="33"/>
      <c r="NB218" s="33"/>
      <c r="NC218" s="33"/>
      <c r="ND218" s="33"/>
      <c r="NE218" s="33"/>
      <c r="NF218" s="33"/>
      <c r="NG218" s="33"/>
      <c r="NH218" s="33"/>
      <c r="NI218" s="33"/>
      <c r="NJ218" s="33"/>
      <c r="NK218" s="33"/>
      <c r="NL218" s="33"/>
      <c r="NM218" s="33"/>
      <c r="NN218" s="33"/>
      <c r="NO218" s="33"/>
      <c r="NP218" s="33"/>
      <c r="NQ218" s="33"/>
      <c r="NR218" s="33"/>
      <c r="NS218" s="33"/>
      <c r="NT218" s="33"/>
      <c r="NU218" s="33"/>
      <c r="NV218" s="33"/>
      <c r="NW218" s="33"/>
      <c r="NX218" s="33"/>
      <c r="NY218" s="33"/>
      <c r="NZ218" s="33"/>
      <c r="OA218" s="33"/>
      <c r="OB218" s="33"/>
      <c r="OC218" s="33"/>
      <c r="OD218" s="33"/>
      <c r="OE218" s="33"/>
      <c r="OF218" s="33"/>
      <c r="OG218" s="33"/>
      <c r="OH218" s="33"/>
      <c r="OI218" s="33"/>
      <c r="OJ218" s="33"/>
      <c r="OK218" s="33"/>
      <c r="OL218" s="33"/>
      <c r="OM218" s="33"/>
      <c r="ON218" s="33"/>
      <c r="OO218" s="33"/>
      <c r="OP218" s="33"/>
      <c r="OQ218" s="33"/>
      <c r="OR218" s="33"/>
      <c r="OS218" s="33"/>
      <c r="OT218" s="33"/>
      <c r="OU218" s="33"/>
      <c r="OV218" s="33"/>
      <c r="OW218" s="33"/>
      <c r="OX218" s="33"/>
      <c r="OY218" s="33"/>
      <c r="OZ218" s="33"/>
      <c r="PA218" s="33"/>
      <c r="PB218" s="33"/>
      <c r="PC218" s="33"/>
      <c r="PD218" s="33"/>
      <c r="PE218" s="33"/>
      <c r="PF218" s="33"/>
      <c r="PG218" s="33"/>
      <c r="PH218" s="33"/>
      <c r="PI218" s="33"/>
      <c r="PJ218" s="33"/>
      <c r="PK218" s="33"/>
      <c r="PL218" s="33"/>
      <c r="PM218" s="33"/>
      <c r="PN218" s="33"/>
      <c r="PO218" s="33"/>
      <c r="PP218" s="33"/>
      <c r="PQ218" s="33"/>
      <c r="PR218" s="33"/>
      <c r="PS218" s="33"/>
      <c r="PT218" s="33"/>
      <c r="PU218" s="33"/>
      <c r="PV218" s="33"/>
      <c r="PW218" s="33"/>
      <c r="PX218" s="33"/>
      <c r="PY218" s="33"/>
      <c r="PZ218" s="33"/>
      <c r="QA218" s="33"/>
      <c r="QB218" s="33"/>
      <c r="QC218" s="33"/>
      <c r="QD218" s="33"/>
      <c r="QE218" s="33"/>
      <c r="QF218" s="33"/>
      <c r="QG218" s="33"/>
      <c r="QH218" s="33"/>
      <c r="QI218" s="33"/>
      <c r="QJ218" s="33"/>
      <c r="QK218" s="33"/>
      <c r="QL218" s="33"/>
      <c r="QM218" s="33"/>
      <c r="QN218" s="33"/>
      <c r="QO218" s="33"/>
      <c r="QP218" s="33"/>
      <c r="QQ218" s="33"/>
      <c r="QR218" s="33"/>
      <c r="QS218" s="33"/>
      <c r="QT218" s="33"/>
      <c r="QU218" s="33"/>
      <c r="QV218" s="33"/>
      <c r="QW218" s="33"/>
      <c r="QX218" s="33"/>
      <c r="QY218" s="33"/>
      <c r="QZ218" s="33"/>
      <c r="RA218" s="33"/>
      <c r="RB218" s="33"/>
      <c r="RC218" s="33"/>
      <c r="RD218" s="33"/>
      <c r="RE218" s="33"/>
      <c r="RF218" s="33"/>
      <c r="RG218" s="33"/>
      <c r="RH218" s="33"/>
      <c r="RI218" s="33"/>
      <c r="RJ218" s="33"/>
      <c r="RK218" s="33"/>
      <c r="RL218" s="33"/>
      <c r="RM218" s="33"/>
      <c r="RN218" s="33"/>
      <c r="RO218" s="33"/>
      <c r="RP218" s="33"/>
      <c r="RQ218" s="33"/>
      <c r="RR218" s="33"/>
      <c r="RS218" s="33"/>
      <c r="RT218" s="33"/>
      <c r="RU218" s="33"/>
      <c r="RV218" s="33"/>
      <c r="RW218" s="33"/>
      <c r="RX218" s="33"/>
      <c r="RY218" s="33"/>
      <c r="RZ218" s="33"/>
      <c r="SA218" s="33"/>
      <c r="SB218" s="33"/>
      <c r="SC218" s="33"/>
      <c r="SD218" s="33"/>
      <c r="SE218" s="33"/>
      <c r="SF218" s="33"/>
      <c r="SG218" s="33"/>
      <c r="SH218" s="33"/>
      <c r="SI218" s="33"/>
      <c r="SJ218" s="33"/>
      <c r="SK218" s="33"/>
      <c r="SL218" s="33"/>
      <c r="SM218" s="33"/>
      <c r="SN218" s="33"/>
      <c r="SO218" s="33"/>
      <c r="SP218" s="33"/>
      <c r="SQ218" s="33"/>
      <c r="SR218" s="33"/>
      <c r="SS218" s="33"/>
      <c r="ST218" s="33"/>
      <c r="SU218" s="33"/>
      <c r="SV218" s="33"/>
      <c r="SW218" s="33"/>
      <c r="SX218" s="33"/>
      <c r="SY218" s="33"/>
      <c r="SZ218" s="33"/>
      <c r="TA218" s="33"/>
      <c r="TB218" s="33"/>
      <c r="TC218" s="33"/>
      <c r="TD218" s="33"/>
      <c r="TE218" s="33"/>
      <c r="TF218" s="33"/>
      <c r="TG218" s="33"/>
      <c r="TH218" s="33"/>
      <c r="TI218" s="33"/>
      <c r="TJ218" s="33"/>
      <c r="TK218" s="33"/>
      <c r="TL218" s="33"/>
      <c r="TM218" s="33"/>
      <c r="TN218" s="33"/>
      <c r="TO218" s="33"/>
      <c r="TP218" s="33"/>
      <c r="TQ218" s="33"/>
      <c r="TR218" s="33"/>
      <c r="TS218" s="33"/>
      <c r="TT218" s="33"/>
      <c r="TU218" s="33"/>
      <c r="TV218" s="33"/>
      <c r="TW218" s="33"/>
      <c r="TX218" s="33"/>
      <c r="TY218" s="33"/>
      <c r="TZ218" s="33"/>
      <c r="UA218" s="33"/>
      <c r="UB218" s="33"/>
      <c r="UC218" s="33"/>
      <c r="UD218" s="33"/>
      <c r="UE218" s="33"/>
      <c r="UF218" s="33"/>
      <c r="UG218" s="33"/>
      <c r="UH218" s="33"/>
      <c r="UI218" s="33"/>
      <c r="UJ218" s="33"/>
      <c r="UK218" s="33"/>
      <c r="UL218" s="33"/>
      <c r="UM218" s="33"/>
      <c r="UN218" s="33"/>
      <c r="UO218" s="33"/>
      <c r="UP218" s="33"/>
      <c r="UQ218" s="33"/>
      <c r="UR218" s="33"/>
      <c r="US218" s="33"/>
      <c r="UT218" s="33"/>
      <c r="UU218" s="33"/>
      <c r="UV218" s="33"/>
      <c r="UW218" s="33"/>
      <c r="UX218" s="33"/>
      <c r="UY218" s="33"/>
      <c r="UZ218" s="33"/>
      <c r="VA218" s="33"/>
      <c r="VB218" s="33"/>
      <c r="VC218" s="33"/>
      <c r="VD218" s="33"/>
      <c r="VE218" s="33"/>
      <c r="VF218" s="33"/>
      <c r="VG218" s="33"/>
      <c r="VH218" s="33"/>
      <c r="VI218" s="33"/>
      <c r="VJ218" s="33"/>
      <c r="VK218" s="33"/>
      <c r="VL218" s="33"/>
      <c r="VM218" s="33"/>
      <c r="VN218" s="33"/>
      <c r="VO218" s="33"/>
      <c r="VP218" s="33"/>
      <c r="VQ218" s="33"/>
      <c r="VR218" s="33"/>
      <c r="VS218" s="33"/>
      <c r="VT218" s="33"/>
      <c r="VU218" s="33"/>
      <c r="VV218" s="33"/>
      <c r="VW218" s="33"/>
      <c r="VX218" s="33"/>
      <c r="VY218" s="33"/>
      <c r="VZ218" s="33"/>
      <c r="WA218" s="33"/>
      <c r="WB218" s="33"/>
      <c r="WC218" s="33"/>
      <c r="WD218" s="33"/>
      <c r="WE218" s="33"/>
      <c r="WF218" s="33"/>
      <c r="WG218" s="33"/>
      <c r="WH218" s="33"/>
      <c r="WI218" s="33"/>
      <c r="WJ218" s="33"/>
      <c r="WK218" s="33"/>
      <c r="WL218" s="33"/>
      <c r="WM218" s="33"/>
      <c r="WN218" s="33"/>
      <c r="WO218" s="33"/>
      <c r="WP218" s="33"/>
      <c r="WQ218" s="33"/>
      <c r="WR218" s="33"/>
      <c r="WS218" s="33"/>
      <c r="WT218" s="33"/>
      <c r="WU218" s="33"/>
      <c r="WV218" s="33"/>
      <c r="WW218" s="33"/>
      <c r="WX218" s="33"/>
      <c r="WY218" s="33"/>
      <c r="WZ218" s="33"/>
      <c r="XA218" s="33"/>
      <c r="XB218" s="33"/>
      <c r="XC218" s="33"/>
      <c r="XD218" s="33"/>
      <c r="XE218" s="33"/>
      <c r="XF218" s="33"/>
      <c r="XG218" s="33"/>
      <c r="XH218" s="33"/>
      <c r="XI218" s="33"/>
      <c r="XJ218" s="33"/>
      <c r="XK218" s="33"/>
      <c r="XL218" s="33"/>
      <c r="XM218" s="33"/>
      <c r="XN218" s="33"/>
      <c r="XO218" s="33"/>
      <c r="XP218" s="33"/>
      <c r="XQ218" s="33"/>
      <c r="XR218" s="33"/>
      <c r="XS218" s="33"/>
      <c r="XT218" s="33"/>
      <c r="XU218" s="33"/>
      <c r="XV218" s="33"/>
      <c r="XW218" s="33"/>
      <c r="XX218" s="33"/>
      <c r="XY218" s="33"/>
      <c r="XZ218" s="33"/>
      <c r="YA218" s="33"/>
      <c r="YB218" s="33"/>
      <c r="YC218" s="33"/>
      <c r="YD218" s="33"/>
      <c r="YE218" s="33"/>
      <c r="YF218" s="33"/>
      <c r="YG218" s="33"/>
      <c r="YH218" s="33"/>
      <c r="YI218" s="33"/>
      <c r="YJ218" s="33"/>
      <c r="YK218" s="33"/>
      <c r="YL218" s="33"/>
      <c r="YM218" s="33"/>
      <c r="YN218" s="33"/>
      <c r="YO218" s="33"/>
      <c r="YP218" s="33"/>
      <c r="YQ218" s="33"/>
      <c r="YR218" s="33"/>
      <c r="YS218" s="33"/>
      <c r="YT218" s="33"/>
      <c r="YU218" s="33"/>
      <c r="YV218" s="33"/>
      <c r="YW218" s="33"/>
      <c r="YX218" s="33"/>
      <c r="YY218" s="33"/>
      <c r="YZ218" s="33"/>
      <c r="ZA218" s="33"/>
      <c r="ZB218" s="33"/>
      <c r="ZC218" s="33"/>
      <c r="ZD218" s="33"/>
      <c r="ZE218" s="33"/>
      <c r="ZF218" s="33"/>
      <c r="ZG218" s="33"/>
      <c r="ZH218" s="33"/>
      <c r="ZI218" s="33"/>
      <c r="ZJ218" s="33"/>
      <c r="ZK218" s="33"/>
      <c r="ZL218" s="33"/>
      <c r="ZM218" s="33"/>
      <c r="ZN218" s="33"/>
      <c r="ZO218" s="33"/>
      <c r="ZP218" s="33"/>
      <c r="ZQ218" s="33"/>
      <c r="ZR218" s="33"/>
      <c r="ZS218" s="33"/>
      <c r="ZT218" s="33"/>
      <c r="ZU218" s="33"/>
      <c r="ZV218" s="33"/>
      <c r="ZW218" s="33"/>
      <c r="ZX218" s="33"/>
      <c r="ZY218" s="33"/>
      <c r="ZZ218" s="33"/>
      <c r="AAA218" s="33"/>
      <c r="AAB218" s="33"/>
      <c r="AAC218" s="33"/>
      <c r="AAD218" s="33"/>
      <c r="AAE218" s="33"/>
      <c r="AAF218" s="33"/>
      <c r="AAG218" s="33"/>
      <c r="AAH218" s="33"/>
      <c r="AAI218" s="33"/>
      <c r="AAJ218" s="33"/>
      <c r="AAK218" s="33"/>
      <c r="AAL218" s="33"/>
      <c r="AAM218" s="33"/>
      <c r="AAN218" s="33"/>
      <c r="AAO218" s="33"/>
      <c r="AAP218" s="33"/>
      <c r="AAQ218" s="33"/>
      <c r="AAR218" s="33"/>
      <c r="AAS218" s="33"/>
      <c r="AAT218" s="33"/>
      <c r="AAU218" s="33"/>
      <c r="AAV218" s="33"/>
      <c r="AAW218" s="33"/>
      <c r="AAX218" s="33"/>
      <c r="AAY218" s="33"/>
      <c r="AAZ218" s="33"/>
      <c r="ABA218" s="33"/>
      <c r="ABB218" s="33"/>
      <c r="ABC218" s="33"/>
      <c r="ABD218" s="33"/>
      <c r="ABE218" s="33"/>
      <c r="ABF218" s="33"/>
      <c r="ABG218" s="33"/>
      <c r="ABH218" s="33"/>
      <c r="ABI218" s="33"/>
      <c r="ABJ218" s="33"/>
      <c r="ABK218" s="33"/>
      <c r="ABL218" s="33"/>
      <c r="ABM218" s="33"/>
      <c r="ABN218" s="33"/>
      <c r="ABO218" s="33"/>
      <c r="ABP218" s="33"/>
      <c r="ABQ218" s="33"/>
      <c r="ABR218" s="33"/>
      <c r="ABS218" s="33"/>
      <c r="ABT218" s="33"/>
      <c r="ABU218" s="33"/>
      <c r="ABV218" s="33"/>
      <c r="ABW218" s="33"/>
      <c r="ABX218" s="33"/>
      <c r="ABY218" s="33"/>
      <c r="ABZ218" s="33"/>
      <c r="ACA218" s="33"/>
      <c r="ACB218" s="33"/>
      <c r="ACC218" s="33"/>
      <c r="ACD218" s="33"/>
      <c r="ACE218" s="33"/>
      <c r="ACF218" s="33"/>
      <c r="ACG218" s="33"/>
      <c r="ACH218" s="33"/>
      <c r="ACI218" s="33"/>
      <c r="ACJ218" s="33"/>
      <c r="ACK218" s="33"/>
      <c r="ACL218" s="33"/>
      <c r="ACM218" s="33"/>
      <c r="ACN218" s="33"/>
      <c r="ACO218" s="33"/>
      <c r="ACP218" s="33"/>
      <c r="ACQ218" s="33"/>
      <c r="ACR218" s="33"/>
      <c r="ACS218" s="33"/>
      <c r="ACT218" s="33"/>
      <c r="ACU218" s="33"/>
      <c r="ACV218" s="33"/>
      <c r="ACW218" s="33"/>
      <c r="ACX218" s="33"/>
      <c r="ACY218" s="33"/>
      <c r="ACZ218" s="33"/>
      <c r="ADA218" s="33"/>
      <c r="ADB218" s="33"/>
      <c r="ADC218" s="33"/>
      <c r="ADD218" s="33"/>
      <c r="ADE218" s="33"/>
      <c r="ADF218" s="33"/>
      <c r="ADG218" s="33"/>
      <c r="ADH218" s="33"/>
      <c r="ADI218" s="33"/>
      <c r="ADJ218" s="33"/>
      <c r="ADK218" s="33"/>
      <c r="ADL218" s="33"/>
      <c r="ADM218" s="33"/>
      <c r="ADN218" s="33"/>
      <c r="ADO218" s="33"/>
      <c r="ADP218" s="33"/>
      <c r="ADQ218" s="33"/>
      <c r="ADR218" s="33"/>
      <c r="ADS218" s="33"/>
      <c r="ADT218" s="33"/>
      <c r="ADU218" s="33"/>
      <c r="ADV218" s="33"/>
      <c r="ADW218" s="33"/>
      <c r="ADX218" s="33"/>
      <c r="ADY218" s="33"/>
      <c r="ADZ218" s="33"/>
      <c r="AEA218" s="33"/>
      <c r="AEB218" s="33"/>
      <c r="AEC218" s="33"/>
      <c r="AED218" s="33"/>
      <c r="AEE218" s="33"/>
      <c r="AEF218" s="33"/>
      <c r="AEG218" s="33"/>
      <c r="AEH218" s="33"/>
      <c r="AEI218" s="33"/>
      <c r="AEJ218" s="33"/>
      <c r="AEK218" s="33"/>
      <c r="AEL218" s="33"/>
      <c r="AEM218" s="33"/>
      <c r="AEN218" s="33"/>
      <c r="AEO218" s="33"/>
      <c r="AEP218" s="33"/>
      <c r="AEQ218" s="33"/>
      <c r="AER218" s="33"/>
      <c r="AES218" s="33"/>
      <c r="AET218" s="33"/>
      <c r="AEU218" s="33"/>
      <c r="AEV218" s="33"/>
      <c r="AEW218" s="33"/>
      <c r="AEX218" s="33"/>
      <c r="AEY218" s="33"/>
      <c r="AEZ218" s="33"/>
      <c r="AFA218" s="33"/>
      <c r="AFB218" s="33"/>
      <c r="AFC218" s="33"/>
      <c r="AFD218" s="33"/>
      <c r="AFE218" s="33"/>
      <c r="AFF218" s="33"/>
      <c r="AFG218" s="33"/>
      <c r="AFH218" s="33"/>
      <c r="AFI218" s="33"/>
      <c r="AFJ218" s="33"/>
      <c r="AFK218" s="33"/>
      <c r="AFL218" s="33"/>
      <c r="AFM218" s="33"/>
      <c r="AFN218" s="33"/>
      <c r="AFO218" s="33"/>
      <c r="AFP218" s="33"/>
      <c r="AFQ218" s="33"/>
      <c r="AFR218" s="33"/>
      <c r="AFS218" s="33"/>
      <c r="AFT218" s="33"/>
      <c r="AFU218" s="33"/>
      <c r="AFV218" s="33"/>
      <c r="AFW218" s="33"/>
      <c r="AFX218" s="33"/>
      <c r="AFY218" s="33"/>
      <c r="AFZ218" s="33"/>
      <c r="AGA218" s="33"/>
      <c r="AGB218" s="33"/>
      <c r="AGC218" s="33"/>
      <c r="AGD218" s="33"/>
      <c r="AGE218" s="33"/>
      <c r="AGF218" s="33"/>
      <c r="AGG218" s="33"/>
      <c r="AGH218" s="33"/>
      <c r="AGI218" s="33"/>
      <c r="AGJ218" s="33"/>
      <c r="AGK218" s="33"/>
      <c r="AGL218" s="33"/>
      <c r="AGM218" s="33"/>
      <c r="AGN218" s="33"/>
      <c r="AGO218" s="33"/>
      <c r="AGP218" s="33"/>
      <c r="AGQ218" s="33"/>
      <c r="AGR218" s="33"/>
      <c r="AGS218" s="33"/>
      <c r="AGT218" s="33"/>
      <c r="AGU218" s="33"/>
      <c r="AGV218" s="33"/>
      <c r="AGW218" s="33"/>
      <c r="AGX218" s="33"/>
      <c r="AGY218" s="33"/>
      <c r="AGZ218" s="33"/>
      <c r="AHA218" s="33"/>
      <c r="AHB218" s="33"/>
      <c r="AHC218" s="33"/>
      <c r="AHD218" s="33"/>
      <c r="AHE218" s="33"/>
      <c r="AHF218" s="33"/>
      <c r="AHG218" s="33"/>
      <c r="AHH218" s="33"/>
      <c r="AHI218" s="33"/>
      <c r="AHJ218" s="33"/>
      <c r="AHK218" s="33"/>
      <c r="AHL218" s="33"/>
      <c r="AHM218" s="33"/>
      <c r="AHN218" s="33"/>
      <c r="AHO218" s="33"/>
      <c r="AHP218" s="33"/>
      <c r="AHQ218" s="33"/>
      <c r="AHR218" s="33"/>
      <c r="AHS218" s="33"/>
      <c r="AHT218" s="33"/>
      <c r="AHU218" s="33"/>
      <c r="AHV218" s="33"/>
      <c r="AHW218" s="33"/>
      <c r="AHX218" s="33"/>
      <c r="AHY218" s="33"/>
      <c r="AHZ218" s="33"/>
      <c r="AIA218" s="33"/>
      <c r="AIB218" s="33"/>
      <c r="AIC218" s="33"/>
      <c r="AID218" s="33"/>
      <c r="AIE218" s="33"/>
      <c r="AIF218" s="33"/>
      <c r="AIG218" s="33"/>
      <c r="AIH218" s="33"/>
      <c r="AII218" s="33"/>
      <c r="AIJ218" s="33"/>
      <c r="AIK218" s="33"/>
      <c r="AIL218" s="33"/>
      <c r="AIM218" s="33"/>
      <c r="AIN218" s="33"/>
      <c r="AIO218" s="33"/>
      <c r="AIP218" s="33"/>
      <c r="AIQ218" s="33"/>
      <c r="AIR218" s="33"/>
      <c r="AIS218" s="33"/>
      <c r="AIT218" s="33"/>
      <c r="AIU218" s="33"/>
      <c r="AIV218" s="33"/>
      <c r="AIW218" s="33"/>
      <c r="AIX218" s="33"/>
      <c r="AIY218" s="33"/>
      <c r="AIZ218" s="33"/>
      <c r="AJA218" s="33"/>
      <c r="AJB218" s="33"/>
      <c r="AJC218" s="33"/>
      <c r="AJD218" s="33"/>
      <c r="AJE218" s="33"/>
      <c r="AJF218" s="33"/>
      <c r="AJG218" s="33"/>
      <c r="AJH218" s="33"/>
      <c r="AJI218" s="33"/>
      <c r="AJJ218" s="33"/>
      <c r="AJK218" s="33"/>
      <c r="AJL218" s="33"/>
      <c r="AJM218" s="33"/>
      <c r="AJN218" s="33"/>
      <c r="AJO218" s="33"/>
      <c r="AJP218" s="33"/>
      <c r="AJQ218" s="33"/>
      <c r="AJR218" s="33"/>
      <c r="AJS218" s="33"/>
      <c r="AJT218" s="33"/>
      <c r="AJU218" s="33"/>
      <c r="AJV218" s="33"/>
      <c r="AJW218" s="33"/>
      <c r="AJX218" s="33"/>
      <c r="AJY218" s="33"/>
      <c r="AJZ218" s="33"/>
      <c r="AKA218" s="33"/>
      <c r="AKB218" s="33"/>
      <c r="AKC218" s="33"/>
      <c r="AKD218" s="33"/>
      <c r="AKE218" s="33"/>
      <c r="AKF218" s="33"/>
      <c r="AKG218" s="33"/>
      <c r="AKH218" s="33"/>
      <c r="AKI218" s="33"/>
      <c r="AKJ218" s="33"/>
      <c r="AKK218" s="33"/>
      <c r="AKL218" s="33"/>
      <c r="AKM218" s="33"/>
      <c r="AKN218" s="33"/>
      <c r="AKO218" s="33"/>
      <c r="AKP218" s="33"/>
      <c r="AKQ218" s="33"/>
      <c r="AKR218" s="33"/>
      <c r="AKS218" s="33"/>
      <c r="AKT218" s="33"/>
      <c r="AKU218" s="33"/>
      <c r="AKV218" s="33"/>
      <c r="AKW218" s="33"/>
      <c r="AKX218" s="33"/>
      <c r="AKY218" s="33"/>
      <c r="AKZ218" s="33"/>
      <c r="ALA218" s="33"/>
      <c r="ALB218" s="33"/>
      <c r="ALC218" s="33"/>
      <c r="ALD218" s="33"/>
      <c r="ALE218" s="33"/>
      <c r="ALF218" s="33"/>
      <c r="ALG218" s="33"/>
      <c r="ALH218" s="33"/>
      <c r="ALI218" s="33"/>
      <c r="ALJ218" s="33"/>
      <c r="ALK218" s="33"/>
      <c r="ALL218" s="33"/>
      <c r="ALM218" s="33"/>
      <c r="ALN218" s="33"/>
      <c r="ALO218" s="33"/>
      <c r="ALP218" s="33"/>
      <c r="ALQ218" s="33"/>
      <c r="ALR218" s="33"/>
      <c r="ALS218" s="33"/>
      <c r="ALT218" s="33"/>
      <c r="ALU218" s="33"/>
      <c r="ALV218" s="33"/>
      <c r="ALW218" s="33"/>
      <c r="ALX218" s="33"/>
      <c r="ALY218" s="33"/>
    </row>
    <row r="219" spans="1:1013" ht="24.75" customHeight="1" thickBot="1" x14ac:dyDescent="0.25">
      <c r="A219" s="681"/>
      <c r="B219" s="771"/>
      <c r="C219" s="749"/>
      <c r="D219" s="827"/>
      <c r="E219" s="821"/>
      <c r="F219" s="726"/>
      <c r="G219" s="825"/>
      <c r="H219" s="715"/>
      <c r="I219" s="712"/>
      <c r="J219" s="704"/>
      <c r="K219" s="256" t="s">
        <v>11</v>
      </c>
      <c r="L219" s="520">
        <f>SUM(L217:L218)</f>
        <v>0</v>
      </c>
      <c r="M219" s="521">
        <f t="shared" ref="M219:AA219" si="67">SUM(M217:M218)</f>
        <v>0</v>
      </c>
      <c r="N219" s="521">
        <f t="shared" si="67"/>
        <v>0</v>
      </c>
      <c r="O219" s="522">
        <f t="shared" si="67"/>
        <v>0</v>
      </c>
      <c r="P219" s="520">
        <f t="shared" si="67"/>
        <v>560</v>
      </c>
      <c r="Q219" s="521">
        <f t="shared" si="67"/>
        <v>80</v>
      </c>
      <c r="R219" s="521">
        <f t="shared" si="67"/>
        <v>0</v>
      </c>
      <c r="S219" s="522">
        <f t="shared" si="67"/>
        <v>480</v>
      </c>
      <c r="T219" s="520">
        <f t="shared" si="67"/>
        <v>574</v>
      </c>
      <c r="U219" s="521">
        <f t="shared" si="67"/>
        <v>94</v>
      </c>
      <c r="V219" s="521">
        <f t="shared" si="67"/>
        <v>0</v>
      </c>
      <c r="W219" s="522">
        <f t="shared" si="67"/>
        <v>480</v>
      </c>
      <c r="X219" s="520">
        <f t="shared" si="67"/>
        <v>0</v>
      </c>
      <c r="Y219" s="521">
        <f t="shared" si="67"/>
        <v>0</v>
      </c>
      <c r="Z219" s="521">
        <f t="shared" si="67"/>
        <v>0</v>
      </c>
      <c r="AA219" s="522">
        <f t="shared" si="67"/>
        <v>0</v>
      </c>
      <c r="AB219" s="33"/>
      <c r="AC219" s="33"/>
      <c r="AD219" s="33"/>
      <c r="AE219" s="33"/>
      <c r="AF219" s="33"/>
      <c r="AG219" s="33"/>
      <c r="AH219" s="33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7"/>
      <c r="BB219" s="46"/>
      <c r="BC219" s="46"/>
      <c r="BD219" s="46"/>
      <c r="BE219" s="46"/>
      <c r="BF219" s="46"/>
      <c r="BG219" s="46"/>
      <c r="BH219" s="46"/>
      <c r="BI219" s="46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  <c r="IT219" s="33"/>
      <c r="IU219" s="33"/>
      <c r="IV219" s="33"/>
      <c r="IW219" s="33"/>
      <c r="IX219" s="33"/>
      <c r="IY219" s="33"/>
      <c r="IZ219" s="33"/>
      <c r="JA219" s="33"/>
      <c r="JB219" s="33"/>
      <c r="JC219" s="33"/>
      <c r="JD219" s="33"/>
      <c r="JE219" s="33"/>
      <c r="JF219" s="33"/>
      <c r="JG219" s="33"/>
      <c r="JH219" s="33"/>
      <c r="JI219" s="33"/>
      <c r="JJ219" s="33"/>
      <c r="JK219" s="33"/>
      <c r="JL219" s="33"/>
      <c r="JM219" s="33"/>
      <c r="JN219" s="33"/>
      <c r="JO219" s="33"/>
      <c r="JP219" s="33"/>
      <c r="JQ219" s="33"/>
      <c r="JR219" s="33"/>
      <c r="JS219" s="33"/>
      <c r="JT219" s="33"/>
      <c r="JU219" s="33"/>
      <c r="JV219" s="33"/>
      <c r="JW219" s="33"/>
      <c r="JX219" s="33"/>
      <c r="JY219" s="33"/>
      <c r="JZ219" s="33"/>
      <c r="KA219" s="33"/>
      <c r="KB219" s="33"/>
      <c r="KC219" s="33"/>
      <c r="KD219" s="33"/>
      <c r="KE219" s="33"/>
      <c r="KF219" s="33"/>
      <c r="KG219" s="33"/>
      <c r="KH219" s="33"/>
      <c r="KI219" s="33"/>
      <c r="KJ219" s="33"/>
      <c r="KK219" s="33"/>
      <c r="KL219" s="33"/>
      <c r="KM219" s="33"/>
      <c r="KN219" s="33"/>
      <c r="KO219" s="33"/>
      <c r="KP219" s="33"/>
      <c r="KQ219" s="33"/>
      <c r="KR219" s="33"/>
      <c r="KS219" s="33"/>
      <c r="KT219" s="33"/>
      <c r="KU219" s="33"/>
      <c r="KV219" s="33"/>
      <c r="KW219" s="33"/>
      <c r="KX219" s="33"/>
      <c r="KY219" s="33"/>
      <c r="KZ219" s="33"/>
      <c r="LA219" s="33"/>
      <c r="LB219" s="33"/>
      <c r="LC219" s="33"/>
      <c r="LD219" s="33"/>
      <c r="LE219" s="33"/>
      <c r="LF219" s="33"/>
      <c r="LG219" s="33"/>
      <c r="LH219" s="33"/>
      <c r="LI219" s="33"/>
      <c r="LJ219" s="33"/>
      <c r="LK219" s="33"/>
      <c r="LL219" s="33"/>
      <c r="LM219" s="33"/>
      <c r="LN219" s="33"/>
      <c r="LO219" s="33"/>
      <c r="LP219" s="33"/>
      <c r="LQ219" s="33"/>
      <c r="LR219" s="33"/>
      <c r="LS219" s="33"/>
      <c r="LT219" s="33"/>
      <c r="LU219" s="33"/>
      <c r="LV219" s="33"/>
      <c r="LW219" s="33"/>
      <c r="LX219" s="33"/>
      <c r="LY219" s="33"/>
      <c r="LZ219" s="33"/>
      <c r="MA219" s="33"/>
      <c r="MB219" s="33"/>
      <c r="MC219" s="33"/>
      <c r="MD219" s="33"/>
      <c r="ME219" s="33"/>
      <c r="MF219" s="33"/>
      <c r="MG219" s="33"/>
      <c r="MH219" s="33"/>
      <c r="MI219" s="33"/>
      <c r="MJ219" s="33"/>
      <c r="MK219" s="33"/>
      <c r="ML219" s="33"/>
      <c r="MM219" s="33"/>
      <c r="MN219" s="33"/>
      <c r="MO219" s="33"/>
      <c r="MP219" s="33"/>
      <c r="MQ219" s="33"/>
      <c r="MR219" s="33"/>
      <c r="MS219" s="33"/>
      <c r="MT219" s="33"/>
      <c r="MU219" s="33"/>
      <c r="MV219" s="33"/>
      <c r="MW219" s="33"/>
      <c r="MX219" s="33"/>
      <c r="MY219" s="33"/>
      <c r="MZ219" s="33"/>
      <c r="NA219" s="33"/>
      <c r="NB219" s="33"/>
      <c r="NC219" s="33"/>
      <c r="ND219" s="33"/>
      <c r="NE219" s="33"/>
      <c r="NF219" s="33"/>
      <c r="NG219" s="33"/>
      <c r="NH219" s="33"/>
      <c r="NI219" s="33"/>
      <c r="NJ219" s="33"/>
      <c r="NK219" s="33"/>
      <c r="NL219" s="33"/>
      <c r="NM219" s="33"/>
      <c r="NN219" s="33"/>
      <c r="NO219" s="33"/>
      <c r="NP219" s="33"/>
      <c r="NQ219" s="33"/>
      <c r="NR219" s="33"/>
      <c r="NS219" s="33"/>
      <c r="NT219" s="33"/>
      <c r="NU219" s="33"/>
      <c r="NV219" s="33"/>
      <c r="NW219" s="33"/>
      <c r="NX219" s="33"/>
      <c r="NY219" s="33"/>
      <c r="NZ219" s="33"/>
      <c r="OA219" s="33"/>
      <c r="OB219" s="33"/>
      <c r="OC219" s="33"/>
      <c r="OD219" s="33"/>
      <c r="OE219" s="33"/>
      <c r="OF219" s="33"/>
      <c r="OG219" s="33"/>
      <c r="OH219" s="33"/>
      <c r="OI219" s="33"/>
      <c r="OJ219" s="33"/>
      <c r="OK219" s="33"/>
      <c r="OL219" s="33"/>
      <c r="OM219" s="33"/>
      <c r="ON219" s="33"/>
      <c r="OO219" s="33"/>
      <c r="OP219" s="33"/>
      <c r="OQ219" s="33"/>
      <c r="OR219" s="33"/>
      <c r="OS219" s="33"/>
      <c r="OT219" s="33"/>
      <c r="OU219" s="33"/>
      <c r="OV219" s="33"/>
      <c r="OW219" s="33"/>
      <c r="OX219" s="33"/>
      <c r="OY219" s="33"/>
      <c r="OZ219" s="33"/>
      <c r="PA219" s="33"/>
      <c r="PB219" s="33"/>
      <c r="PC219" s="33"/>
      <c r="PD219" s="33"/>
      <c r="PE219" s="33"/>
      <c r="PF219" s="33"/>
      <c r="PG219" s="33"/>
      <c r="PH219" s="33"/>
      <c r="PI219" s="33"/>
      <c r="PJ219" s="33"/>
      <c r="PK219" s="33"/>
      <c r="PL219" s="33"/>
      <c r="PM219" s="33"/>
      <c r="PN219" s="33"/>
      <c r="PO219" s="33"/>
      <c r="PP219" s="33"/>
      <c r="PQ219" s="33"/>
      <c r="PR219" s="33"/>
      <c r="PS219" s="33"/>
      <c r="PT219" s="33"/>
      <c r="PU219" s="33"/>
      <c r="PV219" s="33"/>
      <c r="PW219" s="33"/>
      <c r="PX219" s="33"/>
      <c r="PY219" s="33"/>
      <c r="PZ219" s="33"/>
      <c r="QA219" s="33"/>
      <c r="QB219" s="33"/>
      <c r="QC219" s="33"/>
      <c r="QD219" s="33"/>
      <c r="QE219" s="33"/>
      <c r="QF219" s="33"/>
      <c r="QG219" s="33"/>
      <c r="QH219" s="33"/>
      <c r="QI219" s="33"/>
      <c r="QJ219" s="33"/>
      <c r="QK219" s="33"/>
      <c r="QL219" s="33"/>
      <c r="QM219" s="33"/>
      <c r="QN219" s="33"/>
      <c r="QO219" s="33"/>
      <c r="QP219" s="33"/>
      <c r="QQ219" s="33"/>
      <c r="QR219" s="33"/>
      <c r="QS219" s="33"/>
      <c r="QT219" s="33"/>
      <c r="QU219" s="33"/>
      <c r="QV219" s="33"/>
      <c r="QW219" s="33"/>
      <c r="QX219" s="33"/>
      <c r="QY219" s="33"/>
      <c r="QZ219" s="33"/>
      <c r="RA219" s="33"/>
      <c r="RB219" s="33"/>
      <c r="RC219" s="33"/>
      <c r="RD219" s="33"/>
      <c r="RE219" s="33"/>
      <c r="RF219" s="33"/>
      <c r="RG219" s="33"/>
      <c r="RH219" s="33"/>
      <c r="RI219" s="33"/>
      <c r="RJ219" s="33"/>
      <c r="RK219" s="33"/>
      <c r="RL219" s="33"/>
      <c r="RM219" s="33"/>
      <c r="RN219" s="33"/>
      <c r="RO219" s="33"/>
      <c r="RP219" s="33"/>
      <c r="RQ219" s="33"/>
      <c r="RR219" s="33"/>
      <c r="RS219" s="33"/>
      <c r="RT219" s="33"/>
      <c r="RU219" s="33"/>
      <c r="RV219" s="33"/>
      <c r="RW219" s="33"/>
      <c r="RX219" s="33"/>
      <c r="RY219" s="33"/>
      <c r="RZ219" s="33"/>
      <c r="SA219" s="33"/>
      <c r="SB219" s="33"/>
      <c r="SC219" s="33"/>
      <c r="SD219" s="33"/>
      <c r="SE219" s="33"/>
      <c r="SF219" s="33"/>
      <c r="SG219" s="33"/>
      <c r="SH219" s="33"/>
      <c r="SI219" s="33"/>
      <c r="SJ219" s="33"/>
      <c r="SK219" s="33"/>
      <c r="SL219" s="33"/>
      <c r="SM219" s="33"/>
      <c r="SN219" s="33"/>
      <c r="SO219" s="33"/>
      <c r="SP219" s="33"/>
      <c r="SQ219" s="33"/>
      <c r="SR219" s="33"/>
      <c r="SS219" s="33"/>
      <c r="ST219" s="33"/>
      <c r="SU219" s="33"/>
      <c r="SV219" s="33"/>
      <c r="SW219" s="33"/>
      <c r="SX219" s="33"/>
      <c r="SY219" s="33"/>
      <c r="SZ219" s="33"/>
      <c r="TA219" s="33"/>
      <c r="TB219" s="33"/>
      <c r="TC219" s="33"/>
      <c r="TD219" s="33"/>
      <c r="TE219" s="33"/>
      <c r="TF219" s="33"/>
      <c r="TG219" s="33"/>
      <c r="TH219" s="33"/>
      <c r="TI219" s="33"/>
      <c r="TJ219" s="33"/>
      <c r="TK219" s="33"/>
      <c r="TL219" s="33"/>
      <c r="TM219" s="33"/>
      <c r="TN219" s="33"/>
      <c r="TO219" s="33"/>
      <c r="TP219" s="33"/>
      <c r="TQ219" s="33"/>
      <c r="TR219" s="33"/>
      <c r="TS219" s="33"/>
      <c r="TT219" s="33"/>
      <c r="TU219" s="33"/>
      <c r="TV219" s="33"/>
      <c r="TW219" s="33"/>
      <c r="TX219" s="33"/>
      <c r="TY219" s="33"/>
      <c r="TZ219" s="33"/>
      <c r="UA219" s="33"/>
      <c r="UB219" s="33"/>
      <c r="UC219" s="33"/>
      <c r="UD219" s="33"/>
      <c r="UE219" s="33"/>
      <c r="UF219" s="33"/>
      <c r="UG219" s="33"/>
      <c r="UH219" s="33"/>
      <c r="UI219" s="33"/>
      <c r="UJ219" s="33"/>
      <c r="UK219" s="33"/>
      <c r="UL219" s="33"/>
      <c r="UM219" s="33"/>
      <c r="UN219" s="33"/>
      <c r="UO219" s="33"/>
      <c r="UP219" s="33"/>
      <c r="UQ219" s="33"/>
      <c r="UR219" s="33"/>
      <c r="US219" s="33"/>
      <c r="UT219" s="33"/>
      <c r="UU219" s="33"/>
      <c r="UV219" s="33"/>
      <c r="UW219" s="33"/>
      <c r="UX219" s="33"/>
      <c r="UY219" s="33"/>
      <c r="UZ219" s="33"/>
      <c r="VA219" s="33"/>
      <c r="VB219" s="33"/>
      <c r="VC219" s="33"/>
      <c r="VD219" s="33"/>
      <c r="VE219" s="33"/>
      <c r="VF219" s="33"/>
      <c r="VG219" s="33"/>
      <c r="VH219" s="33"/>
      <c r="VI219" s="33"/>
      <c r="VJ219" s="33"/>
      <c r="VK219" s="33"/>
      <c r="VL219" s="33"/>
      <c r="VM219" s="33"/>
      <c r="VN219" s="33"/>
      <c r="VO219" s="33"/>
      <c r="VP219" s="33"/>
      <c r="VQ219" s="33"/>
      <c r="VR219" s="33"/>
      <c r="VS219" s="33"/>
      <c r="VT219" s="33"/>
      <c r="VU219" s="33"/>
      <c r="VV219" s="33"/>
      <c r="VW219" s="33"/>
      <c r="VX219" s="33"/>
      <c r="VY219" s="33"/>
      <c r="VZ219" s="33"/>
      <c r="WA219" s="33"/>
      <c r="WB219" s="33"/>
      <c r="WC219" s="33"/>
      <c r="WD219" s="33"/>
      <c r="WE219" s="33"/>
      <c r="WF219" s="33"/>
      <c r="WG219" s="33"/>
      <c r="WH219" s="33"/>
      <c r="WI219" s="33"/>
      <c r="WJ219" s="33"/>
      <c r="WK219" s="33"/>
      <c r="WL219" s="33"/>
      <c r="WM219" s="33"/>
      <c r="WN219" s="33"/>
      <c r="WO219" s="33"/>
      <c r="WP219" s="33"/>
      <c r="WQ219" s="33"/>
      <c r="WR219" s="33"/>
      <c r="WS219" s="33"/>
      <c r="WT219" s="33"/>
      <c r="WU219" s="33"/>
      <c r="WV219" s="33"/>
      <c r="WW219" s="33"/>
      <c r="WX219" s="33"/>
      <c r="WY219" s="33"/>
      <c r="WZ219" s="33"/>
      <c r="XA219" s="33"/>
      <c r="XB219" s="33"/>
      <c r="XC219" s="33"/>
      <c r="XD219" s="33"/>
      <c r="XE219" s="33"/>
      <c r="XF219" s="33"/>
      <c r="XG219" s="33"/>
      <c r="XH219" s="33"/>
      <c r="XI219" s="33"/>
      <c r="XJ219" s="33"/>
      <c r="XK219" s="33"/>
      <c r="XL219" s="33"/>
      <c r="XM219" s="33"/>
      <c r="XN219" s="33"/>
      <c r="XO219" s="33"/>
      <c r="XP219" s="33"/>
      <c r="XQ219" s="33"/>
      <c r="XR219" s="33"/>
      <c r="XS219" s="33"/>
      <c r="XT219" s="33"/>
      <c r="XU219" s="33"/>
      <c r="XV219" s="33"/>
      <c r="XW219" s="33"/>
      <c r="XX219" s="33"/>
      <c r="XY219" s="33"/>
      <c r="XZ219" s="33"/>
      <c r="YA219" s="33"/>
      <c r="YB219" s="33"/>
      <c r="YC219" s="33"/>
      <c r="YD219" s="33"/>
      <c r="YE219" s="33"/>
      <c r="YF219" s="33"/>
      <c r="YG219" s="33"/>
      <c r="YH219" s="33"/>
      <c r="YI219" s="33"/>
      <c r="YJ219" s="33"/>
      <c r="YK219" s="33"/>
      <c r="YL219" s="33"/>
      <c r="YM219" s="33"/>
      <c r="YN219" s="33"/>
      <c r="YO219" s="33"/>
      <c r="YP219" s="33"/>
      <c r="YQ219" s="33"/>
      <c r="YR219" s="33"/>
      <c r="YS219" s="33"/>
      <c r="YT219" s="33"/>
      <c r="YU219" s="33"/>
      <c r="YV219" s="33"/>
      <c r="YW219" s="33"/>
      <c r="YX219" s="33"/>
      <c r="YY219" s="33"/>
      <c r="YZ219" s="33"/>
      <c r="ZA219" s="33"/>
      <c r="ZB219" s="33"/>
      <c r="ZC219" s="33"/>
      <c r="ZD219" s="33"/>
      <c r="ZE219" s="33"/>
      <c r="ZF219" s="33"/>
      <c r="ZG219" s="33"/>
      <c r="ZH219" s="33"/>
      <c r="ZI219" s="33"/>
      <c r="ZJ219" s="33"/>
      <c r="ZK219" s="33"/>
      <c r="ZL219" s="33"/>
      <c r="ZM219" s="33"/>
      <c r="ZN219" s="33"/>
      <c r="ZO219" s="33"/>
      <c r="ZP219" s="33"/>
      <c r="ZQ219" s="33"/>
      <c r="ZR219" s="33"/>
      <c r="ZS219" s="33"/>
      <c r="ZT219" s="33"/>
      <c r="ZU219" s="33"/>
      <c r="ZV219" s="33"/>
      <c r="ZW219" s="33"/>
      <c r="ZX219" s="33"/>
      <c r="ZY219" s="33"/>
      <c r="ZZ219" s="33"/>
      <c r="AAA219" s="33"/>
      <c r="AAB219" s="33"/>
      <c r="AAC219" s="33"/>
      <c r="AAD219" s="33"/>
      <c r="AAE219" s="33"/>
      <c r="AAF219" s="33"/>
      <c r="AAG219" s="33"/>
      <c r="AAH219" s="33"/>
      <c r="AAI219" s="33"/>
      <c r="AAJ219" s="33"/>
      <c r="AAK219" s="33"/>
      <c r="AAL219" s="33"/>
      <c r="AAM219" s="33"/>
      <c r="AAN219" s="33"/>
      <c r="AAO219" s="33"/>
      <c r="AAP219" s="33"/>
      <c r="AAQ219" s="33"/>
      <c r="AAR219" s="33"/>
      <c r="AAS219" s="33"/>
      <c r="AAT219" s="33"/>
      <c r="AAU219" s="33"/>
      <c r="AAV219" s="33"/>
      <c r="AAW219" s="33"/>
      <c r="AAX219" s="33"/>
      <c r="AAY219" s="33"/>
      <c r="AAZ219" s="33"/>
      <c r="ABA219" s="33"/>
      <c r="ABB219" s="33"/>
      <c r="ABC219" s="33"/>
      <c r="ABD219" s="33"/>
      <c r="ABE219" s="33"/>
      <c r="ABF219" s="33"/>
      <c r="ABG219" s="33"/>
      <c r="ABH219" s="33"/>
      <c r="ABI219" s="33"/>
      <c r="ABJ219" s="33"/>
      <c r="ABK219" s="33"/>
      <c r="ABL219" s="33"/>
      <c r="ABM219" s="33"/>
      <c r="ABN219" s="33"/>
      <c r="ABO219" s="33"/>
      <c r="ABP219" s="33"/>
      <c r="ABQ219" s="33"/>
      <c r="ABR219" s="33"/>
      <c r="ABS219" s="33"/>
      <c r="ABT219" s="33"/>
      <c r="ABU219" s="33"/>
      <c r="ABV219" s="33"/>
      <c r="ABW219" s="33"/>
      <c r="ABX219" s="33"/>
      <c r="ABY219" s="33"/>
      <c r="ABZ219" s="33"/>
      <c r="ACA219" s="33"/>
      <c r="ACB219" s="33"/>
      <c r="ACC219" s="33"/>
      <c r="ACD219" s="33"/>
      <c r="ACE219" s="33"/>
      <c r="ACF219" s="33"/>
      <c r="ACG219" s="33"/>
      <c r="ACH219" s="33"/>
      <c r="ACI219" s="33"/>
      <c r="ACJ219" s="33"/>
      <c r="ACK219" s="33"/>
      <c r="ACL219" s="33"/>
      <c r="ACM219" s="33"/>
      <c r="ACN219" s="33"/>
      <c r="ACO219" s="33"/>
      <c r="ACP219" s="33"/>
      <c r="ACQ219" s="33"/>
      <c r="ACR219" s="33"/>
      <c r="ACS219" s="33"/>
      <c r="ACT219" s="33"/>
      <c r="ACU219" s="33"/>
      <c r="ACV219" s="33"/>
      <c r="ACW219" s="33"/>
      <c r="ACX219" s="33"/>
      <c r="ACY219" s="33"/>
      <c r="ACZ219" s="33"/>
      <c r="ADA219" s="33"/>
      <c r="ADB219" s="33"/>
      <c r="ADC219" s="33"/>
      <c r="ADD219" s="33"/>
      <c r="ADE219" s="33"/>
      <c r="ADF219" s="33"/>
      <c r="ADG219" s="33"/>
      <c r="ADH219" s="33"/>
      <c r="ADI219" s="33"/>
      <c r="ADJ219" s="33"/>
      <c r="ADK219" s="33"/>
      <c r="ADL219" s="33"/>
      <c r="ADM219" s="33"/>
      <c r="ADN219" s="33"/>
      <c r="ADO219" s="33"/>
      <c r="ADP219" s="33"/>
      <c r="ADQ219" s="33"/>
      <c r="ADR219" s="33"/>
      <c r="ADS219" s="33"/>
      <c r="ADT219" s="33"/>
      <c r="ADU219" s="33"/>
      <c r="ADV219" s="33"/>
      <c r="ADW219" s="33"/>
      <c r="ADX219" s="33"/>
      <c r="ADY219" s="33"/>
      <c r="ADZ219" s="33"/>
      <c r="AEA219" s="33"/>
      <c r="AEB219" s="33"/>
      <c r="AEC219" s="33"/>
      <c r="AED219" s="33"/>
      <c r="AEE219" s="33"/>
      <c r="AEF219" s="33"/>
      <c r="AEG219" s="33"/>
      <c r="AEH219" s="33"/>
      <c r="AEI219" s="33"/>
      <c r="AEJ219" s="33"/>
      <c r="AEK219" s="33"/>
      <c r="AEL219" s="33"/>
      <c r="AEM219" s="33"/>
      <c r="AEN219" s="33"/>
      <c r="AEO219" s="33"/>
      <c r="AEP219" s="33"/>
      <c r="AEQ219" s="33"/>
      <c r="AER219" s="33"/>
      <c r="AES219" s="33"/>
      <c r="AET219" s="33"/>
      <c r="AEU219" s="33"/>
      <c r="AEV219" s="33"/>
      <c r="AEW219" s="33"/>
      <c r="AEX219" s="33"/>
      <c r="AEY219" s="33"/>
      <c r="AEZ219" s="33"/>
      <c r="AFA219" s="33"/>
      <c r="AFB219" s="33"/>
      <c r="AFC219" s="33"/>
      <c r="AFD219" s="33"/>
      <c r="AFE219" s="33"/>
      <c r="AFF219" s="33"/>
      <c r="AFG219" s="33"/>
      <c r="AFH219" s="33"/>
      <c r="AFI219" s="33"/>
      <c r="AFJ219" s="33"/>
      <c r="AFK219" s="33"/>
      <c r="AFL219" s="33"/>
      <c r="AFM219" s="33"/>
      <c r="AFN219" s="33"/>
      <c r="AFO219" s="33"/>
      <c r="AFP219" s="33"/>
      <c r="AFQ219" s="33"/>
      <c r="AFR219" s="33"/>
      <c r="AFS219" s="33"/>
      <c r="AFT219" s="33"/>
      <c r="AFU219" s="33"/>
      <c r="AFV219" s="33"/>
      <c r="AFW219" s="33"/>
      <c r="AFX219" s="33"/>
      <c r="AFY219" s="33"/>
      <c r="AFZ219" s="33"/>
      <c r="AGA219" s="33"/>
      <c r="AGB219" s="33"/>
      <c r="AGC219" s="33"/>
      <c r="AGD219" s="33"/>
      <c r="AGE219" s="33"/>
      <c r="AGF219" s="33"/>
      <c r="AGG219" s="33"/>
      <c r="AGH219" s="33"/>
      <c r="AGI219" s="33"/>
      <c r="AGJ219" s="33"/>
      <c r="AGK219" s="33"/>
      <c r="AGL219" s="33"/>
      <c r="AGM219" s="33"/>
      <c r="AGN219" s="33"/>
      <c r="AGO219" s="33"/>
      <c r="AGP219" s="33"/>
      <c r="AGQ219" s="33"/>
      <c r="AGR219" s="33"/>
      <c r="AGS219" s="33"/>
      <c r="AGT219" s="33"/>
      <c r="AGU219" s="33"/>
      <c r="AGV219" s="33"/>
      <c r="AGW219" s="33"/>
      <c r="AGX219" s="33"/>
      <c r="AGY219" s="33"/>
      <c r="AGZ219" s="33"/>
      <c r="AHA219" s="33"/>
      <c r="AHB219" s="33"/>
      <c r="AHC219" s="33"/>
      <c r="AHD219" s="33"/>
      <c r="AHE219" s="33"/>
      <c r="AHF219" s="33"/>
      <c r="AHG219" s="33"/>
      <c r="AHH219" s="33"/>
      <c r="AHI219" s="33"/>
      <c r="AHJ219" s="33"/>
      <c r="AHK219" s="33"/>
      <c r="AHL219" s="33"/>
      <c r="AHM219" s="33"/>
      <c r="AHN219" s="33"/>
      <c r="AHO219" s="33"/>
      <c r="AHP219" s="33"/>
      <c r="AHQ219" s="33"/>
      <c r="AHR219" s="33"/>
      <c r="AHS219" s="33"/>
      <c r="AHT219" s="33"/>
      <c r="AHU219" s="33"/>
      <c r="AHV219" s="33"/>
      <c r="AHW219" s="33"/>
      <c r="AHX219" s="33"/>
      <c r="AHY219" s="33"/>
      <c r="AHZ219" s="33"/>
      <c r="AIA219" s="33"/>
      <c r="AIB219" s="33"/>
      <c r="AIC219" s="33"/>
      <c r="AID219" s="33"/>
      <c r="AIE219" s="33"/>
      <c r="AIF219" s="33"/>
      <c r="AIG219" s="33"/>
      <c r="AIH219" s="33"/>
      <c r="AII219" s="33"/>
      <c r="AIJ219" s="33"/>
      <c r="AIK219" s="33"/>
      <c r="AIL219" s="33"/>
      <c r="AIM219" s="33"/>
      <c r="AIN219" s="33"/>
      <c r="AIO219" s="33"/>
      <c r="AIP219" s="33"/>
      <c r="AIQ219" s="33"/>
      <c r="AIR219" s="33"/>
      <c r="AIS219" s="33"/>
      <c r="AIT219" s="33"/>
      <c r="AIU219" s="33"/>
      <c r="AIV219" s="33"/>
      <c r="AIW219" s="33"/>
      <c r="AIX219" s="33"/>
      <c r="AIY219" s="33"/>
      <c r="AIZ219" s="33"/>
      <c r="AJA219" s="33"/>
      <c r="AJB219" s="33"/>
      <c r="AJC219" s="33"/>
      <c r="AJD219" s="33"/>
      <c r="AJE219" s="33"/>
      <c r="AJF219" s="33"/>
      <c r="AJG219" s="33"/>
      <c r="AJH219" s="33"/>
      <c r="AJI219" s="33"/>
      <c r="AJJ219" s="33"/>
      <c r="AJK219" s="33"/>
      <c r="AJL219" s="33"/>
      <c r="AJM219" s="33"/>
      <c r="AJN219" s="33"/>
      <c r="AJO219" s="33"/>
      <c r="AJP219" s="33"/>
      <c r="AJQ219" s="33"/>
      <c r="AJR219" s="33"/>
      <c r="AJS219" s="33"/>
      <c r="AJT219" s="33"/>
      <c r="AJU219" s="33"/>
      <c r="AJV219" s="33"/>
      <c r="AJW219" s="33"/>
      <c r="AJX219" s="33"/>
      <c r="AJY219" s="33"/>
      <c r="AJZ219" s="33"/>
      <c r="AKA219" s="33"/>
      <c r="AKB219" s="33"/>
      <c r="AKC219" s="33"/>
      <c r="AKD219" s="33"/>
      <c r="AKE219" s="33"/>
      <c r="AKF219" s="33"/>
      <c r="AKG219" s="33"/>
      <c r="AKH219" s="33"/>
      <c r="AKI219" s="33"/>
      <c r="AKJ219" s="33"/>
      <c r="AKK219" s="33"/>
      <c r="AKL219" s="33"/>
      <c r="AKM219" s="33"/>
      <c r="AKN219" s="33"/>
      <c r="AKO219" s="33"/>
      <c r="AKP219" s="33"/>
      <c r="AKQ219" s="33"/>
      <c r="AKR219" s="33"/>
      <c r="AKS219" s="33"/>
      <c r="AKT219" s="33"/>
      <c r="AKU219" s="33"/>
      <c r="AKV219" s="33"/>
      <c r="AKW219" s="33"/>
      <c r="AKX219" s="33"/>
      <c r="AKY219" s="33"/>
      <c r="AKZ219" s="33"/>
      <c r="ALA219" s="33"/>
      <c r="ALB219" s="33"/>
      <c r="ALC219" s="33"/>
      <c r="ALD219" s="33"/>
      <c r="ALE219" s="33"/>
      <c r="ALF219" s="33"/>
      <c r="ALG219" s="33"/>
      <c r="ALH219" s="33"/>
      <c r="ALI219" s="33"/>
      <c r="ALJ219" s="33"/>
      <c r="ALK219" s="33"/>
      <c r="ALL219" s="33"/>
      <c r="ALM219" s="33"/>
      <c r="ALN219" s="33"/>
      <c r="ALO219" s="33"/>
      <c r="ALP219" s="33"/>
      <c r="ALQ219" s="33"/>
      <c r="ALR219" s="33"/>
      <c r="ALS219" s="33"/>
      <c r="ALT219" s="33"/>
      <c r="ALU219" s="33"/>
      <c r="ALV219" s="33"/>
      <c r="ALW219" s="33"/>
      <c r="ALX219" s="33"/>
      <c r="ALY219" s="33"/>
    </row>
    <row r="220" spans="1:1013" ht="21" customHeight="1" thickBot="1" x14ac:dyDescent="0.25">
      <c r="A220" s="838" t="s">
        <v>15</v>
      </c>
      <c r="B220" s="839" t="s">
        <v>16</v>
      </c>
      <c r="C220" s="840" t="s">
        <v>16</v>
      </c>
      <c r="D220" s="826" t="s">
        <v>232</v>
      </c>
      <c r="E220" s="819" t="s">
        <v>234</v>
      </c>
      <c r="F220" s="725" t="s">
        <v>267</v>
      </c>
      <c r="G220" s="824" t="s">
        <v>233</v>
      </c>
      <c r="H220" s="713" t="s">
        <v>19</v>
      </c>
      <c r="I220" s="711" t="s">
        <v>20</v>
      </c>
      <c r="J220" s="702" t="s">
        <v>297</v>
      </c>
      <c r="K220" s="178" t="s">
        <v>26</v>
      </c>
      <c r="L220" s="524">
        <f>+M220+O220</f>
        <v>0</v>
      </c>
      <c r="M220" s="473">
        <v>0</v>
      </c>
      <c r="N220" s="473">
        <v>0</v>
      </c>
      <c r="O220" s="486">
        <v>0</v>
      </c>
      <c r="P220" s="524">
        <f>+Q220+S220</f>
        <v>150</v>
      </c>
      <c r="Q220" s="473">
        <v>0</v>
      </c>
      <c r="R220" s="473">
        <v>0</v>
      </c>
      <c r="S220" s="486">
        <v>150</v>
      </c>
      <c r="T220" s="524">
        <f>+U220+W220</f>
        <v>60</v>
      </c>
      <c r="U220" s="473">
        <v>0</v>
      </c>
      <c r="V220" s="473">
        <v>0</v>
      </c>
      <c r="W220" s="486">
        <v>60</v>
      </c>
      <c r="X220" s="524">
        <f>+Y220+AA220</f>
        <v>50</v>
      </c>
      <c r="Y220" s="473">
        <v>0</v>
      </c>
      <c r="Z220" s="473">
        <v>0</v>
      </c>
      <c r="AA220" s="486">
        <v>50</v>
      </c>
      <c r="AB220" s="33"/>
      <c r="AC220" s="33"/>
      <c r="AD220" s="33"/>
      <c r="AE220" s="33"/>
      <c r="AF220" s="33"/>
      <c r="AG220" s="33"/>
      <c r="AH220" s="33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7"/>
      <c r="BB220" s="46"/>
      <c r="BC220" s="46"/>
      <c r="BD220" s="46"/>
      <c r="BE220" s="46"/>
      <c r="BF220" s="46"/>
      <c r="BG220" s="46"/>
      <c r="BH220" s="46"/>
      <c r="BI220" s="46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  <c r="IT220" s="33"/>
      <c r="IU220" s="33"/>
      <c r="IV220" s="33"/>
      <c r="IW220" s="33"/>
      <c r="IX220" s="33"/>
      <c r="IY220" s="33"/>
      <c r="IZ220" s="33"/>
      <c r="JA220" s="33"/>
      <c r="JB220" s="33"/>
      <c r="JC220" s="33"/>
      <c r="JD220" s="33"/>
      <c r="JE220" s="33"/>
      <c r="JF220" s="33"/>
      <c r="JG220" s="33"/>
      <c r="JH220" s="33"/>
      <c r="JI220" s="33"/>
      <c r="JJ220" s="33"/>
      <c r="JK220" s="33"/>
      <c r="JL220" s="33"/>
      <c r="JM220" s="33"/>
      <c r="JN220" s="33"/>
      <c r="JO220" s="33"/>
      <c r="JP220" s="33"/>
      <c r="JQ220" s="33"/>
      <c r="JR220" s="33"/>
      <c r="JS220" s="33"/>
      <c r="JT220" s="33"/>
      <c r="JU220" s="33"/>
      <c r="JV220" s="33"/>
      <c r="JW220" s="33"/>
      <c r="JX220" s="33"/>
      <c r="JY220" s="33"/>
      <c r="JZ220" s="33"/>
      <c r="KA220" s="33"/>
      <c r="KB220" s="33"/>
      <c r="KC220" s="33"/>
      <c r="KD220" s="33"/>
      <c r="KE220" s="33"/>
      <c r="KF220" s="33"/>
      <c r="KG220" s="33"/>
      <c r="KH220" s="33"/>
      <c r="KI220" s="33"/>
      <c r="KJ220" s="33"/>
      <c r="KK220" s="33"/>
      <c r="KL220" s="33"/>
      <c r="KM220" s="33"/>
      <c r="KN220" s="33"/>
      <c r="KO220" s="33"/>
      <c r="KP220" s="33"/>
      <c r="KQ220" s="33"/>
      <c r="KR220" s="33"/>
      <c r="KS220" s="33"/>
      <c r="KT220" s="33"/>
      <c r="KU220" s="33"/>
      <c r="KV220" s="33"/>
      <c r="KW220" s="33"/>
      <c r="KX220" s="33"/>
      <c r="KY220" s="33"/>
      <c r="KZ220" s="33"/>
      <c r="LA220" s="33"/>
      <c r="LB220" s="33"/>
      <c r="LC220" s="33"/>
      <c r="LD220" s="33"/>
      <c r="LE220" s="33"/>
      <c r="LF220" s="33"/>
      <c r="LG220" s="33"/>
      <c r="LH220" s="33"/>
      <c r="LI220" s="33"/>
      <c r="LJ220" s="33"/>
      <c r="LK220" s="33"/>
      <c r="LL220" s="33"/>
      <c r="LM220" s="33"/>
      <c r="LN220" s="33"/>
      <c r="LO220" s="33"/>
      <c r="LP220" s="33"/>
      <c r="LQ220" s="33"/>
      <c r="LR220" s="33"/>
      <c r="LS220" s="33"/>
      <c r="LT220" s="33"/>
      <c r="LU220" s="33"/>
      <c r="LV220" s="33"/>
      <c r="LW220" s="33"/>
      <c r="LX220" s="33"/>
      <c r="LY220" s="33"/>
      <c r="LZ220" s="33"/>
      <c r="MA220" s="33"/>
      <c r="MB220" s="33"/>
      <c r="MC220" s="33"/>
      <c r="MD220" s="33"/>
      <c r="ME220" s="33"/>
      <c r="MF220" s="33"/>
      <c r="MG220" s="33"/>
      <c r="MH220" s="33"/>
      <c r="MI220" s="33"/>
      <c r="MJ220" s="33"/>
      <c r="MK220" s="33"/>
      <c r="ML220" s="33"/>
      <c r="MM220" s="33"/>
      <c r="MN220" s="33"/>
      <c r="MO220" s="33"/>
      <c r="MP220" s="33"/>
      <c r="MQ220" s="33"/>
      <c r="MR220" s="33"/>
      <c r="MS220" s="33"/>
      <c r="MT220" s="33"/>
      <c r="MU220" s="33"/>
      <c r="MV220" s="33"/>
      <c r="MW220" s="33"/>
      <c r="MX220" s="33"/>
      <c r="MY220" s="33"/>
      <c r="MZ220" s="33"/>
      <c r="NA220" s="33"/>
      <c r="NB220" s="33"/>
      <c r="NC220" s="33"/>
      <c r="ND220" s="33"/>
      <c r="NE220" s="33"/>
      <c r="NF220" s="33"/>
      <c r="NG220" s="33"/>
      <c r="NH220" s="33"/>
      <c r="NI220" s="33"/>
      <c r="NJ220" s="33"/>
      <c r="NK220" s="33"/>
      <c r="NL220" s="33"/>
      <c r="NM220" s="33"/>
      <c r="NN220" s="33"/>
      <c r="NO220" s="33"/>
      <c r="NP220" s="33"/>
      <c r="NQ220" s="33"/>
      <c r="NR220" s="33"/>
      <c r="NS220" s="33"/>
      <c r="NT220" s="33"/>
      <c r="NU220" s="33"/>
      <c r="NV220" s="33"/>
      <c r="NW220" s="33"/>
      <c r="NX220" s="33"/>
      <c r="NY220" s="33"/>
      <c r="NZ220" s="33"/>
      <c r="OA220" s="33"/>
      <c r="OB220" s="33"/>
      <c r="OC220" s="33"/>
      <c r="OD220" s="33"/>
      <c r="OE220" s="33"/>
      <c r="OF220" s="33"/>
      <c r="OG220" s="33"/>
      <c r="OH220" s="33"/>
      <c r="OI220" s="33"/>
      <c r="OJ220" s="33"/>
      <c r="OK220" s="33"/>
      <c r="OL220" s="33"/>
      <c r="OM220" s="33"/>
      <c r="ON220" s="33"/>
      <c r="OO220" s="33"/>
      <c r="OP220" s="33"/>
      <c r="OQ220" s="33"/>
      <c r="OR220" s="33"/>
      <c r="OS220" s="33"/>
      <c r="OT220" s="33"/>
      <c r="OU220" s="33"/>
      <c r="OV220" s="33"/>
      <c r="OW220" s="33"/>
      <c r="OX220" s="33"/>
      <c r="OY220" s="33"/>
      <c r="OZ220" s="33"/>
      <c r="PA220" s="33"/>
      <c r="PB220" s="33"/>
      <c r="PC220" s="33"/>
      <c r="PD220" s="33"/>
      <c r="PE220" s="33"/>
      <c r="PF220" s="33"/>
      <c r="PG220" s="33"/>
      <c r="PH220" s="33"/>
      <c r="PI220" s="33"/>
      <c r="PJ220" s="33"/>
      <c r="PK220" s="33"/>
      <c r="PL220" s="33"/>
      <c r="PM220" s="33"/>
      <c r="PN220" s="33"/>
      <c r="PO220" s="33"/>
      <c r="PP220" s="33"/>
      <c r="PQ220" s="33"/>
      <c r="PR220" s="33"/>
      <c r="PS220" s="33"/>
      <c r="PT220" s="33"/>
      <c r="PU220" s="33"/>
      <c r="PV220" s="33"/>
      <c r="PW220" s="33"/>
      <c r="PX220" s="33"/>
      <c r="PY220" s="33"/>
      <c r="PZ220" s="33"/>
      <c r="QA220" s="33"/>
      <c r="QB220" s="33"/>
      <c r="QC220" s="33"/>
      <c r="QD220" s="33"/>
      <c r="QE220" s="33"/>
      <c r="QF220" s="33"/>
      <c r="QG220" s="33"/>
      <c r="QH220" s="33"/>
      <c r="QI220" s="33"/>
      <c r="QJ220" s="33"/>
      <c r="QK220" s="33"/>
      <c r="QL220" s="33"/>
      <c r="QM220" s="33"/>
      <c r="QN220" s="33"/>
      <c r="QO220" s="33"/>
      <c r="QP220" s="33"/>
      <c r="QQ220" s="33"/>
      <c r="QR220" s="33"/>
      <c r="QS220" s="33"/>
      <c r="QT220" s="33"/>
      <c r="QU220" s="33"/>
      <c r="QV220" s="33"/>
      <c r="QW220" s="33"/>
      <c r="QX220" s="33"/>
      <c r="QY220" s="33"/>
      <c r="QZ220" s="33"/>
      <c r="RA220" s="33"/>
      <c r="RB220" s="33"/>
      <c r="RC220" s="33"/>
      <c r="RD220" s="33"/>
      <c r="RE220" s="33"/>
      <c r="RF220" s="33"/>
      <c r="RG220" s="33"/>
      <c r="RH220" s="33"/>
      <c r="RI220" s="33"/>
      <c r="RJ220" s="33"/>
      <c r="RK220" s="33"/>
      <c r="RL220" s="33"/>
      <c r="RM220" s="33"/>
      <c r="RN220" s="33"/>
      <c r="RO220" s="33"/>
      <c r="RP220" s="33"/>
      <c r="RQ220" s="33"/>
      <c r="RR220" s="33"/>
      <c r="RS220" s="33"/>
      <c r="RT220" s="33"/>
      <c r="RU220" s="33"/>
      <c r="RV220" s="33"/>
      <c r="RW220" s="33"/>
      <c r="RX220" s="33"/>
      <c r="RY220" s="33"/>
      <c r="RZ220" s="33"/>
      <c r="SA220" s="33"/>
      <c r="SB220" s="33"/>
      <c r="SC220" s="33"/>
      <c r="SD220" s="33"/>
      <c r="SE220" s="33"/>
      <c r="SF220" s="33"/>
      <c r="SG220" s="33"/>
      <c r="SH220" s="33"/>
      <c r="SI220" s="33"/>
      <c r="SJ220" s="33"/>
      <c r="SK220" s="33"/>
      <c r="SL220" s="33"/>
      <c r="SM220" s="33"/>
      <c r="SN220" s="33"/>
      <c r="SO220" s="33"/>
      <c r="SP220" s="33"/>
      <c r="SQ220" s="33"/>
      <c r="SR220" s="33"/>
      <c r="SS220" s="33"/>
      <c r="ST220" s="33"/>
      <c r="SU220" s="33"/>
      <c r="SV220" s="33"/>
      <c r="SW220" s="33"/>
      <c r="SX220" s="33"/>
      <c r="SY220" s="33"/>
      <c r="SZ220" s="33"/>
      <c r="TA220" s="33"/>
      <c r="TB220" s="33"/>
      <c r="TC220" s="33"/>
      <c r="TD220" s="33"/>
      <c r="TE220" s="33"/>
      <c r="TF220" s="33"/>
      <c r="TG220" s="33"/>
      <c r="TH220" s="33"/>
      <c r="TI220" s="33"/>
      <c r="TJ220" s="33"/>
      <c r="TK220" s="33"/>
      <c r="TL220" s="33"/>
      <c r="TM220" s="33"/>
      <c r="TN220" s="33"/>
      <c r="TO220" s="33"/>
      <c r="TP220" s="33"/>
      <c r="TQ220" s="33"/>
      <c r="TR220" s="33"/>
      <c r="TS220" s="33"/>
      <c r="TT220" s="33"/>
      <c r="TU220" s="33"/>
      <c r="TV220" s="33"/>
      <c r="TW220" s="33"/>
      <c r="TX220" s="33"/>
      <c r="TY220" s="33"/>
      <c r="TZ220" s="33"/>
      <c r="UA220" s="33"/>
      <c r="UB220" s="33"/>
      <c r="UC220" s="33"/>
      <c r="UD220" s="33"/>
      <c r="UE220" s="33"/>
      <c r="UF220" s="33"/>
      <c r="UG220" s="33"/>
      <c r="UH220" s="33"/>
      <c r="UI220" s="33"/>
      <c r="UJ220" s="33"/>
      <c r="UK220" s="33"/>
      <c r="UL220" s="33"/>
      <c r="UM220" s="33"/>
      <c r="UN220" s="33"/>
      <c r="UO220" s="33"/>
      <c r="UP220" s="33"/>
      <c r="UQ220" s="33"/>
      <c r="UR220" s="33"/>
      <c r="US220" s="33"/>
      <c r="UT220" s="33"/>
      <c r="UU220" s="33"/>
      <c r="UV220" s="33"/>
      <c r="UW220" s="33"/>
      <c r="UX220" s="33"/>
      <c r="UY220" s="33"/>
      <c r="UZ220" s="33"/>
      <c r="VA220" s="33"/>
      <c r="VB220" s="33"/>
      <c r="VC220" s="33"/>
      <c r="VD220" s="33"/>
      <c r="VE220" s="33"/>
      <c r="VF220" s="33"/>
      <c r="VG220" s="33"/>
      <c r="VH220" s="33"/>
      <c r="VI220" s="33"/>
      <c r="VJ220" s="33"/>
      <c r="VK220" s="33"/>
      <c r="VL220" s="33"/>
      <c r="VM220" s="33"/>
      <c r="VN220" s="33"/>
      <c r="VO220" s="33"/>
      <c r="VP220" s="33"/>
      <c r="VQ220" s="33"/>
      <c r="VR220" s="33"/>
      <c r="VS220" s="33"/>
      <c r="VT220" s="33"/>
      <c r="VU220" s="33"/>
      <c r="VV220" s="33"/>
      <c r="VW220" s="33"/>
      <c r="VX220" s="33"/>
      <c r="VY220" s="33"/>
      <c r="VZ220" s="33"/>
      <c r="WA220" s="33"/>
      <c r="WB220" s="33"/>
      <c r="WC220" s="33"/>
      <c r="WD220" s="33"/>
      <c r="WE220" s="33"/>
      <c r="WF220" s="33"/>
      <c r="WG220" s="33"/>
      <c r="WH220" s="33"/>
      <c r="WI220" s="33"/>
      <c r="WJ220" s="33"/>
      <c r="WK220" s="33"/>
      <c r="WL220" s="33"/>
      <c r="WM220" s="33"/>
      <c r="WN220" s="33"/>
      <c r="WO220" s="33"/>
      <c r="WP220" s="33"/>
      <c r="WQ220" s="33"/>
      <c r="WR220" s="33"/>
      <c r="WS220" s="33"/>
      <c r="WT220" s="33"/>
      <c r="WU220" s="33"/>
      <c r="WV220" s="33"/>
      <c r="WW220" s="33"/>
      <c r="WX220" s="33"/>
      <c r="WY220" s="33"/>
      <c r="WZ220" s="33"/>
      <c r="XA220" s="33"/>
      <c r="XB220" s="33"/>
      <c r="XC220" s="33"/>
      <c r="XD220" s="33"/>
      <c r="XE220" s="33"/>
      <c r="XF220" s="33"/>
      <c r="XG220" s="33"/>
      <c r="XH220" s="33"/>
      <c r="XI220" s="33"/>
      <c r="XJ220" s="33"/>
      <c r="XK220" s="33"/>
      <c r="XL220" s="33"/>
      <c r="XM220" s="33"/>
      <c r="XN220" s="33"/>
      <c r="XO220" s="33"/>
      <c r="XP220" s="33"/>
      <c r="XQ220" s="33"/>
      <c r="XR220" s="33"/>
      <c r="XS220" s="33"/>
      <c r="XT220" s="33"/>
      <c r="XU220" s="33"/>
      <c r="XV220" s="33"/>
      <c r="XW220" s="33"/>
      <c r="XX220" s="33"/>
      <c r="XY220" s="33"/>
      <c r="XZ220" s="33"/>
      <c r="YA220" s="33"/>
      <c r="YB220" s="33"/>
      <c r="YC220" s="33"/>
      <c r="YD220" s="33"/>
      <c r="YE220" s="33"/>
      <c r="YF220" s="33"/>
      <c r="YG220" s="33"/>
      <c r="YH220" s="33"/>
      <c r="YI220" s="33"/>
      <c r="YJ220" s="33"/>
      <c r="YK220" s="33"/>
      <c r="YL220" s="33"/>
      <c r="YM220" s="33"/>
      <c r="YN220" s="33"/>
      <c r="YO220" s="33"/>
      <c r="YP220" s="33"/>
      <c r="YQ220" s="33"/>
      <c r="YR220" s="33"/>
      <c r="YS220" s="33"/>
      <c r="YT220" s="33"/>
      <c r="YU220" s="33"/>
      <c r="YV220" s="33"/>
      <c r="YW220" s="33"/>
      <c r="YX220" s="33"/>
      <c r="YY220" s="33"/>
      <c r="YZ220" s="33"/>
      <c r="ZA220" s="33"/>
      <c r="ZB220" s="33"/>
      <c r="ZC220" s="33"/>
      <c r="ZD220" s="33"/>
      <c r="ZE220" s="33"/>
      <c r="ZF220" s="33"/>
      <c r="ZG220" s="33"/>
      <c r="ZH220" s="33"/>
      <c r="ZI220" s="33"/>
      <c r="ZJ220" s="33"/>
      <c r="ZK220" s="33"/>
      <c r="ZL220" s="33"/>
      <c r="ZM220" s="33"/>
      <c r="ZN220" s="33"/>
      <c r="ZO220" s="33"/>
      <c r="ZP220" s="33"/>
      <c r="ZQ220" s="33"/>
      <c r="ZR220" s="33"/>
      <c r="ZS220" s="33"/>
      <c r="ZT220" s="33"/>
      <c r="ZU220" s="33"/>
      <c r="ZV220" s="33"/>
      <c r="ZW220" s="33"/>
      <c r="ZX220" s="33"/>
      <c r="ZY220" s="33"/>
      <c r="ZZ220" s="33"/>
      <c r="AAA220" s="33"/>
      <c r="AAB220" s="33"/>
      <c r="AAC220" s="33"/>
      <c r="AAD220" s="33"/>
      <c r="AAE220" s="33"/>
      <c r="AAF220" s="33"/>
      <c r="AAG220" s="33"/>
      <c r="AAH220" s="33"/>
      <c r="AAI220" s="33"/>
      <c r="AAJ220" s="33"/>
      <c r="AAK220" s="33"/>
      <c r="AAL220" s="33"/>
      <c r="AAM220" s="33"/>
      <c r="AAN220" s="33"/>
      <c r="AAO220" s="33"/>
      <c r="AAP220" s="33"/>
      <c r="AAQ220" s="33"/>
      <c r="AAR220" s="33"/>
      <c r="AAS220" s="33"/>
      <c r="AAT220" s="33"/>
      <c r="AAU220" s="33"/>
      <c r="AAV220" s="33"/>
      <c r="AAW220" s="33"/>
      <c r="AAX220" s="33"/>
      <c r="AAY220" s="33"/>
      <c r="AAZ220" s="33"/>
      <c r="ABA220" s="33"/>
      <c r="ABB220" s="33"/>
      <c r="ABC220" s="33"/>
      <c r="ABD220" s="33"/>
      <c r="ABE220" s="33"/>
      <c r="ABF220" s="33"/>
      <c r="ABG220" s="33"/>
      <c r="ABH220" s="33"/>
      <c r="ABI220" s="33"/>
      <c r="ABJ220" s="33"/>
      <c r="ABK220" s="33"/>
      <c r="ABL220" s="33"/>
      <c r="ABM220" s="33"/>
      <c r="ABN220" s="33"/>
      <c r="ABO220" s="33"/>
      <c r="ABP220" s="33"/>
      <c r="ABQ220" s="33"/>
      <c r="ABR220" s="33"/>
      <c r="ABS220" s="33"/>
      <c r="ABT220" s="33"/>
      <c r="ABU220" s="33"/>
      <c r="ABV220" s="33"/>
      <c r="ABW220" s="33"/>
      <c r="ABX220" s="33"/>
      <c r="ABY220" s="33"/>
      <c r="ABZ220" s="33"/>
      <c r="ACA220" s="33"/>
      <c r="ACB220" s="33"/>
      <c r="ACC220" s="33"/>
      <c r="ACD220" s="33"/>
      <c r="ACE220" s="33"/>
      <c r="ACF220" s="33"/>
      <c r="ACG220" s="33"/>
      <c r="ACH220" s="33"/>
      <c r="ACI220" s="33"/>
      <c r="ACJ220" s="33"/>
      <c r="ACK220" s="33"/>
      <c r="ACL220" s="33"/>
      <c r="ACM220" s="33"/>
      <c r="ACN220" s="33"/>
      <c r="ACO220" s="33"/>
      <c r="ACP220" s="33"/>
      <c r="ACQ220" s="33"/>
      <c r="ACR220" s="33"/>
      <c r="ACS220" s="33"/>
      <c r="ACT220" s="33"/>
      <c r="ACU220" s="33"/>
      <c r="ACV220" s="33"/>
      <c r="ACW220" s="33"/>
      <c r="ACX220" s="33"/>
      <c r="ACY220" s="33"/>
      <c r="ACZ220" s="33"/>
      <c r="ADA220" s="33"/>
      <c r="ADB220" s="33"/>
      <c r="ADC220" s="33"/>
      <c r="ADD220" s="33"/>
      <c r="ADE220" s="33"/>
      <c r="ADF220" s="33"/>
      <c r="ADG220" s="33"/>
      <c r="ADH220" s="33"/>
      <c r="ADI220" s="33"/>
      <c r="ADJ220" s="33"/>
      <c r="ADK220" s="33"/>
      <c r="ADL220" s="33"/>
      <c r="ADM220" s="33"/>
      <c r="ADN220" s="33"/>
      <c r="ADO220" s="33"/>
      <c r="ADP220" s="33"/>
      <c r="ADQ220" s="33"/>
      <c r="ADR220" s="33"/>
      <c r="ADS220" s="33"/>
      <c r="ADT220" s="33"/>
      <c r="ADU220" s="33"/>
      <c r="ADV220" s="33"/>
      <c r="ADW220" s="33"/>
      <c r="ADX220" s="33"/>
      <c r="ADY220" s="33"/>
      <c r="ADZ220" s="33"/>
      <c r="AEA220" s="33"/>
      <c r="AEB220" s="33"/>
      <c r="AEC220" s="33"/>
      <c r="AED220" s="33"/>
      <c r="AEE220" s="33"/>
      <c r="AEF220" s="33"/>
      <c r="AEG220" s="33"/>
      <c r="AEH220" s="33"/>
      <c r="AEI220" s="33"/>
      <c r="AEJ220" s="33"/>
      <c r="AEK220" s="33"/>
      <c r="AEL220" s="33"/>
      <c r="AEM220" s="33"/>
      <c r="AEN220" s="33"/>
      <c r="AEO220" s="33"/>
      <c r="AEP220" s="33"/>
      <c r="AEQ220" s="33"/>
      <c r="AER220" s="33"/>
      <c r="AES220" s="33"/>
      <c r="AET220" s="33"/>
      <c r="AEU220" s="33"/>
      <c r="AEV220" s="33"/>
      <c r="AEW220" s="33"/>
      <c r="AEX220" s="33"/>
      <c r="AEY220" s="33"/>
      <c r="AEZ220" s="33"/>
      <c r="AFA220" s="33"/>
      <c r="AFB220" s="33"/>
      <c r="AFC220" s="33"/>
      <c r="AFD220" s="33"/>
      <c r="AFE220" s="33"/>
      <c r="AFF220" s="33"/>
      <c r="AFG220" s="33"/>
      <c r="AFH220" s="33"/>
      <c r="AFI220" s="33"/>
      <c r="AFJ220" s="33"/>
      <c r="AFK220" s="33"/>
      <c r="AFL220" s="33"/>
      <c r="AFM220" s="33"/>
      <c r="AFN220" s="33"/>
      <c r="AFO220" s="33"/>
      <c r="AFP220" s="33"/>
      <c r="AFQ220" s="33"/>
      <c r="AFR220" s="33"/>
      <c r="AFS220" s="33"/>
      <c r="AFT220" s="33"/>
      <c r="AFU220" s="33"/>
      <c r="AFV220" s="33"/>
      <c r="AFW220" s="33"/>
      <c r="AFX220" s="33"/>
      <c r="AFY220" s="33"/>
      <c r="AFZ220" s="33"/>
      <c r="AGA220" s="33"/>
      <c r="AGB220" s="33"/>
      <c r="AGC220" s="33"/>
      <c r="AGD220" s="33"/>
      <c r="AGE220" s="33"/>
      <c r="AGF220" s="33"/>
      <c r="AGG220" s="33"/>
      <c r="AGH220" s="33"/>
      <c r="AGI220" s="33"/>
      <c r="AGJ220" s="33"/>
      <c r="AGK220" s="33"/>
      <c r="AGL220" s="33"/>
      <c r="AGM220" s="33"/>
      <c r="AGN220" s="33"/>
      <c r="AGO220" s="33"/>
      <c r="AGP220" s="33"/>
      <c r="AGQ220" s="33"/>
      <c r="AGR220" s="33"/>
      <c r="AGS220" s="33"/>
      <c r="AGT220" s="33"/>
      <c r="AGU220" s="33"/>
      <c r="AGV220" s="33"/>
      <c r="AGW220" s="33"/>
      <c r="AGX220" s="33"/>
      <c r="AGY220" s="33"/>
      <c r="AGZ220" s="33"/>
      <c r="AHA220" s="33"/>
      <c r="AHB220" s="33"/>
      <c r="AHC220" s="33"/>
      <c r="AHD220" s="33"/>
      <c r="AHE220" s="33"/>
      <c r="AHF220" s="33"/>
      <c r="AHG220" s="33"/>
      <c r="AHH220" s="33"/>
      <c r="AHI220" s="33"/>
      <c r="AHJ220" s="33"/>
      <c r="AHK220" s="33"/>
      <c r="AHL220" s="33"/>
      <c r="AHM220" s="33"/>
      <c r="AHN220" s="33"/>
      <c r="AHO220" s="33"/>
      <c r="AHP220" s="33"/>
      <c r="AHQ220" s="33"/>
      <c r="AHR220" s="33"/>
      <c r="AHS220" s="33"/>
      <c r="AHT220" s="33"/>
      <c r="AHU220" s="33"/>
      <c r="AHV220" s="33"/>
      <c r="AHW220" s="33"/>
      <c r="AHX220" s="33"/>
      <c r="AHY220" s="33"/>
      <c r="AHZ220" s="33"/>
      <c r="AIA220" s="33"/>
      <c r="AIB220" s="33"/>
      <c r="AIC220" s="33"/>
      <c r="AID220" s="33"/>
      <c r="AIE220" s="33"/>
      <c r="AIF220" s="33"/>
      <c r="AIG220" s="33"/>
      <c r="AIH220" s="33"/>
      <c r="AII220" s="33"/>
      <c r="AIJ220" s="33"/>
      <c r="AIK220" s="33"/>
      <c r="AIL220" s="33"/>
      <c r="AIM220" s="33"/>
      <c r="AIN220" s="33"/>
      <c r="AIO220" s="33"/>
      <c r="AIP220" s="33"/>
      <c r="AIQ220" s="33"/>
      <c r="AIR220" s="33"/>
      <c r="AIS220" s="33"/>
      <c r="AIT220" s="33"/>
      <c r="AIU220" s="33"/>
      <c r="AIV220" s="33"/>
      <c r="AIW220" s="33"/>
      <c r="AIX220" s="33"/>
      <c r="AIY220" s="33"/>
      <c r="AIZ220" s="33"/>
      <c r="AJA220" s="33"/>
      <c r="AJB220" s="33"/>
      <c r="AJC220" s="33"/>
      <c r="AJD220" s="33"/>
      <c r="AJE220" s="33"/>
      <c r="AJF220" s="33"/>
      <c r="AJG220" s="33"/>
      <c r="AJH220" s="33"/>
      <c r="AJI220" s="33"/>
      <c r="AJJ220" s="33"/>
      <c r="AJK220" s="33"/>
      <c r="AJL220" s="33"/>
      <c r="AJM220" s="33"/>
      <c r="AJN220" s="33"/>
      <c r="AJO220" s="33"/>
      <c r="AJP220" s="33"/>
      <c r="AJQ220" s="33"/>
      <c r="AJR220" s="33"/>
      <c r="AJS220" s="33"/>
      <c r="AJT220" s="33"/>
      <c r="AJU220" s="33"/>
      <c r="AJV220" s="33"/>
      <c r="AJW220" s="33"/>
      <c r="AJX220" s="33"/>
      <c r="AJY220" s="33"/>
      <c r="AJZ220" s="33"/>
      <c r="AKA220" s="33"/>
      <c r="AKB220" s="33"/>
      <c r="AKC220" s="33"/>
      <c r="AKD220" s="33"/>
      <c r="AKE220" s="33"/>
      <c r="AKF220" s="33"/>
      <c r="AKG220" s="33"/>
      <c r="AKH220" s="33"/>
      <c r="AKI220" s="33"/>
      <c r="AKJ220" s="33"/>
      <c r="AKK220" s="33"/>
      <c r="AKL220" s="33"/>
      <c r="AKM220" s="33"/>
      <c r="AKN220" s="33"/>
      <c r="AKO220" s="33"/>
      <c r="AKP220" s="33"/>
      <c r="AKQ220" s="33"/>
      <c r="AKR220" s="33"/>
      <c r="AKS220" s="33"/>
      <c r="AKT220" s="33"/>
      <c r="AKU220" s="33"/>
      <c r="AKV220" s="33"/>
      <c r="AKW220" s="33"/>
      <c r="AKX220" s="33"/>
      <c r="AKY220" s="33"/>
      <c r="AKZ220" s="33"/>
      <c r="ALA220" s="33"/>
      <c r="ALB220" s="33"/>
      <c r="ALC220" s="33"/>
      <c r="ALD220" s="33"/>
      <c r="ALE220" s="33"/>
      <c r="ALF220" s="33"/>
      <c r="ALG220" s="33"/>
      <c r="ALH220" s="33"/>
      <c r="ALI220" s="33"/>
      <c r="ALJ220" s="33"/>
      <c r="ALK220" s="33"/>
      <c r="ALL220" s="33"/>
      <c r="ALM220" s="33"/>
      <c r="ALN220" s="33"/>
      <c r="ALO220" s="33"/>
      <c r="ALP220" s="33"/>
      <c r="ALQ220" s="33"/>
      <c r="ALR220" s="33"/>
      <c r="ALS220" s="33"/>
      <c r="ALT220" s="33"/>
      <c r="ALU220" s="33"/>
      <c r="ALV220" s="33"/>
      <c r="ALW220" s="33"/>
      <c r="ALX220" s="33"/>
      <c r="ALY220" s="33"/>
    </row>
    <row r="221" spans="1:1013" ht="21" customHeight="1" thickBot="1" x14ac:dyDescent="0.25">
      <c r="A221" s="681"/>
      <c r="B221" s="771"/>
      <c r="C221" s="749"/>
      <c r="D221" s="827"/>
      <c r="E221" s="821"/>
      <c r="F221" s="726"/>
      <c r="G221" s="825"/>
      <c r="H221" s="715"/>
      <c r="I221" s="712"/>
      <c r="J221" s="703"/>
      <c r="K221" s="199" t="s">
        <v>23</v>
      </c>
      <c r="L221" s="532">
        <f>M221+O221</f>
        <v>0</v>
      </c>
      <c r="M221" s="526">
        <v>0</v>
      </c>
      <c r="N221" s="526">
        <v>0</v>
      </c>
      <c r="O221" s="528">
        <v>0</v>
      </c>
      <c r="P221" s="532">
        <f>Q221+S221</f>
        <v>800</v>
      </c>
      <c r="Q221" s="526">
        <v>0</v>
      </c>
      <c r="R221" s="526">
        <v>0</v>
      </c>
      <c r="S221" s="528">
        <v>800</v>
      </c>
      <c r="T221" s="532">
        <f>U221+W221</f>
        <v>350</v>
      </c>
      <c r="U221" s="526">
        <v>0</v>
      </c>
      <c r="V221" s="526">
        <v>0</v>
      </c>
      <c r="W221" s="528">
        <v>350</v>
      </c>
      <c r="X221" s="532">
        <f>Y221+AA221</f>
        <v>300</v>
      </c>
      <c r="Y221" s="526">
        <v>0</v>
      </c>
      <c r="Z221" s="526">
        <v>0</v>
      </c>
      <c r="AA221" s="528">
        <v>300</v>
      </c>
      <c r="AB221" s="33"/>
      <c r="AC221" s="33"/>
      <c r="AD221" s="33"/>
      <c r="AE221" s="33"/>
      <c r="AF221" s="33"/>
      <c r="AG221" s="33"/>
      <c r="AH221" s="33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7"/>
      <c r="BB221" s="46"/>
      <c r="BC221" s="46"/>
      <c r="BD221" s="46"/>
      <c r="BE221" s="46"/>
      <c r="BF221" s="46"/>
      <c r="BG221" s="46"/>
      <c r="BH221" s="46"/>
      <c r="BI221" s="46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  <c r="IT221" s="33"/>
      <c r="IU221" s="33"/>
      <c r="IV221" s="33"/>
      <c r="IW221" s="33"/>
      <c r="IX221" s="33"/>
      <c r="IY221" s="33"/>
      <c r="IZ221" s="33"/>
      <c r="JA221" s="33"/>
      <c r="JB221" s="33"/>
      <c r="JC221" s="33"/>
      <c r="JD221" s="33"/>
      <c r="JE221" s="33"/>
      <c r="JF221" s="33"/>
      <c r="JG221" s="33"/>
      <c r="JH221" s="33"/>
      <c r="JI221" s="33"/>
      <c r="JJ221" s="33"/>
      <c r="JK221" s="33"/>
      <c r="JL221" s="33"/>
      <c r="JM221" s="33"/>
      <c r="JN221" s="33"/>
      <c r="JO221" s="33"/>
      <c r="JP221" s="33"/>
      <c r="JQ221" s="33"/>
      <c r="JR221" s="33"/>
      <c r="JS221" s="33"/>
      <c r="JT221" s="33"/>
      <c r="JU221" s="33"/>
      <c r="JV221" s="33"/>
      <c r="JW221" s="33"/>
      <c r="JX221" s="33"/>
      <c r="JY221" s="33"/>
      <c r="JZ221" s="33"/>
      <c r="KA221" s="33"/>
      <c r="KB221" s="33"/>
      <c r="KC221" s="33"/>
      <c r="KD221" s="33"/>
      <c r="KE221" s="33"/>
      <c r="KF221" s="33"/>
      <c r="KG221" s="33"/>
      <c r="KH221" s="33"/>
      <c r="KI221" s="33"/>
      <c r="KJ221" s="33"/>
      <c r="KK221" s="33"/>
      <c r="KL221" s="33"/>
      <c r="KM221" s="33"/>
      <c r="KN221" s="33"/>
      <c r="KO221" s="33"/>
      <c r="KP221" s="33"/>
      <c r="KQ221" s="33"/>
      <c r="KR221" s="33"/>
      <c r="KS221" s="33"/>
      <c r="KT221" s="33"/>
      <c r="KU221" s="33"/>
      <c r="KV221" s="33"/>
      <c r="KW221" s="33"/>
      <c r="KX221" s="33"/>
      <c r="KY221" s="33"/>
      <c r="KZ221" s="33"/>
      <c r="LA221" s="33"/>
      <c r="LB221" s="33"/>
      <c r="LC221" s="33"/>
      <c r="LD221" s="33"/>
      <c r="LE221" s="33"/>
      <c r="LF221" s="33"/>
      <c r="LG221" s="33"/>
      <c r="LH221" s="33"/>
      <c r="LI221" s="33"/>
      <c r="LJ221" s="33"/>
      <c r="LK221" s="33"/>
      <c r="LL221" s="33"/>
      <c r="LM221" s="33"/>
      <c r="LN221" s="33"/>
      <c r="LO221" s="33"/>
      <c r="LP221" s="33"/>
      <c r="LQ221" s="33"/>
      <c r="LR221" s="33"/>
      <c r="LS221" s="33"/>
      <c r="LT221" s="33"/>
      <c r="LU221" s="33"/>
      <c r="LV221" s="33"/>
      <c r="LW221" s="33"/>
      <c r="LX221" s="33"/>
      <c r="LY221" s="33"/>
      <c r="LZ221" s="33"/>
      <c r="MA221" s="33"/>
      <c r="MB221" s="33"/>
      <c r="MC221" s="33"/>
      <c r="MD221" s="33"/>
      <c r="ME221" s="33"/>
      <c r="MF221" s="33"/>
      <c r="MG221" s="33"/>
      <c r="MH221" s="33"/>
      <c r="MI221" s="33"/>
      <c r="MJ221" s="33"/>
      <c r="MK221" s="33"/>
      <c r="ML221" s="33"/>
      <c r="MM221" s="33"/>
      <c r="MN221" s="33"/>
      <c r="MO221" s="33"/>
      <c r="MP221" s="33"/>
      <c r="MQ221" s="33"/>
      <c r="MR221" s="33"/>
      <c r="MS221" s="33"/>
      <c r="MT221" s="33"/>
      <c r="MU221" s="33"/>
      <c r="MV221" s="33"/>
      <c r="MW221" s="33"/>
      <c r="MX221" s="33"/>
      <c r="MY221" s="33"/>
      <c r="MZ221" s="33"/>
      <c r="NA221" s="33"/>
      <c r="NB221" s="33"/>
      <c r="NC221" s="33"/>
      <c r="ND221" s="33"/>
      <c r="NE221" s="33"/>
      <c r="NF221" s="33"/>
      <c r="NG221" s="33"/>
      <c r="NH221" s="33"/>
      <c r="NI221" s="33"/>
      <c r="NJ221" s="33"/>
      <c r="NK221" s="33"/>
      <c r="NL221" s="33"/>
      <c r="NM221" s="33"/>
      <c r="NN221" s="33"/>
      <c r="NO221" s="33"/>
      <c r="NP221" s="33"/>
      <c r="NQ221" s="33"/>
      <c r="NR221" s="33"/>
      <c r="NS221" s="33"/>
      <c r="NT221" s="33"/>
      <c r="NU221" s="33"/>
      <c r="NV221" s="33"/>
      <c r="NW221" s="33"/>
      <c r="NX221" s="33"/>
      <c r="NY221" s="33"/>
      <c r="NZ221" s="33"/>
      <c r="OA221" s="33"/>
      <c r="OB221" s="33"/>
      <c r="OC221" s="33"/>
      <c r="OD221" s="33"/>
      <c r="OE221" s="33"/>
      <c r="OF221" s="33"/>
      <c r="OG221" s="33"/>
      <c r="OH221" s="33"/>
      <c r="OI221" s="33"/>
      <c r="OJ221" s="33"/>
      <c r="OK221" s="33"/>
      <c r="OL221" s="33"/>
      <c r="OM221" s="33"/>
      <c r="ON221" s="33"/>
      <c r="OO221" s="33"/>
      <c r="OP221" s="33"/>
      <c r="OQ221" s="33"/>
      <c r="OR221" s="33"/>
      <c r="OS221" s="33"/>
      <c r="OT221" s="33"/>
      <c r="OU221" s="33"/>
      <c r="OV221" s="33"/>
      <c r="OW221" s="33"/>
      <c r="OX221" s="33"/>
      <c r="OY221" s="33"/>
      <c r="OZ221" s="33"/>
      <c r="PA221" s="33"/>
      <c r="PB221" s="33"/>
      <c r="PC221" s="33"/>
      <c r="PD221" s="33"/>
      <c r="PE221" s="33"/>
      <c r="PF221" s="33"/>
      <c r="PG221" s="33"/>
      <c r="PH221" s="33"/>
      <c r="PI221" s="33"/>
      <c r="PJ221" s="33"/>
      <c r="PK221" s="33"/>
      <c r="PL221" s="33"/>
      <c r="PM221" s="33"/>
      <c r="PN221" s="33"/>
      <c r="PO221" s="33"/>
      <c r="PP221" s="33"/>
      <c r="PQ221" s="33"/>
      <c r="PR221" s="33"/>
      <c r="PS221" s="33"/>
      <c r="PT221" s="33"/>
      <c r="PU221" s="33"/>
      <c r="PV221" s="33"/>
      <c r="PW221" s="33"/>
      <c r="PX221" s="33"/>
      <c r="PY221" s="33"/>
      <c r="PZ221" s="33"/>
      <c r="QA221" s="33"/>
      <c r="QB221" s="33"/>
      <c r="QC221" s="33"/>
      <c r="QD221" s="33"/>
      <c r="QE221" s="33"/>
      <c r="QF221" s="33"/>
      <c r="QG221" s="33"/>
      <c r="QH221" s="33"/>
      <c r="QI221" s="33"/>
      <c r="QJ221" s="33"/>
      <c r="QK221" s="33"/>
      <c r="QL221" s="33"/>
      <c r="QM221" s="33"/>
      <c r="QN221" s="33"/>
      <c r="QO221" s="33"/>
      <c r="QP221" s="33"/>
      <c r="QQ221" s="33"/>
      <c r="QR221" s="33"/>
      <c r="QS221" s="33"/>
      <c r="QT221" s="33"/>
      <c r="QU221" s="33"/>
      <c r="QV221" s="33"/>
      <c r="QW221" s="33"/>
      <c r="QX221" s="33"/>
      <c r="QY221" s="33"/>
      <c r="QZ221" s="33"/>
      <c r="RA221" s="33"/>
      <c r="RB221" s="33"/>
      <c r="RC221" s="33"/>
      <c r="RD221" s="33"/>
      <c r="RE221" s="33"/>
      <c r="RF221" s="33"/>
      <c r="RG221" s="33"/>
      <c r="RH221" s="33"/>
      <c r="RI221" s="33"/>
      <c r="RJ221" s="33"/>
      <c r="RK221" s="33"/>
      <c r="RL221" s="33"/>
      <c r="RM221" s="33"/>
      <c r="RN221" s="33"/>
      <c r="RO221" s="33"/>
      <c r="RP221" s="33"/>
      <c r="RQ221" s="33"/>
      <c r="RR221" s="33"/>
      <c r="RS221" s="33"/>
      <c r="RT221" s="33"/>
      <c r="RU221" s="33"/>
      <c r="RV221" s="33"/>
      <c r="RW221" s="33"/>
      <c r="RX221" s="33"/>
      <c r="RY221" s="33"/>
      <c r="RZ221" s="33"/>
      <c r="SA221" s="33"/>
      <c r="SB221" s="33"/>
      <c r="SC221" s="33"/>
      <c r="SD221" s="33"/>
      <c r="SE221" s="33"/>
      <c r="SF221" s="33"/>
      <c r="SG221" s="33"/>
      <c r="SH221" s="33"/>
      <c r="SI221" s="33"/>
      <c r="SJ221" s="33"/>
      <c r="SK221" s="33"/>
      <c r="SL221" s="33"/>
      <c r="SM221" s="33"/>
      <c r="SN221" s="33"/>
      <c r="SO221" s="33"/>
      <c r="SP221" s="33"/>
      <c r="SQ221" s="33"/>
      <c r="SR221" s="33"/>
      <c r="SS221" s="33"/>
      <c r="ST221" s="33"/>
      <c r="SU221" s="33"/>
      <c r="SV221" s="33"/>
      <c r="SW221" s="33"/>
      <c r="SX221" s="33"/>
      <c r="SY221" s="33"/>
      <c r="SZ221" s="33"/>
      <c r="TA221" s="33"/>
      <c r="TB221" s="33"/>
      <c r="TC221" s="33"/>
      <c r="TD221" s="33"/>
      <c r="TE221" s="33"/>
      <c r="TF221" s="33"/>
      <c r="TG221" s="33"/>
      <c r="TH221" s="33"/>
      <c r="TI221" s="33"/>
      <c r="TJ221" s="33"/>
      <c r="TK221" s="33"/>
      <c r="TL221" s="33"/>
      <c r="TM221" s="33"/>
      <c r="TN221" s="33"/>
      <c r="TO221" s="33"/>
      <c r="TP221" s="33"/>
      <c r="TQ221" s="33"/>
      <c r="TR221" s="33"/>
      <c r="TS221" s="33"/>
      <c r="TT221" s="33"/>
      <c r="TU221" s="33"/>
      <c r="TV221" s="33"/>
      <c r="TW221" s="33"/>
      <c r="TX221" s="33"/>
      <c r="TY221" s="33"/>
      <c r="TZ221" s="33"/>
      <c r="UA221" s="33"/>
      <c r="UB221" s="33"/>
      <c r="UC221" s="33"/>
      <c r="UD221" s="33"/>
      <c r="UE221" s="33"/>
      <c r="UF221" s="33"/>
      <c r="UG221" s="33"/>
      <c r="UH221" s="33"/>
      <c r="UI221" s="33"/>
      <c r="UJ221" s="33"/>
      <c r="UK221" s="33"/>
      <c r="UL221" s="33"/>
      <c r="UM221" s="33"/>
      <c r="UN221" s="33"/>
      <c r="UO221" s="33"/>
      <c r="UP221" s="33"/>
      <c r="UQ221" s="33"/>
      <c r="UR221" s="33"/>
      <c r="US221" s="33"/>
      <c r="UT221" s="33"/>
      <c r="UU221" s="33"/>
      <c r="UV221" s="33"/>
      <c r="UW221" s="33"/>
      <c r="UX221" s="33"/>
      <c r="UY221" s="33"/>
      <c r="UZ221" s="33"/>
      <c r="VA221" s="33"/>
      <c r="VB221" s="33"/>
      <c r="VC221" s="33"/>
      <c r="VD221" s="33"/>
      <c r="VE221" s="33"/>
      <c r="VF221" s="33"/>
      <c r="VG221" s="33"/>
      <c r="VH221" s="33"/>
      <c r="VI221" s="33"/>
      <c r="VJ221" s="33"/>
      <c r="VK221" s="33"/>
      <c r="VL221" s="33"/>
      <c r="VM221" s="33"/>
      <c r="VN221" s="33"/>
      <c r="VO221" s="33"/>
      <c r="VP221" s="33"/>
      <c r="VQ221" s="33"/>
      <c r="VR221" s="33"/>
      <c r="VS221" s="33"/>
      <c r="VT221" s="33"/>
      <c r="VU221" s="33"/>
      <c r="VV221" s="33"/>
      <c r="VW221" s="33"/>
      <c r="VX221" s="33"/>
      <c r="VY221" s="33"/>
      <c r="VZ221" s="33"/>
      <c r="WA221" s="33"/>
      <c r="WB221" s="33"/>
      <c r="WC221" s="33"/>
      <c r="WD221" s="33"/>
      <c r="WE221" s="33"/>
      <c r="WF221" s="33"/>
      <c r="WG221" s="33"/>
      <c r="WH221" s="33"/>
      <c r="WI221" s="33"/>
      <c r="WJ221" s="33"/>
      <c r="WK221" s="33"/>
      <c r="WL221" s="33"/>
      <c r="WM221" s="33"/>
      <c r="WN221" s="33"/>
      <c r="WO221" s="33"/>
      <c r="WP221" s="33"/>
      <c r="WQ221" s="33"/>
      <c r="WR221" s="33"/>
      <c r="WS221" s="33"/>
      <c r="WT221" s="33"/>
      <c r="WU221" s="33"/>
      <c r="WV221" s="33"/>
      <c r="WW221" s="33"/>
      <c r="WX221" s="33"/>
      <c r="WY221" s="33"/>
      <c r="WZ221" s="33"/>
      <c r="XA221" s="33"/>
      <c r="XB221" s="33"/>
      <c r="XC221" s="33"/>
      <c r="XD221" s="33"/>
      <c r="XE221" s="33"/>
      <c r="XF221" s="33"/>
      <c r="XG221" s="33"/>
      <c r="XH221" s="33"/>
      <c r="XI221" s="33"/>
      <c r="XJ221" s="33"/>
      <c r="XK221" s="33"/>
      <c r="XL221" s="33"/>
      <c r="XM221" s="33"/>
      <c r="XN221" s="33"/>
      <c r="XO221" s="33"/>
      <c r="XP221" s="33"/>
      <c r="XQ221" s="33"/>
      <c r="XR221" s="33"/>
      <c r="XS221" s="33"/>
      <c r="XT221" s="33"/>
      <c r="XU221" s="33"/>
      <c r="XV221" s="33"/>
      <c r="XW221" s="33"/>
      <c r="XX221" s="33"/>
      <c r="XY221" s="33"/>
      <c r="XZ221" s="33"/>
      <c r="YA221" s="33"/>
      <c r="YB221" s="33"/>
      <c r="YC221" s="33"/>
      <c r="YD221" s="33"/>
      <c r="YE221" s="33"/>
      <c r="YF221" s="33"/>
      <c r="YG221" s="33"/>
      <c r="YH221" s="33"/>
      <c r="YI221" s="33"/>
      <c r="YJ221" s="33"/>
      <c r="YK221" s="33"/>
      <c r="YL221" s="33"/>
      <c r="YM221" s="33"/>
      <c r="YN221" s="33"/>
      <c r="YO221" s="33"/>
      <c r="YP221" s="33"/>
      <c r="YQ221" s="33"/>
      <c r="YR221" s="33"/>
      <c r="YS221" s="33"/>
      <c r="YT221" s="33"/>
      <c r="YU221" s="33"/>
      <c r="YV221" s="33"/>
      <c r="YW221" s="33"/>
      <c r="YX221" s="33"/>
      <c r="YY221" s="33"/>
      <c r="YZ221" s="33"/>
      <c r="ZA221" s="33"/>
      <c r="ZB221" s="33"/>
      <c r="ZC221" s="33"/>
      <c r="ZD221" s="33"/>
      <c r="ZE221" s="33"/>
      <c r="ZF221" s="33"/>
      <c r="ZG221" s="33"/>
      <c r="ZH221" s="33"/>
      <c r="ZI221" s="33"/>
      <c r="ZJ221" s="33"/>
      <c r="ZK221" s="33"/>
      <c r="ZL221" s="33"/>
      <c r="ZM221" s="33"/>
      <c r="ZN221" s="33"/>
      <c r="ZO221" s="33"/>
      <c r="ZP221" s="33"/>
      <c r="ZQ221" s="33"/>
      <c r="ZR221" s="33"/>
      <c r="ZS221" s="33"/>
      <c r="ZT221" s="33"/>
      <c r="ZU221" s="33"/>
      <c r="ZV221" s="33"/>
      <c r="ZW221" s="33"/>
      <c r="ZX221" s="33"/>
      <c r="ZY221" s="33"/>
      <c r="ZZ221" s="33"/>
      <c r="AAA221" s="33"/>
      <c r="AAB221" s="33"/>
      <c r="AAC221" s="33"/>
      <c r="AAD221" s="33"/>
      <c r="AAE221" s="33"/>
      <c r="AAF221" s="33"/>
      <c r="AAG221" s="33"/>
      <c r="AAH221" s="33"/>
      <c r="AAI221" s="33"/>
      <c r="AAJ221" s="33"/>
      <c r="AAK221" s="33"/>
      <c r="AAL221" s="33"/>
      <c r="AAM221" s="33"/>
      <c r="AAN221" s="33"/>
      <c r="AAO221" s="33"/>
      <c r="AAP221" s="33"/>
      <c r="AAQ221" s="33"/>
      <c r="AAR221" s="33"/>
      <c r="AAS221" s="33"/>
      <c r="AAT221" s="33"/>
      <c r="AAU221" s="33"/>
      <c r="AAV221" s="33"/>
      <c r="AAW221" s="33"/>
      <c r="AAX221" s="33"/>
      <c r="AAY221" s="33"/>
      <c r="AAZ221" s="33"/>
      <c r="ABA221" s="33"/>
      <c r="ABB221" s="33"/>
      <c r="ABC221" s="33"/>
      <c r="ABD221" s="33"/>
      <c r="ABE221" s="33"/>
      <c r="ABF221" s="33"/>
      <c r="ABG221" s="33"/>
      <c r="ABH221" s="33"/>
      <c r="ABI221" s="33"/>
      <c r="ABJ221" s="33"/>
      <c r="ABK221" s="33"/>
      <c r="ABL221" s="33"/>
      <c r="ABM221" s="33"/>
      <c r="ABN221" s="33"/>
      <c r="ABO221" s="33"/>
      <c r="ABP221" s="33"/>
      <c r="ABQ221" s="33"/>
      <c r="ABR221" s="33"/>
      <c r="ABS221" s="33"/>
      <c r="ABT221" s="33"/>
      <c r="ABU221" s="33"/>
      <c r="ABV221" s="33"/>
      <c r="ABW221" s="33"/>
      <c r="ABX221" s="33"/>
      <c r="ABY221" s="33"/>
      <c r="ABZ221" s="33"/>
      <c r="ACA221" s="33"/>
      <c r="ACB221" s="33"/>
      <c r="ACC221" s="33"/>
      <c r="ACD221" s="33"/>
      <c r="ACE221" s="33"/>
      <c r="ACF221" s="33"/>
      <c r="ACG221" s="33"/>
      <c r="ACH221" s="33"/>
      <c r="ACI221" s="33"/>
      <c r="ACJ221" s="33"/>
      <c r="ACK221" s="33"/>
      <c r="ACL221" s="33"/>
      <c r="ACM221" s="33"/>
      <c r="ACN221" s="33"/>
      <c r="ACO221" s="33"/>
      <c r="ACP221" s="33"/>
      <c r="ACQ221" s="33"/>
      <c r="ACR221" s="33"/>
      <c r="ACS221" s="33"/>
      <c r="ACT221" s="33"/>
      <c r="ACU221" s="33"/>
      <c r="ACV221" s="33"/>
      <c r="ACW221" s="33"/>
      <c r="ACX221" s="33"/>
      <c r="ACY221" s="33"/>
      <c r="ACZ221" s="33"/>
      <c r="ADA221" s="33"/>
      <c r="ADB221" s="33"/>
      <c r="ADC221" s="33"/>
      <c r="ADD221" s="33"/>
      <c r="ADE221" s="33"/>
      <c r="ADF221" s="33"/>
      <c r="ADG221" s="33"/>
      <c r="ADH221" s="33"/>
      <c r="ADI221" s="33"/>
      <c r="ADJ221" s="33"/>
      <c r="ADK221" s="33"/>
      <c r="ADL221" s="33"/>
      <c r="ADM221" s="33"/>
      <c r="ADN221" s="33"/>
      <c r="ADO221" s="33"/>
      <c r="ADP221" s="33"/>
      <c r="ADQ221" s="33"/>
      <c r="ADR221" s="33"/>
      <c r="ADS221" s="33"/>
      <c r="ADT221" s="33"/>
      <c r="ADU221" s="33"/>
      <c r="ADV221" s="33"/>
      <c r="ADW221" s="33"/>
      <c r="ADX221" s="33"/>
      <c r="ADY221" s="33"/>
      <c r="ADZ221" s="33"/>
      <c r="AEA221" s="33"/>
      <c r="AEB221" s="33"/>
      <c r="AEC221" s="33"/>
      <c r="AED221" s="33"/>
      <c r="AEE221" s="33"/>
      <c r="AEF221" s="33"/>
      <c r="AEG221" s="33"/>
      <c r="AEH221" s="33"/>
      <c r="AEI221" s="33"/>
      <c r="AEJ221" s="33"/>
      <c r="AEK221" s="33"/>
      <c r="AEL221" s="33"/>
      <c r="AEM221" s="33"/>
      <c r="AEN221" s="33"/>
      <c r="AEO221" s="33"/>
      <c r="AEP221" s="33"/>
      <c r="AEQ221" s="33"/>
      <c r="AER221" s="33"/>
      <c r="AES221" s="33"/>
      <c r="AET221" s="33"/>
      <c r="AEU221" s="33"/>
      <c r="AEV221" s="33"/>
      <c r="AEW221" s="33"/>
      <c r="AEX221" s="33"/>
      <c r="AEY221" s="33"/>
      <c r="AEZ221" s="33"/>
      <c r="AFA221" s="33"/>
      <c r="AFB221" s="33"/>
      <c r="AFC221" s="33"/>
      <c r="AFD221" s="33"/>
      <c r="AFE221" s="33"/>
      <c r="AFF221" s="33"/>
      <c r="AFG221" s="33"/>
      <c r="AFH221" s="33"/>
      <c r="AFI221" s="33"/>
      <c r="AFJ221" s="33"/>
      <c r="AFK221" s="33"/>
      <c r="AFL221" s="33"/>
      <c r="AFM221" s="33"/>
      <c r="AFN221" s="33"/>
      <c r="AFO221" s="33"/>
      <c r="AFP221" s="33"/>
      <c r="AFQ221" s="33"/>
      <c r="AFR221" s="33"/>
      <c r="AFS221" s="33"/>
      <c r="AFT221" s="33"/>
      <c r="AFU221" s="33"/>
      <c r="AFV221" s="33"/>
      <c r="AFW221" s="33"/>
      <c r="AFX221" s="33"/>
      <c r="AFY221" s="33"/>
      <c r="AFZ221" s="33"/>
      <c r="AGA221" s="33"/>
      <c r="AGB221" s="33"/>
      <c r="AGC221" s="33"/>
      <c r="AGD221" s="33"/>
      <c r="AGE221" s="33"/>
      <c r="AGF221" s="33"/>
      <c r="AGG221" s="33"/>
      <c r="AGH221" s="33"/>
      <c r="AGI221" s="33"/>
      <c r="AGJ221" s="33"/>
      <c r="AGK221" s="33"/>
      <c r="AGL221" s="33"/>
      <c r="AGM221" s="33"/>
      <c r="AGN221" s="33"/>
      <c r="AGO221" s="33"/>
      <c r="AGP221" s="33"/>
      <c r="AGQ221" s="33"/>
      <c r="AGR221" s="33"/>
      <c r="AGS221" s="33"/>
      <c r="AGT221" s="33"/>
      <c r="AGU221" s="33"/>
      <c r="AGV221" s="33"/>
      <c r="AGW221" s="33"/>
      <c r="AGX221" s="33"/>
      <c r="AGY221" s="33"/>
      <c r="AGZ221" s="33"/>
      <c r="AHA221" s="33"/>
      <c r="AHB221" s="33"/>
      <c r="AHC221" s="33"/>
      <c r="AHD221" s="33"/>
      <c r="AHE221" s="33"/>
      <c r="AHF221" s="33"/>
      <c r="AHG221" s="33"/>
      <c r="AHH221" s="33"/>
      <c r="AHI221" s="33"/>
      <c r="AHJ221" s="33"/>
      <c r="AHK221" s="33"/>
      <c r="AHL221" s="33"/>
      <c r="AHM221" s="33"/>
      <c r="AHN221" s="33"/>
      <c r="AHO221" s="33"/>
      <c r="AHP221" s="33"/>
      <c r="AHQ221" s="33"/>
      <c r="AHR221" s="33"/>
      <c r="AHS221" s="33"/>
      <c r="AHT221" s="33"/>
      <c r="AHU221" s="33"/>
      <c r="AHV221" s="33"/>
      <c r="AHW221" s="33"/>
      <c r="AHX221" s="33"/>
      <c r="AHY221" s="33"/>
      <c r="AHZ221" s="33"/>
      <c r="AIA221" s="33"/>
      <c r="AIB221" s="33"/>
      <c r="AIC221" s="33"/>
      <c r="AID221" s="33"/>
      <c r="AIE221" s="33"/>
      <c r="AIF221" s="33"/>
      <c r="AIG221" s="33"/>
      <c r="AIH221" s="33"/>
      <c r="AII221" s="33"/>
      <c r="AIJ221" s="33"/>
      <c r="AIK221" s="33"/>
      <c r="AIL221" s="33"/>
      <c r="AIM221" s="33"/>
      <c r="AIN221" s="33"/>
      <c r="AIO221" s="33"/>
      <c r="AIP221" s="33"/>
      <c r="AIQ221" s="33"/>
      <c r="AIR221" s="33"/>
      <c r="AIS221" s="33"/>
      <c r="AIT221" s="33"/>
      <c r="AIU221" s="33"/>
      <c r="AIV221" s="33"/>
      <c r="AIW221" s="33"/>
      <c r="AIX221" s="33"/>
      <c r="AIY221" s="33"/>
      <c r="AIZ221" s="33"/>
      <c r="AJA221" s="33"/>
      <c r="AJB221" s="33"/>
      <c r="AJC221" s="33"/>
      <c r="AJD221" s="33"/>
      <c r="AJE221" s="33"/>
      <c r="AJF221" s="33"/>
      <c r="AJG221" s="33"/>
      <c r="AJH221" s="33"/>
      <c r="AJI221" s="33"/>
      <c r="AJJ221" s="33"/>
      <c r="AJK221" s="33"/>
      <c r="AJL221" s="33"/>
      <c r="AJM221" s="33"/>
      <c r="AJN221" s="33"/>
      <c r="AJO221" s="33"/>
      <c r="AJP221" s="33"/>
      <c r="AJQ221" s="33"/>
      <c r="AJR221" s="33"/>
      <c r="AJS221" s="33"/>
      <c r="AJT221" s="33"/>
      <c r="AJU221" s="33"/>
      <c r="AJV221" s="33"/>
      <c r="AJW221" s="33"/>
      <c r="AJX221" s="33"/>
      <c r="AJY221" s="33"/>
      <c r="AJZ221" s="33"/>
      <c r="AKA221" s="33"/>
      <c r="AKB221" s="33"/>
      <c r="AKC221" s="33"/>
      <c r="AKD221" s="33"/>
      <c r="AKE221" s="33"/>
      <c r="AKF221" s="33"/>
      <c r="AKG221" s="33"/>
      <c r="AKH221" s="33"/>
      <c r="AKI221" s="33"/>
      <c r="AKJ221" s="33"/>
      <c r="AKK221" s="33"/>
      <c r="AKL221" s="33"/>
      <c r="AKM221" s="33"/>
      <c r="AKN221" s="33"/>
      <c r="AKO221" s="33"/>
      <c r="AKP221" s="33"/>
      <c r="AKQ221" s="33"/>
      <c r="AKR221" s="33"/>
      <c r="AKS221" s="33"/>
      <c r="AKT221" s="33"/>
      <c r="AKU221" s="33"/>
      <c r="AKV221" s="33"/>
      <c r="AKW221" s="33"/>
      <c r="AKX221" s="33"/>
      <c r="AKY221" s="33"/>
      <c r="AKZ221" s="33"/>
      <c r="ALA221" s="33"/>
      <c r="ALB221" s="33"/>
      <c r="ALC221" s="33"/>
      <c r="ALD221" s="33"/>
      <c r="ALE221" s="33"/>
      <c r="ALF221" s="33"/>
      <c r="ALG221" s="33"/>
      <c r="ALH221" s="33"/>
      <c r="ALI221" s="33"/>
      <c r="ALJ221" s="33"/>
      <c r="ALK221" s="33"/>
      <c r="ALL221" s="33"/>
      <c r="ALM221" s="33"/>
      <c r="ALN221" s="33"/>
      <c r="ALO221" s="33"/>
      <c r="ALP221" s="33"/>
      <c r="ALQ221" s="33"/>
      <c r="ALR221" s="33"/>
      <c r="ALS221" s="33"/>
      <c r="ALT221" s="33"/>
      <c r="ALU221" s="33"/>
      <c r="ALV221" s="33"/>
      <c r="ALW221" s="33"/>
      <c r="ALX221" s="33"/>
      <c r="ALY221" s="33"/>
    </row>
    <row r="222" spans="1:1013" ht="27" customHeight="1" thickBot="1" x14ac:dyDescent="0.25">
      <c r="A222" s="681"/>
      <c r="B222" s="771"/>
      <c r="C222" s="749"/>
      <c r="D222" s="827"/>
      <c r="E222" s="821"/>
      <c r="F222" s="726"/>
      <c r="G222" s="825"/>
      <c r="H222" s="715"/>
      <c r="I222" s="712"/>
      <c r="J222" s="704"/>
      <c r="K222" s="256" t="s">
        <v>11</v>
      </c>
      <c r="L222" s="18">
        <f t="shared" ref="L222:AA222" si="68">SUM(L220:L221)</f>
        <v>0</v>
      </c>
      <c r="M222" s="3">
        <f t="shared" si="68"/>
        <v>0</v>
      </c>
      <c r="N222" s="3">
        <f t="shared" si="68"/>
        <v>0</v>
      </c>
      <c r="O222" s="19">
        <f t="shared" si="68"/>
        <v>0</v>
      </c>
      <c r="P222" s="18">
        <f t="shared" si="68"/>
        <v>950</v>
      </c>
      <c r="Q222" s="3">
        <f t="shared" si="68"/>
        <v>0</v>
      </c>
      <c r="R222" s="3">
        <f t="shared" si="68"/>
        <v>0</v>
      </c>
      <c r="S222" s="19">
        <f t="shared" si="68"/>
        <v>950</v>
      </c>
      <c r="T222" s="18">
        <f t="shared" si="68"/>
        <v>410</v>
      </c>
      <c r="U222" s="3">
        <f t="shared" si="68"/>
        <v>0</v>
      </c>
      <c r="V222" s="3">
        <f t="shared" si="68"/>
        <v>0</v>
      </c>
      <c r="W222" s="19">
        <f t="shared" si="68"/>
        <v>410</v>
      </c>
      <c r="X222" s="18">
        <f t="shared" si="68"/>
        <v>350</v>
      </c>
      <c r="Y222" s="3">
        <f t="shared" si="68"/>
        <v>0</v>
      </c>
      <c r="Z222" s="3">
        <f t="shared" si="68"/>
        <v>0</v>
      </c>
      <c r="AA222" s="19">
        <f t="shared" si="68"/>
        <v>350</v>
      </c>
      <c r="AB222" s="33"/>
      <c r="AC222" s="33"/>
      <c r="AD222" s="33"/>
      <c r="AE222" s="33"/>
      <c r="AF222" s="33"/>
      <c r="AG222" s="33"/>
      <c r="AH222" s="33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7"/>
      <c r="BB222" s="46"/>
      <c r="BC222" s="46"/>
      <c r="BD222" s="46"/>
      <c r="BE222" s="46"/>
      <c r="BF222" s="46"/>
      <c r="BG222" s="46"/>
      <c r="BH222" s="46"/>
      <c r="BI222" s="46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  <c r="IT222" s="33"/>
      <c r="IU222" s="33"/>
      <c r="IV222" s="33"/>
      <c r="IW222" s="33"/>
      <c r="IX222" s="33"/>
      <c r="IY222" s="33"/>
      <c r="IZ222" s="33"/>
      <c r="JA222" s="33"/>
      <c r="JB222" s="33"/>
      <c r="JC222" s="33"/>
      <c r="JD222" s="33"/>
      <c r="JE222" s="33"/>
      <c r="JF222" s="33"/>
      <c r="JG222" s="33"/>
      <c r="JH222" s="33"/>
      <c r="JI222" s="33"/>
      <c r="JJ222" s="33"/>
      <c r="JK222" s="33"/>
      <c r="JL222" s="33"/>
      <c r="JM222" s="33"/>
      <c r="JN222" s="33"/>
      <c r="JO222" s="33"/>
      <c r="JP222" s="33"/>
      <c r="JQ222" s="33"/>
      <c r="JR222" s="33"/>
      <c r="JS222" s="33"/>
      <c r="JT222" s="33"/>
      <c r="JU222" s="33"/>
      <c r="JV222" s="33"/>
      <c r="JW222" s="33"/>
      <c r="JX222" s="33"/>
      <c r="JY222" s="33"/>
      <c r="JZ222" s="33"/>
      <c r="KA222" s="33"/>
      <c r="KB222" s="33"/>
      <c r="KC222" s="33"/>
      <c r="KD222" s="33"/>
      <c r="KE222" s="33"/>
      <c r="KF222" s="33"/>
      <c r="KG222" s="33"/>
      <c r="KH222" s="33"/>
      <c r="KI222" s="33"/>
      <c r="KJ222" s="33"/>
      <c r="KK222" s="33"/>
      <c r="KL222" s="33"/>
      <c r="KM222" s="33"/>
      <c r="KN222" s="33"/>
      <c r="KO222" s="33"/>
      <c r="KP222" s="33"/>
      <c r="KQ222" s="33"/>
      <c r="KR222" s="33"/>
      <c r="KS222" s="33"/>
      <c r="KT222" s="33"/>
      <c r="KU222" s="33"/>
      <c r="KV222" s="33"/>
      <c r="KW222" s="33"/>
      <c r="KX222" s="33"/>
      <c r="KY222" s="33"/>
      <c r="KZ222" s="33"/>
      <c r="LA222" s="33"/>
      <c r="LB222" s="33"/>
      <c r="LC222" s="33"/>
      <c r="LD222" s="33"/>
      <c r="LE222" s="33"/>
      <c r="LF222" s="33"/>
      <c r="LG222" s="33"/>
      <c r="LH222" s="33"/>
      <c r="LI222" s="33"/>
      <c r="LJ222" s="33"/>
      <c r="LK222" s="33"/>
      <c r="LL222" s="33"/>
      <c r="LM222" s="33"/>
      <c r="LN222" s="33"/>
      <c r="LO222" s="33"/>
      <c r="LP222" s="33"/>
      <c r="LQ222" s="33"/>
      <c r="LR222" s="33"/>
      <c r="LS222" s="33"/>
      <c r="LT222" s="33"/>
      <c r="LU222" s="33"/>
      <c r="LV222" s="33"/>
      <c r="LW222" s="33"/>
      <c r="LX222" s="33"/>
      <c r="LY222" s="33"/>
      <c r="LZ222" s="33"/>
      <c r="MA222" s="33"/>
      <c r="MB222" s="33"/>
      <c r="MC222" s="33"/>
      <c r="MD222" s="33"/>
      <c r="ME222" s="33"/>
      <c r="MF222" s="33"/>
      <c r="MG222" s="33"/>
      <c r="MH222" s="33"/>
      <c r="MI222" s="33"/>
      <c r="MJ222" s="33"/>
      <c r="MK222" s="33"/>
      <c r="ML222" s="33"/>
      <c r="MM222" s="33"/>
      <c r="MN222" s="33"/>
      <c r="MO222" s="33"/>
      <c r="MP222" s="33"/>
      <c r="MQ222" s="33"/>
      <c r="MR222" s="33"/>
      <c r="MS222" s="33"/>
      <c r="MT222" s="33"/>
      <c r="MU222" s="33"/>
      <c r="MV222" s="33"/>
      <c r="MW222" s="33"/>
      <c r="MX222" s="33"/>
      <c r="MY222" s="33"/>
      <c r="MZ222" s="33"/>
      <c r="NA222" s="33"/>
      <c r="NB222" s="33"/>
      <c r="NC222" s="33"/>
      <c r="ND222" s="33"/>
      <c r="NE222" s="33"/>
      <c r="NF222" s="33"/>
      <c r="NG222" s="33"/>
      <c r="NH222" s="33"/>
      <c r="NI222" s="33"/>
      <c r="NJ222" s="33"/>
      <c r="NK222" s="33"/>
      <c r="NL222" s="33"/>
      <c r="NM222" s="33"/>
      <c r="NN222" s="33"/>
      <c r="NO222" s="33"/>
      <c r="NP222" s="33"/>
      <c r="NQ222" s="33"/>
      <c r="NR222" s="33"/>
      <c r="NS222" s="33"/>
      <c r="NT222" s="33"/>
      <c r="NU222" s="33"/>
      <c r="NV222" s="33"/>
      <c r="NW222" s="33"/>
      <c r="NX222" s="33"/>
      <c r="NY222" s="33"/>
      <c r="NZ222" s="33"/>
      <c r="OA222" s="33"/>
      <c r="OB222" s="33"/>
      <c r="OC222" s="33"/>
      <c r="OD222" s="33"/>
      <c r="OE222" s="33"/>
      <c r="OF222" s="33"/>
      <c r="OG222" s="33"/>
      <c r="OH222" s="33"/>
      <c r="OI222" s="33"/>
      <c r="OJ222" s="33"/>
      <c r="OK222" s="33"/>
      <c r="OL222" s="33"/>
      <c r="OM222" s="33"/>
      <c r="ON222" s="33"/>
      <c r="OO222" s="33"/>
      <c r="OP222" s="33"/>
      <c r="OQ222" s="33"/>
      <c r="OR222" s="33"/>
      <c r="OS222" s="33"/>
      <c r="OT222" s="33"/>
      <c r="OU222" s="33"/>
      <c r="OV222" s="33"/>
      <c r="OW222" s="33"/>
      <c r="OX222" s="33"/>
      <c r="OY222" s="33"/>
      <c r="OZ222" s="33"/>
      <c r="PA222" s="33"/>
      <c r="PB222" s="33"/>
      <c r="PC222" s="33"/>
      <c r="PD222" s="33"/>
      <c r="PE222" s="33"/>
      <c r="PF222" s="33"/>
      <c r="PG222" s="33"/>
      <c r="PH222" s="33"/>
      <c r="PI222" s="33"/>
      <c r="PJ222" s="33"/>
      <c r="PK222" s="33"/>
      <c r="PL222" s="33"/>
      <c r="PM222" s="33"/>
      <c r="PN222" s="33"/>
      <c r="PO222" s="33"/>
      <c r="PP222" s="33"/>
      <c r="PQ222" s="33"/>
      <c r="PR222" s="33"/>
      <c r="PS222" s="33"/>
      <c r="PT222" s="33"/>
      <c r="PU222" s="33"/>
      <c r="PV222" s="33"/>
      <c r="PW222" s="33"/>
      <c r="PX222" s="33"/>
      <c r="PY222" s="33"/>
      <c r="PZ222" s="33"/>
      <c r="QA222" s="33"/>
      <c r="QB222" s="33"/>
      <c r="QC222" s="33"/>
      <c r="QD222" s="33"/>
      <c r="QE222" s="33"/>
      <c r="QF222" s="33"/>
      <c r="QG222" s="33"/>
      <c r="QH222" s="33"/>
      <c r="QI222" s="33"/>
      <c r="QJ222" s="33"/>
      <c r="QK222" s="33"/>
      <c r="QL222" s="33"/>
      <c r="QM222" s="33"/>
      <c r="QN222" s="33"/>
      <c r="QO222" s="33"/>
      <c r="QP222" s="33"/>
      <c r="QQ222" s="33"/>
      <c r="QR222" s="33"/>
      <c r="QS222" s="33"/>
      <c r="QT222" s="33"/>
      <c r="QU222" s="33"/>
      <c r="QV222" s="33"/>
      <c r="QW222" s="33"/>
      <c r="QX222" s="33"/>
      <c r="QY222" s="33"/>
      <c r="QZ222" s="33"/>
      <c r="RA222" s="33"/>
      <c r="RB222" s="33"/>
      <c r="RC222" s="33"/>
      <c r="RD222" s="33"/>
      <c r="RE222" s="33"/>
      <c r="RF222" s="33"/>
      <c r="RG222" s="33"/>
      <c r="RH222" s="33"/>
      <c r="RI222" s="33"/>
      <c r="RJ222" s="33"/>
      <c r="RK222" s="33"/>
      <c r="RL222" s="33"/>
      <c r="RM222" s="33"/>
      <c r="RN222" s="33"/>
      <c r="RO222" s="33"/>
      <c r="RP222" s="33"/>
      <c r="RQ222" s="33"/>
      <c r="RR222" s="33"/>
      <c r="RS222" s="33"/>
      <c r="RT222" s="33"/>
      <c r="RU222" s="33"/>
      <c r="RV222" s="33"/>
      <c r="RW222" s="33"/>
      <c r="RX222" s="33"/>
      <c r="RY222" s="33"/>
      <c r="RZ222" s="33"/>
      <c r="SA222" s="33"/>
      <c r="SB222" s="33"/>
      <c r="SC222" s="33"/>
      <c r="SD222" s="33"/>
      <c r="SE222" s="33"/>
      <c r="SF222" s="33"/>
      <c r="SG222" s="33"/>
      <c r="SH222" s="33"/>
      <c r="SI222" s="33"/>
      <c r="SJ222" s="33"/>
      <c r="SK222" s="33"/>
      <c r="SL222" s="33"/>
      <c r="SM222" s="33"/>
      <c r="SN222" s="33"/>
      <c r="SO222" s="33"/>
      <c r="SP222" s="33"/>
      <c r="SQ222" s="33"/>
      <c r="SR222" s="33"/>
      <c r="SS222" s="33"/>
      <c r="ST222" s="33"/>
      <c r="SU222" s="33"/>
      <c r="SV222" s="33"/>
      <c r="SW222" s="33"/>
      <c r="SX222" s="33"/>
      <c r="SY222" s="33"/>
      <c r="SZ222" s="33"/>
      <c r="TA222" s="33"/>
      <c r="TB222" s="33"/>
      <c r="TC222" s="33"/>
      <c r="TD222" s="33"/>
      <c r="TE222" s="33"/>
      <c r="TF222" s="33"/>
      <c r="TG222" s="33"/>
      <c r="TH222" s="33"/>
      <c r="TI222" s="33"/>
      <c r="TJ222" s="33"/>
      <c r="TK222" s="33"/>
      <c r="TL222" s="33"/>
      <c r="TM222" s="33"/>
      <c r="TN222" s="33"/>
      <c r="TO222" s="33"/>
      <c r="TP222" s="33"/>
      <c r="TQ222" s="33"/>
      <c r="TR222" s="33"/>
      <c r="TS222" s="33"/>
      <c r="TT222" s="33"/>
      <c r="TU222" s="33"/>
      <c r="TV222" s="33"/>
      <c r="TW222" s="33"/>
      <c r="TX222" s="33"/>
      <c r="TY222" s="33"/>
      <c r="TZ222" s="33"/>
      <c r="UA222" s="33"/>
      <c r="UB222" s="33"/>
      <c r="UC222" s="33"/>
      <c r="UD222" s="33"/>
      <c r="UE222" s="33"/>
      <c r="UF222" s="33"/>
      <c r="UG222" s="33"/>
      <c r="UH222" s="33"/>
      <c r="UI222" s="33"/>
      <c r="UJ222" s="33"/>
      <c r="UK222" s="33"/>
      <c r="UL222" s="33"/>
      <c r="UM222" s="33"/>
      <c r="UN222" s="33"/>
      <c r="UO222" s="33"/>
      <c r="UP222" s="33"/>
      <c r="UQ222" s="33"/>
      <c r="UR222" s="33"/>
      <c r="US222" s="33"/>
      <c r="UT222" s="33"/>
      <c r="UU222" s="33"/>
      <c r="UV222" s="33"/>
      <c r="UW222" s="33"/>
      <c r="UX222" s="33"/>
      <c r="UY222" s="33"/>
      <c r="UZ222" s="33"/>
      <c r="VA222" s="33"/>
      <c r="VB222" s="33"/>
      <c r="VC222" s="33"/>
      <c r="VD222" s="33"/>
      <c r="VE222" s="33"/>
      <c r="VF222" s="33"/>
      <c r="VG222" s="33"/>
      <c r="VH222" s="33"/>
      <c r="VI222" s="33"/>
      <c r="VJ222" s="33"/>
      <c r="VK222" s="33"/>
      <c r="VL222" s="33"/>
      <c r="VM222" s="33"/>
      <c r="VN222" s="33"/>
      <c r="VO222" s="33"/>
      <c r="VP222" s="33"/>
      <c r="VQ222" s="33"/>
      <c r="VR222" s="33"/>
      <c r="VS222" s="33"/>
      <c r="VT222" s="33"/>
      <c r="VU222" s="33"/>
      <c r="VV222" s="33"/>
      <c r="VW222" s="33"/>
      <c r="VX222" s="33"/>
      <c r="VY222" s="33"/>
      <c r="VZ222" s="33"/>
      <c r="WA222" s="33"/>
      <c r="WB222" s="33"/>
      <c r="WC222" s="33"/>
      <c r="WD222" s="33"/>
      <c r="WE222" s="33"/>
      <c r="WF222" s="33"/>
      <c r="WG222" s="33"/>
      <c r="WH222" s="33"/>
      <c r="WI222" s="33"/>
      <c r="WJ222" s="33"/>
      <c r="WK222" s="33"/>
      <c r="WL222" s="33"/>
      <c r="WM222" s="33"/>
      <c r="WN222" s="33"/>
      <c r="WO222" s="33"/>
      <c r="WP222" s="33"/>
      <c r="WQ222" s="33"/>
      <c r="WR222" s="33"/>
      <c r="WS222" s="33"/>
      <c r="WT222" s="33"/>
      <c r="WU222" s="33"/>
      <c r="WV222" s="33"/>
      <c r="WW222" s="33"/>
      <c r="WX222" s="33"/>
      <c r="WY222" s="33"/>
      <c r="WZ222" s="33"/>
      <c r="XA222" s="33"/>
      <c r="XB222" s="33"/>
      <c r="XC222" s="33"/>
      <c r="XD222" s="33"/>
      <c r="XE222" s="33"/>
      <c r="XF222" s="33"/>
      <c r="XG222" s="33"/>
      <c r="XH222" s="33"/>
      <c r="XI222" s="33"/>
      <c r="XJ222" s="33"/>
      <c r="XK222" s="33"/>
      <c r="XL222" s="33"/>
      <c r="XM222" s="33"/>
      <c r="XN222" s="33"/>
      <c r="XO222" s="33"/>
      <c r="XP222" s="33"/>
      <c r="XQ222" s="33"/>
      <c r="XR222" s="33"/>
      <c r="XS222" s="33"/>
      <c r="XT222" s="33"/>
      <c r="XU222" s="33"/>
      <c r="XV222" s="33"/>
      <c r="XW222" s="33"/>
      <c r="XX222" s="33"/>
      <c r="XY222" s="33"/>
      <c r="XZ222" s="33"/>
      <c r="YA222" s="33"/>
      <c r="YB222" s="33"/>
      <c r="YC222" s="33"/>
      <c r="YD222" s="33"/>
      <c r="YE222" s="33"/>
      <c r="YF222" s="33"/>
      <c r="YG222" s="33"/>
      <c r="YH222" s="33"/>
      <c r="YI222" s="33"/>
      <c r="YJ222" s="33"/>
      <c r="YK222" s="33"/>
      <c r="YL222" s="33"/>
      <c r="YM222" s="33"/>
      <c r="YN222" s="33"/>
      <c r="YO222" s="33"/>
      <c r="YP222" s="33"/>
      <c r="YQ222" s="33"/>
      <c r="YR222" s="33"/>
      <c r="YS222" s="33"/>
      <c r="YT222" s="33"/>
      <c r="YU222" s="33"/>
      <c r="YV222" s="33"/>
      <c r="YW222" s="33"/>
      <c r="YX222" s="33"/>
      <c r="YY222" s="33"/>
      <c r="YZ222" s="33"/>
      <c r="ZA222" s="33"/>
      <c r="ZB222" s="33"/>
      <c r="ZC222" s="33"/>
      <c r="ZD222" s="33"/>
      <c r="ZE222" s="33"/>
      <c r="ZF222" s="33"/>
      <c r="ZG222" s="33"/>
      <c r="ZH222" s="33"/>
      <c r="ZI222" s="33"/>
      <c r="ZJ222" s="33"/>
      <c r="ZK222" s="33"/>
      <c r="ZL222" s="33"/>
      <c r="ZM222" s="33"/>
      <c r="ZN222" s="33"/>
      <c r="ZO222" s="33"/>
      <c r="ZP222" s="33"/>
      <c r="ZQ222" s="33"/>
      <c r="ZR222" s="33"/>
      <c r="ZS222" s="33"/>
      <c r="ZT222" s="33"/>
      <c r="ZU222" s="33"/>
      <c r="ZV222" s="33"/>
      <c r="ZW222" s="33"/>
      <c r="ZX222" s="33"/>
      <c r="ZY222" s="33"/>
      <c r="ZZ222" s="33"/>
      <c r="AAA222" s="33"/>
      <c r="AAB222" s="33"/>
      <c r="AAC222" s="33"/>
      <c r="AAD222" s="33"/>
      <c r="AAE222" s="33"/>
      <c r="AAF222" s="33"/>
      <c r="AAG222" s="33"/>
      <c r="AAH222" s="33"/>
      <c r="AAI222" s="33"/>
      <c r="AAJ222" s="33"/>
      <c r="AAK222" s="33"/>
      <c r="AAL222" s="33"/>
      <c r="AAM222" s="33"/>
      <c r="AAN222" s="33"/>
      <c r="AAO222" s="33"/>
      <c r="AAP222" s="33"/>
      <c r="AAQ222" s="33"/>
      <c r="AAR222" s="33"/>
      <c r="AAS222" s="33"/>
      <c r="AAT222" s="33"/>
      <c r="AAU222" s="33"/>
      <c r="AAV222" s="33"/>
      <c r="AAW222" s="33"/>
      <c r="AAX222" s="33"/>
      <c r="AAY222" s="33"/>
      <c r="AAZ222" s="33"/>
      <c r="ABA222" s="33"/>
      <c r="ABB222" s="33"/>
      <c r="ABC222" s="33"/>
      <c r="ABD222" s="33"/>
      <c r="ABE222" s="33"/>
      <c r="ABF222" s="33"/>
      <c r="ABG222" s="33"/>
      <c r="ABH222" s="33"/>
      <c r="ABI222" s="33"/>
      <c r="ABJ222" s="33"/>
      <c r="ABK222" s="33"/>
      <c r="ABL222" s="33"/>
      <c r="ABM222" s="33"/>
      <c r="ABN222" s="33"/>
      <c r="ABO222" s="33"/>
      <c r="ABP222" s="33"/>
      <c r="ABQ222" s="33"/>
      <c r="ABR222" s="33"/>
      <c r="ABS222" s="33"/>
      <c r="ABT222" s="33"/>
      <c r="ABU222" s="33"/>
      <c r="ABV222" s="33"/>
      <c r="ABW222" s="33"/>
      <c r="ABX222" s="33"/>
      <c r="ABY222" s="33"/>
      <c r="ABZ222" s="33"/>
      <c r="ACA222" s="33"/>
      <c r="ACB222" s="33"/>
      <c r="ACC222" s="33"/>
      <c r="ACD222" s="33"/>
      <c r="ACE222" s="33"/>
      <c r="ACF222" s="33"/>
      <c r="ACG222" s="33"/>
      <c r="ACH222" s="33"/>
      <c r="ACI222" s="33"/>
      <c r="ACJ222" s="33"/>
      <c r="ACK222" s="33"/>
      <c r="ACL222" s="33"/>
      <c r="ACM222" s="33"/>
      <c r="ACN222" s="33"/>
      <c r="ACO222" s="33"/>
      <c r="ACP222" s="33"/>
      <c r="ACQ222" s="33"/>
      <c r="ACR222" s="33"/>
      <c r="ACS222" s="33"/>
      <c r="ACT222" s="33"/>
      <c r="ACU222" s="33"/>
      <c r="ACV222" s="33"/>
      <c r="ACW222" s="33"/>
      <c r="ACX222" s="33"/>
      <c r="ACY222" s="33"/>
      <c r="ACZ222" s="33"/>
      <c r="ADA222" s="33"/>
      <c r="ADB222" s="33"/>
      <c r="ADC222" s="33"/>
      <c r="ADD222" s="33"/>
      <c r="ADE222" s="33"/>
      <c r="ADF222" s="33"/>
      <c r="ADG222" s="33"/>
      <c r="ADH222" s="33"/>
      <c r="ADI222" s="33"/>
      <c r="ADJ222" s="33"/>
      <c r="ADK222" s="33"/>
      <c r="ADL222" s="33"/>
      <c r="ADM222" s="33"/>
      <c r="ADN222" s="33"/>
      <c r="ADO222" s="33"/>
      <c r="ADP222" s="33"/>
      <c r="ADQ222" s="33"/>
      <c r="ADR222" s="33"/>
      <c r="ADS222" s="33"/>
      <c r="ADT222" s="33"/>
      <c r="ADU222" s="33"/>
      <c r="ADV222" s="33"/>
      <c r="ADW222" s="33"/>
      <c r="ADX222" s="33"/>
      <c r="ADY222" s="33"/>
      <c r="ADZ222" s="33"/>
      <c r="AEA222" s="33"/>
      <c r="AEB222" s="33"/>
      <c r="AEC222" s="33"/>
      <c r="AED222" s="33"/>
      <c r="AEE222" s="33"/>
      <c r="AEF222" s="33"/>
      <c r="AEG222" s="33"/>
      <c r="AEH222" s="33"/>
      <c r="AEI222" s="33"/>
      <c r="AEJ222" s="33"/>
      <c r="AEK222" s="33"/>
      <c r="AEL222" s="33"/>
      <c r="AEM222" s="33"/>
      <c r="AEN222" s="33"/>
      <c r="AEO222" s="33"/>
      <c r="AEP222" s="33"/>
      <c r="AEQ222" s="33"/>
      <c r="AER222" s="33"/>
      <c r="AES222" s="33"/>
      <c r="AET222" s="33"/>
      <c r="AEU222" s="33"/>
      <c r="AEV222" s="33"/>
      <c r="AEW222" s="33"/>
      <c r="AEX222" s="33"/>
      <c r="AEY222" s="33"/>
      <c r="AEZ222" s="33"/>
      <c r="AFA222" s="33"/>
      <c r="AFB222" s="33"/>
      <c r="AFC222" s="33"/>
      <c r="AFD222" s="33"/>
      <c r="AFE222" s="33"/>
      <c r="AFF222" s="33"/>
      <c r="AFG222" s="33"/>
      <c r="AFH222" s="33"/>
      <c r="AFI222" s="33"/>
      <c r="AFJ222" s="33"/>
      <c r="AFK222" s="33"/>
      <c r="AFL222" s="33"/>
      <c r="AFM222" s="33"/>
      <c r="AFN222" s="33"/>
      <c r="AFO222" s="33"/>
      <c r="AFP222" s="33"/>
      <c r="AFQ222" s="33"/>
      <c r="AFR222" s="33"/>
      <c r="AFS222" s="33"/>
      <c r="AFT222" s="33"/>
      <c r="AFU222" s="33"/>
      <c r="AFV222" s="33"/>
      <c r="AFW222" s="33"/>
      <c r="AFX222" s="33"/>
      <c r="AFY222" s="33"/>
      <c r="AFZ222" s="33"/>
      <c r="AGA222" s="33"/>
      <c r="AGB222" s="33"/>
      <c r="AGC222" s="33"/>
      <c r="AGD222" s="33"/>
      <c r="AGE222" s="33"/>
      <c r="AGF222" s="33"/>
      <c r="AGG222" s="33"/>
      <c r="AGH222" s="33"/>
      <c r="AGI222" s="33"/>
      <c r="AGJ222" s="33"/>
      <c r="AGK222" s="33"/>
      <c r="AGL222" s="33"/>
      <c r="AGM222" s="33"/>
      <c r="AGN222" s="33"/>
      <c r="AGO222" s="33"/>
      <c r="AGP222" s="33"/>
      <c r="AGQ222" s="33"/>
      <c r="AGR222" s="33"/>
      <c r="AGS222" s="33"/>
      <c r="AGT222" s="33"/>
      <c r="AGU222" s="33"/>
      <c r="AGV222" s="33"/>
      <c r="AGW222" s="33"/>
      <c r="AGX222" s="33"/>
      <c r="AGY222" s="33"/>
      <c r="AGZ222" s="33"/>
      <c r="AHA222" s="33"/>
      <c r="AHB222" s="33"/>
      <c r="AHC222" s="33"/>
      <c r="AHD222" s="33"/>
      <c r="AHE222" s="33"/>
      <c r="AHF222" s="33"/>
      <c r="AHG222" s="33"/>
      <c r="AHH222" s="33"/>
      <c r="AHI222" s="33"/>
      <c r="AHJ222" s="33"/>
      <c r="AHK222" s="33"/>
      <c r="AHL222" s="33"/>
      <c r="AHM222" s="33"/>
      <c r="AHN222" s="33"/>
      <c r="AHO222" s="33"/>
      <c r="AHP222" s="33"/>
      <c r="AHQ222" s="33"/>
      <c r="AHR222" s="33"/>
      <c r="AHS222" s="33"/>
      <c r="AHT222" s="33"/>
      <c r="AHU222" s="33"/>
      <c r="AHV222" s="33"/>
      <c r="AHW222" s="33"/>
      <c r="AHX222" s="33"/>
      <c r="AHY222" s="33"/>
      <c r="AHZ222" s="33"/>
      <c r="AIA222" s="33"/>
      <c r="AIB222" s="33"/>
      <c r="AIC222" s="33"/>
      <c r="AID222" s="33"/>
      <c r="AIE222" s="33"/>
      <c r="AIF222" s="33"/>
      <c r="AIG222" s="33"/>
      <c r="AIH222" s="33"/>
      <c r="AII222" s="33"/>
      <c r="AIJ222" s="33"/>
      <c r="AIK222" s="33"/>
      <c r="AIL222" s="33"/>
      <c r="AIM222" s="33"/>
      <c r="AIN222" s="33"/>
      <c r="AIO222" s="33"/>
      <c r="AIP222" s="33"/>
      <c r="AIQ222" s="33"/>
      <c r="AIR222" s="33"/>
      <c r="AIS222" s="33"/>
      <c r="AIT222" s="33"/>
      <c r="AIU222" s="33"/>
      <c r="AIV222" s="33"/>
      <c r="AIW222" s="33"/>
      <c r="AIX222" s="33"/>
      <c r="AIY222" s="33"/>
      <c r="AIZ222" s="33"/>
      <c r="AJA222" s="33"/>
      <c r="AJB222" s="33"/>
      <c r="AJC222" s="33"/>
      <c r="AJD222" s="33"/>
      <c r="AJE222" s="33"/>
      <c r="AJF222" s="33"/>
      <c r="AJG222" s="33"/>
      <c r="AJH222" s="33"/>
      <c r="AJI222" s="33"/>
      <c r="AJJ222" s="33"/>
      <c r="AJK222" s="33"/>
      <c r="AJL222" s="33"/>
      <c r="AJM222" s="33"/>
      <c r="AJN222" s="33"/>
      <c r="AJO222" s="33"/>
      <c r="AJP222" s="33"/>
      <c r="AJQ222" s="33"/>
      <c r="AJR222" s="33"/>
      <c r="AJS222" s="33"/>
      <c r="AJT222" s="33"/>
      <c r="AJU222" s="33"/>
      <c r="AJV222" s="33"/>
      <c r="AJW222" s="33"/>
      <c r="AJX222" s="33"/>
      <c r="AJY222" s="33"/>
      <c r="AJZ222" s="33"/>
      <c r="AKA222" s="33"/>
      <c r="AKB222" s="33"/>
      <c r="AKC222" s="33"/>
      <c r="AKD222" s="33"/>
      <c r="AKE222" s="33"/>
      <c r="AKF222" s="33"/>
      <c r="AKG222" s="33"/>
      <c r="AKH222" s="33"/>
      <c r="AKI222" s="33"/>
      <c r="AKJ222" s="33"/>
      <c r="AKK222" s="33"/>
      <c r="AKL222" s="33"/>
      <c r="AKM222" s="33"/>
      <c r="AKN222" s="33"/>
      <c r="AKO222" s="33"/>
      <c r="AKP222" s="33"/>
      <c r="AKQ222" s="33"/>
      <c r="AKR222" s="33"/>
      <c r="AKS222" s="33"/>
      <c r="AKT222" s="33"/>
      <c r="AKU222" s="33"/>
      <c r="AKV222" s="33"/>
      <c r="AKW222" s="33"/>
      <c r="AKX222" s="33"/>
      <c r="AKY222" s="33"/>
      <c r="AKZ222" s="33"/>
      <c r="ALA222" s="33"/>
      <c r="ALB222" s="33"/>
      <c r="ALC222" s="33"/>
      <c r="ALD222" s="33"/>
      <c r="ALE222" s="33"/>
      <c r="ALF222" s="33"/>
      <c r="ALG222" s="33"/>
      <c r="ALH222" s="33"/>
      <c r="ALI222" s="33"/>
      <c r="ALJ222" s="33"/>
      <c r="ALK222" s="33"/>
      <c r="ALL222" s="33"/>
      <c r="ALM222" s="33"/>
      <c r="ALN222" s="33"/>
      <c r="ALO222" s="33"/>
      <c r="ALP222" s="33"/>
      <c r="ALQ222" s="33"/>
      <c r="ALR222" s="33"/>
      <c r="ALS222" s="33"/>
      <c r="ALT222" s="33"/>
      <c r="ALU222" s="33"/>
      <c r="ALV222" s="33"/>
      <c r="ALW222" s="33"/>
      <c r="ALX222" s="33"/>
      <c r="ALY222" s="33"/>
    </row>
    <row r="223" spans="1:1013" ht="21" customHeight="1" thickBot="1" x14ac:dyDescent="0.25">
      <c r="A223" s="838" t="s">
        <v>15</v>
      </c>
      <c r="B223" s="839" t="s">
        <v>16</v>
      </c>
      <c r="C223" s="840" t="s">
        <v>16</v>
      </c>
      <c r="D223" s="826" t="s">
        <v>235</v>
      </c>
      <c r="E223" s="819" t="s">
        <v>236</v>
      </c>
      <c r="F223" s="725" t="s">
        <v>267</v>
      </c>
      <c r="G223" s="824" t="s">
        <v>237</v>
      </c>
      <c r="H223" s="713" t="s">
        <v>19</v>
      </c>
      <c r="I223" s="711" t="s">
        <v>20</v>
      </c>
      <c r="J223" s="702" t="s">
        <v>298</v>
      </c>
      <c r="K223" s="178" t="s">
        <v>26</v>
      </c>
      <c r="L223" s="524">
        <f>+M223+O223</f>
        <v>0</v>
      </c>
      <c r="M223" s="473">
        <v>0</v>
      </c>
      <c r="N223" s="473">
        <v>0</v>
      </c>
      <c r="O223" s="486">
        <v>0</v>
      </c>
      <c r="P223" s="524">
        <f>+Q223+S223</f>
        <v>0</v>
      </c>
      <c r="Q223" s="473">
        <v>0</v>
      </c>
      <c r="R223" s="473">
        <v>0</v>
      </c>
      <c r="S223" s="486">
        <v>0</v>
      </c>
      <c r="T223" s="524">
        <f>+U223+W223</f>
        <v>100</v>
      </c>
      <c r="U223" s="473">
        <v>0</v>
      </c>
      <c r="V223" s="473">
        <v>0</v>
      </c>
      <c r="W223" s="486">
        <v>100</v>
      </c>
      <c r="X223" s="524">
        <f>+Y223+AA223</f>
        <v>117.7</v>
      </c>
      <c r="Y223" s="473">
        <v>0</v>
      </c>
      <c r="Z223" s="473">
        <v>0</v>
      </c>
      <c r="AA223" s="486">
        <v>117.7</v>
      </c>
      <c r="AB223" s="33"/>
      <c r="AC223" s="33"/>
      <c r="AD223" s="33"/>
      <c r="AE223" s="33"/>
      <c r="AF223" s="33"/>
      <c r="AG223" s="33"/>
      <c r="AH223" s="33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7"/>
      <c r="BB223" s="46"/>
      <c r="BC223" s="46"/>
      <c r="BD223" s="46"/>
      <c r="BE223" s="46"/>
      <c r="BF223" s="46"/>
      <c r="BG223" s="46"/>
      <c r="BH223" s="46"/>
      <c r="BI223" s="46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  <c r="IT223" s="33"/>
      <c r="IU223" s="33"/>
      <c r="IV223" s="33"/>
      <c r="IW223" s="33"/>
      <c r="IX223" s="33"/>
      <c r="IY223" s="33"/>
      <c r="IZ223" s="33"/>
      <c r="JA223" s="33"/>
      <c r="JB223" s="33"/>
      <c r="JC223" s="33"/>
      <c r="JD223" s="33"/>
      <c r="JE223" s="33"/>
      <c r="JF223" s="33"/>
      <c r="JG223" s="33"/>
      <c r="JH223" s="33"/>
      <c r="JI223" s="33"/>
      <c r="JJ223" s="33"/>
      <c r="JK223" s="33"/>
      <c r="JL223" s="33"/>
      <c r="JM223" s="33"/>
      <c r="JN223" s="33"/>
      <c r="JO223" s="33"/>
      <c r="JP223" s="33"/>
      <c r="JQ223" s="33"/>
      <c r="JR223" s="33"/>
      <c r="JS223" s="33"/>
      <c r="JT223" s="33"/>
      <c r="JU223" s="33"/>
      <c r="JV223" s="33"/>
      <c r="JW223" s="33"/>
      <c r="JX223" s="33"/>
      <c r="JY223" s="33"/>
      <c r="JZ223" s="33"/>
      <c r="KA223" s="33"/>
      <c r="KB223" s="33"/>
      <c r="KC223" s="33"/>
      <c r="KD223" s="33"/>
      <c r="KE223" s="33"/>
      <c r="KF223" s="33"/>
      <c r="KG223" s="33"/>
      <c r="KH223" s="33"/>
      <c r="KI223" s="33"/>
      <c r="KJ223" s="33"/>
      <c r="KK223" s="33"/>
      <c r="KL223" s="33"/>
      <c r="KM223" s="33"/>
      <c r="KN223" s="33"/>
      <c r="KO223" s="33"/>
      <c r="KP223" s="33"/>
      <c r="KQ223" s="33"/>
      <c r="KR223" s="33"/>
      <c r="KS223" s="33"/>
      <c r="KT223" s="33"/>
      <c r="KU223" s="33"/>
      <c r="KV223" s="33"/>
      <c r="KW223" s="33"/>
      <c r="KX223" s="33"/>
      <c r="KY223" s="33"/>
      <c r="KZ223" s="33"/>
      <c r="LA223" s="33"/>
      <c r="LB223" s="33"/>
      <c r="LC223" s="33"/>
      <c r="LD223" s="33"/>
      <c r="LE223" s="33"/>
      <c r="LF223" s="33"/>
      <c r="LG223" s="33"/>
      <c r="LH223" s="33"/>
      <c r="LI223" s="33"/>
      <c r="LJ223" s="33"/>
      <c r="LK223" s="33"/>
      <c r="LL223" s="33"/>
      <c r="LM223" s="33"/>
      <c r="LN223" s="33"/>
      <c r="LO223" s="33"/>
      <c r="LP223" s="33"/>
      <c r="LQ223" s="33"/>
      <c r="LR223" s="33"/>
      <c r="LS223" s="33"/>
      <c r="LT223" s="33"/>
      <c r="LU223" s="33"/>
      <c r="LV223" s="33"/>
      <c r="LW223" s="33"/>
      <c r="LX223" s="33"/>
      <c r="LY223" s="33"/>
      <c r="LZ223" s="33"/>
      <c r="MA223" s="33"/>
      <c r="MB223" s="33"/>
      <c r="MC223" s="33"/>
      <c r="MD223" s="33"/>
      <c r="ME223" s="33"/>
      <c r="MF223" s="33"/>
      <c r="MG223" s="33"/>
      <c r="MH223" s="33"/>
      <c r="MI223" s="33"/>
      <c r="MJ223" s="33"/>
      <c r="MK223" s="33"/>
      <c r="ML223" s="33"/>
      <c r="MM223" s="33"/>
      <c r="MN223" s="33"/>
      <c r="MO223" s="33"/>
      <c r="MP223" s="33"/>
      <c r="MQ223" s="33"/>
      <c r="MR223" s="33"/>
      <c r="MS223" s="33"/>
      <c r="MT223" s="33"/>
      <c r="MU223" s="33"/>
      <c r="MV223" s="33"/>
      <c r="MW223" s="33"/>
      <c r="MX223" s="33"/>
      <c r="MY223" s="33"/>
      <c r="MZ223" s="33"/>
      <c r="NA223" s="33"/>
      <c r="NB223" s="33"/>
      <c r="NC223" s="33"/>
      <c r="ND223" s="33"/>
      <c r="NE223" s="33"/>
      <c r="NF223" s="33"/>
      <c r="NG223" s="33"/>
      <c r="NH223" s="33"/>
      <c r="NI223" s="33"/>
      <c r="NJ223" s="33"/>
      <c r="NK223" s="33"/>
      <c r="NL223" s="33"/>
      <c r="NM223" s="33"/>
      <c r="NN223" s="33"/>
      <c r="NO223" s="33"/>
      <c r="NP223" s="33"/>
      <c r="NQ223" s="33"/>
      <c r="NR223" s="33"/>
      <c r="NS223" s="33"/>
      <c r="NT223" s="33"/>
      <c r="NU223" s="33"/>
      <c r="NV223" s="33"/>
      <c r="NW223" s="33"/>
      <c r="NX223" s="33"/>
      <c r="NY223" s="33"/>
      <c r="NZ223" s="33"/>
      <c r="OA223" s="33"/>
      <c r="OB223" s="33"/>
      <c r="OC223" s="33"/>
      <c r="OD223" s="33"/>
      <c r="OE223" s="33"/>
      <c r="OF223" s="33"/>
      <c r="OG223" s="33"/>
      <c r="OH223" s="33"/>
      <c r="OI223" s="33"/>
      <c r="OJ223" s="33"/>
      <c r="OK223" s="33"/>
      <c r="OL223" s="33"/>
      <c r="OM223" s="33"/>
      <c r="ON223" s="33"/>
      <c r="OO223" s="33"/>
      <c r="OP223" s="33"/>
      <c r="OQ223" s="33"/>
      <c r="OR223" s="33"/>
      <c r="OS223" s="33"/>
      <c r="OT223" s="33"/>
      <c r="OU223" s="33"/>
      <c r="OV223" s="33"/>
      <c r="OW223" s="33"/>
      <c r="OX223" s="33"/>
      <c r="OY223" s="33"/>
      <c r="OZ223" s="33"/>
      <c r="PA223" s="33"/>
      <c r="PB223" s="33"/>
      <c r="PC223" s="33"/>
      <c r="PD223" s="33"/>
      <c r="PE223" s="33"/>
      <c r="PF223" s="33"/>
      <c r="PG223" s="33"/>
      <c r="PH223" s="33"/>
      <c r="PI223" s="33"/>
      <c r="PJ223" s="33"/>
      <c r="PK223" s="33"/>
      <c r="PL223" s="33"/>
      <c r="PM223" s="33"/>
      <c r="PN223" s="33"/>
      <c r="PO223" s="33"/>
      <c r="PP223" s="33"/>
      <c r="PQ223" s="33"/>
      <c r="PR223" s="33"/>
      <c r="PS223" s="33"/>
      <c r="PT223" s="33"/>
      <c r="PU223" s="33"/>
      <c r="PV223" s="33"/>
      <c r="PW223" s="33"/>
      <c r="PX223" s="33"/>
      <c r="PY223" s="33"/>
      <c r="PZ223" s="33"/>
      <c r="QA223" s="33"/>
      <c r="QB223" s="33"/>
      <c r="QC223" s="33"/>
      <c r="QD223" s="33"/>
      <c r="QE223" s="33"/>
      <c r="QF223" s="33"/>
      <c r="QG223" s="33"/>
      <c r="QH223" s="33"/>
      <c r="QI223" s="33"/>
      <c r="QJ223" s="33"/>
      <c r="QK223" s="33"/>
      <c r="QL223" s="33"/>
      <c r="QM223" s="33"/>
      <c r="QN223" s="33"/>
      <c r="QO223" s="33"/>
      <c r="QP223" s="33"/>
      <c r="QQ223" s="33"/>
      <c r="QR223" s="33"/>
      <c r="QS223" s="33"/>
      <c r="QT223" s="33"/>
      <c r="QU223" s="33"/>
      <c r="QV223" s="33"/>
      <c r="QW223" s="33"/>
      <c r="QX223" s="33"/>
      <c r="QY223" s="33"/>
      <c r="QZ223" s="33"/>
      <c r="RA223" s="33"/>
      <c r="RB223" s="33"/>
      <c r="RC223" s="33"/>
      <c r="RD223" s="33"/>
      <c r="RE223" s="33"/>
      <c r="RF223" s="33"/>
      <c r="RG223" s="33"/>
      <c r="RH223" s="33"/>
      <c r="RI223" s="33"/>
      <c r="RJ223" s="33"/>
      <c r="RK223" s="33"/>
      <c r="RL223" s="33"/>
      <c r="RM223" s="33"/>
      <c r="RN223" s="33"/>
      <c r="RO223" s="33"/>
      <c r="RP223" s="33"/>
      <c r="RQ223" s="33"/>
      <c r="RR223" s="33"/>
      <c r="RS223" s="33"/>
      <c r="RT223" s="33"/>
      <c r="RU223" s="33"/>
      <c r="RV223" s="33"/>
      <c r="RW223" s="33"/>
      <c r="RX223" s="33"/>
      <c r="RY223" s="33"/>
      <c r="RZ223" s="33"/>
      <c r="SA223" s="33"/>
      <c r="SB223" s="33"/>
      <c r="SC223" s="33"/>
      <c r="SD223" s="33"/>
      <c r="SE223" s="33"/>
      <c r="SF223" s="33"/>
      <c r="SG223" s="33"/>
      <c r="SH223" s="33"/>
      <c r="SI223" s="33"/>
      <c r="SJ223" s="33"/>
      <c r="SK223" s="33"/>
      <c r="SL223" s="33"/>
      <c r="SM223" s="33"/>
      <c r="SN223" s="33"/>
      <c r="SO223" s="33"/>
      <c r="SP223" s="33"/>
      <c r="SQ223" s="33"/>
      <c r="SR223" s="33"/>
      <c r="SS223" s="33"/>
      <c r="ST223" s="33"/>
      <c r="SU223" s="33"/>
      <c r="SV223" s="33"/>
      <c r="SW223" s="33"/>
      <c r="SX223" s="33"/>
      <c r="SY223" s="33"/>
      <c r="SZ223" s="33"/>
      <c r="TA223" s="33"/>
      <c r="TB223" s="33"/>
      <c r="TC223" s="33"/>
      <c r="TD223" s="33"/>
      <c r="TE223" s="33"/>
      <c r="TF223" s="33"/>
      <c r="TG223" s="33"/>
      <c r="TH223" s="33"/>
      <c r="TI223" s="33"/>
      <c r="TJ223" s="33"/>
      <c r="TK223" s="33"/>
      <c r="TL223" s="33"/>
      <c r="TM223" s="33"/>
      <c r="TN223" s="33"/>
      <c r="TO223" s="33"/>
      <c r="TP223" s="33"/>
      <c r="TQ223" s="33"/>
      <c r="TR223" s="33"/>
      <c r="TS223" s="33"/>
      <c r="TT223" s="33"/>
      <c r="TU223" s="33"/>
      <c r="TV223" s="33"/>
      <c r="TW223" s="33"/>
      <c r="TX223" s="33"/>
      <c r="TY223" s="33"/>
      <c r="TZ223" s="33"/>
      <c r="UA223" s="33"/>
      <c r="UB223" s="33"/>
      <c r="UC223" s="33"/>
      <c r="UD223" s="33"/>
      <c r="UE223" s="33"/>
      <c r="UF223" s="33"/>
      <c r="UG223" s="33"/>
      <c r="UH223" s="33"/>
      <c r="UI223" s="33"/>
      <c r="UJ223" s="33"/>
      <c r="UK223" s="33"/>
      <c r="UL223" s="33"/>
      <c r="UM223" s="33"/>
      <c r="UN223" s="33"/>
      <c r="UO223" s="33"/>
      <c r="UP223" s="33"/>
      <c r="UQ223" s="33"/>
      <c r="UR223" s="33"/>
      <c r="US223" s="33"/>
      <c r="UT223" s="33"/>
      <c r="UU223" s="33"/>
      <c r="UV223" s="33"/>
      <c r="UW223" s="33"/>
      <c r="UX223" s="33"/>
      <c r="UY223" s="33"/>
      <c r="UZ223" s="33"/>
      <c r="VA223" s="33"/>
      <c r="VB223" s="33"/>
      <c r="VC223" s="33"/>
      <c r="VD223" s="33"/>
      <c r="VE223" s="33"/>
      <c r="VF223" s="33"/>
      <c r="VG223" s="33"/>
      <c r="VH223" s="33"/>
      <c r="VI223" s="33"/>
      <c r="VJ223" s="33"/>
      <c r="VK223" s="33"/>
      <c r="VL223" s="33"/>
      <c r="VM223" s="33"/>
      <c r="VN223" s="33"/>
      <c r="VO223" s="33"/>
      <c r="VP223" s="33"/>
      <c r="VQ223" s="33"/>
      <c r="VR223" s="33"/>
      <c r="VS223" s="33"/>
      <c r="VT223" s="33"/>
      <c r="VU223" s="33"/>
      <c r="VV223" s="33"/>
      <c r="VW223" s="33"/>
      <c r="VX223" s="33"/>
      <c r="VY223" s="33"/>
      <c r="VZ223" s="33"/>
      <c r="WA223" s="33"/>
      <c r="WB223" s="33"/>
      <c r="WC223" s="33"/>
      <c r="WD223" s="33"/>
      <c r="WE223" s="33"/>
      <c r="WF223" s="33"/>
      <c r="WG223" s="33"/>
      <c r="WH223" s="33"/>
      <c r="WI223" s="33"/>
      <c r="WJ223" s="33"/>
      <c r="WK223" s="33"/>
      <c r="WL223" s="33"/>
      <c r="WM223" s="33"/>
      <c r="WN223" s="33"/>
      <c r="WO223" s="33"/>
      <c r="WP223" s="33"/>
      <c r="WQ223" s="33"/>
      <c r="WR223" s="33"/>
      <c r="WS223" s="33"/>
      <c r="WT223" s="33"/>
      <c r="WU223" s="33"/>
      <c r="WV223" s="33"/>
      <c r="WW223" s="33"/>
      <c r="WX223" s="33"/>
      <c r="WY223" s="33"/>
      <c r="WZ223" s="33"/>
      <c r="XA223" s="33"/>
      <c r="XB223" s="33"/>
      <c r="XC223" s="33"/>
      <c r="XD223" s="33"/>
      <c r="XE223" s="33"/>
      <c r="XF223" s="33"/>
      <c r="XG223" s="33"/>
      <c r="XH223" s="33"/>
      <c r="XI223" s="33"/>
      <c r="XJ223" s="33"/>
      <c r="XK223" s="33"/>
      <c r="XL223" s="33"/>
      <c r="XM223" s="33"/>
      <c r="XN223" s="33"/>
      <c r="XO223" s="33"/>
      <c r="XP223" s="33"/>
      <c r="XQ223" s="33"/>
      <c r="XR223" s="33"/>
      <c r="XS223" s="33"/>
      <c r="XT223" s="33"/>
      <c r="XU223" s="33"/>
      <c r="XV223" s="33"/>
      <c r="XW223" s="33"/>
      <c r="XX223" s="33"/>
      <c r="XY223" s="33"/>
      <c r="XZ223" s="33"/>
      <c r="YA223" s="33"/>
      <c r="YB223" s="33"/>
      <c r="YC223" s="33"/>
      <c r="YD223" s="33"/>
      <c r="YE223" s="33"/>
      <c r="YF223" s="33"/>
      <c r="YG223" s="33"/>
      <c r="YH223" s="33"/>
      <c r="YI223" s="33"/>
      <c r="YJ223" s="33"/>
      <c r="YK223" s="33"/>
      <c r="YL223" s="33"/>
      <c r="YM223" s="33"/>
      <c r="YN223" s="33"/>
      <c r="YO223" s="33"/>
      <c r="YP223" s="33"/>
      <c r="YQ223" s="33"/>
      <c r="YR223" s="33"/>
      <c r="YS223" s="33"/>
      <c r="YT223" s="33"/>
      <c r="YU223" s="33"/>
      <c r="YV223" s="33"/>
      <c r="YW223" s="33"/>
      <c r="YX223" s="33"/>
      <c r="YY223" s="33"/>
      <c r="YZ223" s="33"/>
      <c r="ZA223" s="33"/>
      <c r="ZB223" s="33"/>
      <c r="ZC223" s="33"/>
      <c r="ZD223" s="33"/>
      <c r="ZE223" s="33"/>
      <c r="ZF223" s="33"/>
      <c r="ZG223" s="33"/>
      <c r="ZH223" s="33"/>
      <c r="ZI223" s="33"/>
      <c r="ZJ223" s="33"/>
      <c r="ZK223" s="33"/>
      <c r="ZL223" s="33"/>
      <c r="ZM223" s="33"/>
      <c r="ZN223" s="33"/>
      <c r="ZO223" s="33"/>
      <c r="ZP223" s="33"/>
      <c r="ZQ223" s="33"/>
      <c r="ZR223" s="33"/>
      <c r="ZS223" s="33"/>
      <c r="ZT223" s="33"/>
      <c r="ZU223" s="33"/>
      <c r="ZV223" s="33"/>
      <c r="ZW223" s="33"/>
      <c r="ZX223" s="33"/>
      <c r="ZY223" s="33"/>
      <c r="ZZ223" s="33"/>
      <c r="AAA223" s="33"/>
      <c r="AAB223" s="33"/>
      <c r="AAC223" s="33"/>
      <c r="AAD223" s="33"/>
      <c r="AAE223" s="33"/>
      <c r="AAF223" s="33"/>
      <c r="AAG223" s="33"/>
      <c r="AAH223" s="33"/>
      <c r="AAI223" s="33"/>
      <c r="AAJ223" s="33"/>
      <c r="AAK223" s="33"/>
      <c r="AAL223" s="33"/>
      <c r="AAM223" s="33"/>
      <c r="AAN223" s="33"/>
      <c r="AAO223" s="33"/>
      <c r="AAP223" s="33"/>
      <c r="AAQ223" s="33"/>
      <c r="AAR223" s="33"/>
      <c r="AAS223" s="33"/>
      <c r="AAT223" s="33"/>
      <c r="AAU223" s="33"/>
      <c r="AAV223" s="33"/>
      <c r="AAW223" s="33"/>
      <c r="AAX223" s="33"/>
      <c r="AAY223" s="33"/>
      <c r="AAZ223" s="33"/>
      <c r="ABA223" s="33"/>
      <c r="ABB223" s="33"/>
      <c r="ABC223" s="33"/>
      <c r="ABD223" s="33"/>
      <c r="ABE223" s="33"/>
      <c r="ABF223" s="33"/>
      <c r="ABG223" s="33"/>
      <c r="ABH223" s="33"/>
      <c r="ABI223" s="33"/>
      <c r="ABJ223" s="33"/>
      <c r="ABK223" s="33"/>
      <c r="ABL223" s="33"/>
      <c r="ABM223" s="33"/>
      <c r="ABN223" s="33"/>
      <c r="ABO223" s="33"/>
      <c r="ABP223" s="33"/>
      <c r="ABQ223" s="33"/>
      <c r="ABR223" s="33"/>
      <c r="ABS223" s="33"/>
      <c r="ABT223" s="33"/>
      <c r="ABU223" s="33"/>
      <c r="ABV223" s="33"/>
      <c r="ABW223" s="33"/>
      <c r="ABX223" s="33"/>
      <c r="ABY223" s="33"/>
      <c r="ABZ223" s="33"/>
      <c r="ACA223" s="33"/>
      <c r="ACB223" s="33"/>
      <c r="ACC223" s="33"/>
      <c r="ACD223" s="33"/>
      <c r="ACE223" s="33"/>
      <c r="ACF223" s="33"/>
      <c r="ACG223" s="33"/>
      <c r="ACH223" s="33"/>
      <c r="ACI223" s="33"/>
      <c r="ACJ223" s="33"/>
      <c r="ACK223" s="33"/>
      <c r="ACL223" s="33"/>
      <c r="ACM223" s="33"/>
      <c r="ACN223" s="33"/>
      <c r="ACO223" s="33"/>
      <c r="ACP223" s="33"/>
      <c r="ACQ223" s="33"/>
      <c r="ACR223" s="33"/>
      <c r="ACS223" s="33"/>
      <c r="ACT223" s="33"/>
      <c r="ACU223" s="33"/>
      <c r="ACV223" s="33"/>
      <c r="ACW223" s="33"/>
      <c r="ACX223" s="33"/>
      <c r="ACY223" s="33"/>
      <c r="ACZ223" s="33"/>
      <c r="ADA223" s="33"/>
      <c r="ADB223" s="33"/>
      <c r="ADC223" s="33"/>
      <c r="ADD223" s="33"/>
      <c r="ADE223" s="33"/>
      <c r="ADF223" s="33"/>
      <c r="ADG223" s="33"/>
      <c r="ADH223" s="33"/>
      <c r="ADI223" s="33"/>
      <c r="ADJ223" s="33"/>
      <c r="ADK223" s="33"/>
      <c r="ADL223" s="33"/>
      <c r="ADM223" s="33"/>
      <c r="ADN223" s="33"/>
      <c r="ADO223" s="33"/>
      <c r="ADP223" s="33"/>
      <c r="ADQ223" s="33"/>
      <c r="ADR223" s="33"/>
      <c r="ADS223" s="33"/>
      <c r="ADT223" s="33"/>
      <c r="ADU223" s="33"/>
      <c r="ADV223" s="33"/>
      <c r="ADW223" s="33"/>
      <c r="ADX223" s="33"/>
      <c r="ADY223" s="33"/>
      <c r="ADZ223" s="33"/>
      <c r="AEA223" s="33"/>
      <c r="AEB223" s="33"/>
      <c r="AEC223" s="33"/>
      <c r="AED223" s="33"/>
      <c r="AEE223" s="33"/>
      <c r="AEF223" s="33"/>
      <c r="AEG223" s="33"/>
      <c r="AEH223" s="33"/>
      <c r="AEI223" s="33"/>
      <c r="AEJ223" s="33"/>
      <c r="AEK223" s="33"/>
      <c r="AEL223" s="33"/>
      <c r="AEM223" s="33"/>
      <c r="AEN223" s="33"/>
      <c r="AEO223" s="33"/>
      <c r="AEP223" s="33"/>
      <c r="AEQ223" s="33"/>
      <c r="AER223" s="33"/>
      <c r="AES223" s="33"/>
      <c r="AET223" s="33"/>
      <c r="AEU223" s="33"/>
      <c r="AEV223" s="33"/>
      <c r="AEW223" s="33"/>
      <c r="AEX223" s="33"/>
      <c r="AEY223" s="33"/>
      <c r="AEZ223" s="33"/>
      <c r="AFA223" s="33"/>
      <c r="AFB223" s="33"/>
      <c r="AFC223" s="33"/>
      <c r="AFD223" s="33"/>
      <c r="AFE223" s="33"/>
      <c r="AFF223" s="33"/>
      <c r="AFG223" s="33"/>
      <c r="AFH223" s="33"/>
      <c r="AFI223" s="33"/>
      <c r="AFJ223" s="33"/>
      <c r="AFK223" s="33"/>
      <c r="AFL223" s="33"/>
      <c r="AFM223" s="33"/>
      <c r="AFN223" s="33"/>
      <c r="AFO223" s="33"/>
      <c r="AFP223" s="33"/>
      <c r="AFQ223" s="33"/>
      <c r="AFR223" s="33"/>
      <c r="AFS223" s="33"/>
      <c r="AFT223" s="33"/>
      <c r="AFU223" s="33"/>
      <c r="AFV223" s="33"/>
      <c r="AFW223" s="33"/>
      <c r="AFX223" s="33"/>
      <c r="AFY223" s="33"/>
      <c r="AFZ223" s="33"/>
      <c r="AGA223" s="33"/>
      <c r="AGB223" s="33"/>
      <c r="AGC223" s="33"/>
      <c r="AGD223" s="33"/>
      <c r="AGE223" s="33"/>
      <c r="AGF223" s="33"/>
      <c r="AGG223" s="33"/>
      <c r="AGH223" s="33"/>
      <c r="AGI223" s="33"/>
      <c r="AGJ223" s="33"/>
      <c r="AGK223" s="33"/>
      <c r="AGL223" s="33"/>
      <c r="AGM223" s="33"/>
      <c r="AGN223" s="33"/>
      <c r="AGO223" s="33"/>
      <c r="AGP223" s="33"/>
      <c r="AGQ223" s="33"/>
      <c r="AGR223" s="33"/>
      <c r="AGS223" s="33"/>
      <c r="AGT223" s="33"/>
      <c r="AGU223" s="33"/>
      <c r="AGV223" s="33"/>
      <c r="AGW223" s="33"/>
      <c r="AGX223" s="33"/>
      <c r="AGY223" s="33"/>
      <c r="AGZ223" s="33"/>
      <c r="AHA223" s="33"/>
      <c r="AHB223" s="33"/>
      <c r="AHC223" s="33"/>
      <c r="AHD223" s="33"/>
      <c r="AHE223" s="33"/>
      <c r="AHF223" s="33"/>
      <c r="AHG223" s="33"/>
      <c r="AHH223" s="33"/>
      <c r="AHI223" s="33"/>
      <c r="AHJ223" s="33"/>
      <c r="AHK223" s="33"/>
      <c r="AHL223" s="33"/>
      <c r="AHM223" s="33"/>
      <c r="AHN223" s="33"/>
      <c r="AHO223" s="33"/>
      <c r="AHP223" s="33"/>
      <c r="AHQ223" s="33"/>
      <c r="AHR223" s="33"/>
      <c r="AHS223" s="33"/>
      <c r="AHT223" s="33"/>
      <c r="AHU223" s="33"/>
      <c r="AHV223" s="33"/>
      <c r="AHW223" s="33"/>
      <c r="AHX223" s="33"/>
      <c r="AHY223" s="33"/>
      <c r="AHZ223" s="33"/>
      <c r="AIA223" s="33"/>
      <c r="AIB223" s="33"/>
      <c r="AIC223" s="33"/>
      <c r="AID223" s="33"/>
      <c r="AIE223" s="33"/>
      <c r="AIF223" s="33"/>
      <c r="AIG223" s="33"/>
      <c r="AIH223" s="33"/>
      <c r="AII223" s="33"/>
      <c r="AIJ223" s="33"/>
      <c r="AIK223" s="33"/>
      <c r="AIL223" s="33"/>
      <c r="AIM223" s="33"/>
      <c r="AIN223" s="33"/>
      <c r="AIO223" s="33"/>
      <c r="AIP223" s="33"/>
      <c r="AIQ223" s="33"/>
      <c r="AIR223" s="33"/>
      <c r="AIS223" s="33"/>
      <c r="AIT223" s="33"/>
      <c r="AIU223" s="33"/>
      <c r="AIV223" s="33"/>
      <c r="AIW223" s="33"/>
      <c r="AIX223" s="33"/>
      <c r="AIY223" s="33"/>
      <c r="AIZ223" s="33"/>
      <c r="AJA223" s="33"/>
      <c r="AJB223" s="33"/>
      <c r="AJC223" s="33"/>
      <c r="AJD223" s="33"/>
      <c r="AJE223" s="33"/>
      <c r="AJF223" s="33"/>
      <c r="AJG223" s="33"/>
      <c r="AJH223" s="33"/>
      <c r="AJI223" s="33"/>
      <c r="AJJ223" s="33"/>
      <c r="AJK223" s="33"/>
      <c r="AJL223" s="33"/>
      <c r="AJM223" s="33"/>
      <c r="AJN223" s="33"/>
      <c r="AJO223" s="33"/>
      <c r="AJP223" s="33"/>
      <c r="AJQ223" s="33"/>
      <c r="AJR223" s="33"/>
      <c r="AJS223" s="33"/>
      <c r="AJT223" s="33"/>
      <c r="AJU223" s="33"/>
      <c r="AJV223" s="33"/>
      <c r="AJW223" s="33"/>
      <c r="AJX223" s="33"/>
      <c r="AJY223" s="33"/>
      <c r="AJZ223" s="33"/>
      <c r="AKA223" s="33"/>
      <c r="AKB223" s="33"/>
      <c r="AKC223" s="33"/>
      <c r="AKD223" s="33"/>
      <c r="AKE223" s="33"/>
      <c r="AKF223" s="33"/>
      <c r="AKG223" s="33"/>
      <c r="AKH223" s="33"/>
      <c r="AKI223" s="33"/>
      <c r="AKJ223" s="33"/>
      <c r="AKK223" s="33"/>
      <c r="AKL223" s="33"/>
      <c r="AKM223" s="33"/>
      <c r="AKN223" s="33"/>
      <c r="AKO223" s="33"/>
      <c r="AKP223" s="33"/>
      <c r="AKQ223" s="33"/>
      <c r="AKR223" s="33"/>
      <c r="AKS223" s="33"/>
      <c r="AKT223" s="33"/>
      <c r="AKU223" s="33"/>
      <c r="AKV223" s="33"/>
      <c r="AKW223" s="33"/>
      <c r="AKX223" s="33"/>
      <c r="AKY223" s="33"/>
      <c r="AKZ223" s="33"/>
      <c r="ALA223" s="33"/>
      <c r="ALB223" s="33"/>
      <c r="ALC223" s="33"/>
      <c r="ALD223" s="33"/>
      <c r="ALE223" s="33"/>
      <c r="ALF223" s="33"/>
      <c r="ALG223" s="33"/>
      <c r="ALH223" s="33"/>
      <c r="ALI223" s="33"/>
      <c r="ALJ223" s="33"/>
      <c r="ALK223" s="33"/>
      <c r="ALL223" s="33"/>
      <c r="ALM223" s="33"/>
      <c r="ALN223" s="33"/>
      <c r="ALO223" s="33"/>
      <c r="ALP223" s="33"/>
      <c r="ALQ223" s="33"/>
      <c r="ALR223" s="33"/>
      <c r="ALS223" s="33"/>
      <c r="ALT223" s="33"/>
      <c r="ALU223" s="33"/>
      <c r="ALV223" s="33"/>
      <c r="ALW223" s="33"/>
      <c r="ALX223" s="33"/>
      <c r="ALY223" s="33"/>
    </row>
    <row r="224" spans="1:1013" ht="20.25" customHeight="1" thickBot="1" x14ac:dyDescent="0.25">
      <c r="A224" s="681"/>
      <c r="B224" s="771"/>
      <c r="C224" s="749"/>
      <c r="D224" s="827"/>
      <c r="E224" s="821"/>
      <c r="F224" s="726"/>
      <c r="G224" s="825"/>
      <c r="H224" s="715"/>
      <c r="I224" s="712"/>
      <c r="J224" s="703"/>
      <c r="K224" s="199" t="s">
        <v>23</v>
      </c>
      <c r="L224" s="532">
        <f>M224+O224</f>
        <v>0</v>
      </c>
      <c r="M224" s="526">
        <v>0</v>
      </c>
      <c r="N224" s="526">
        <v>0</v>
      </c>
      <c r="O224" s="528">
        <v>0</v>
      </c>
      <c r="P224" s="532">
        <f>Q224+S224</f>
        <v>0</v>
      </c>
      <c r="Q224" s="526">
        <v>0</v>
      </c>
      <c r="R224" s="526">
        <v>0</v>
      </c>
      <c r="S224" s="528">
        <v>0</v>
      </c>
      <c r="T224" s="532">
        <f>U224+W224</f>
        <v>600</v>
      </c>
      <c r="U224" s="526">
        <v>0</v>
      </c>
      <c r="V224" s="526">
        <v>0</v>
      </c>
      <c r="W224" s="528">
        <v>600</v>
      </c>
      <c r="X224" s="532">
        <f>Y224+AA224</f>
        <v>600</v>
      </c>
      <c r="Y224" s="526">
        <v>0</v>
      </c>
      <c r="Z224" s="526">
        <v>0</v>
      </c>
      <c r="AA224" s="528">
        <v>600</v>
      </c>
      <c r="AB224" s="33"/>
      <c r="AC224" s="33"/>
      <c r="AD224" s="33"/>
      <c r="AE224" s="33"/>
      <c r="AF224" s="33"/>
      <c r="AG224" s="33"/>
      <c r="AH224" s="33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7"/>
      <c r="BB224" s="46"/>
      <c r="BC224" s="46"/>
      <c r="BD224" s="46"/>
      <c r="BE224" s="46"/>
      <c r="BF224" s="46"/>
      <c r="BG224" s="46"/>
      <c r="BH224" s="46"/>
      <c r="BI224" s="46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  <c r="IT224" s="33"/>
      <c r="IU224" s="33"/>
      <c r="IV224" s="33"/>
      <c r="IW224" s="33"/>
      <c r="IX224" s="33"/>
      <c r="IY224" s="33"/>
      <c r="IZ224" s="33"/>
      <c r="JA224" s="33"/>
      <c r="JB224" s="33"/>
      <c r="JC224" s="33"/>
      <c r="JD224" s="33"/>
      <c r="JE224" s="33"/>
      <c r="JF224" s="33"/>
      <c r="JG224" s="33"/>
      <c r="JH224" s="33"/>
      <c r="JI224" s="33"/>
      <c r="JJ224" s="33"/>
      <c r="JK224" s="33"/>
      <c r="JL224" s="33"/>
      <c r="JM224" s="33"/>
      <c r="JN224" s="33"/>
      <c r="JO224" s="33"/>
      <c r="JP224" s="33"/>
      <c r="JQ224" s="33"/>
      <c r="JR224" s="33"/>
      <c r="JS224" s="33"/>
      <c r="JT224" s="33"/>
      <c r="JU224" s="33"/>
      <c r="JV224" s="33"/>
      <c r="JW224" s="33"/>
      <c r="JX224" s="33"/>
      <c r="JY224" s="33"/>
      <c r="JZ224" s="33"/>
      <c r="KA224" s="33"/>
      <c r="KB224" s="33"/>
      <c r="KC224" s="33"/>
      <c r="KD224" s="33"/>
      <c r="KE224" s="33"/>
      <c r="KF224" s="33"/>
      <c r="KG224" s="33"/>
      <c r="KH224" s="33"/>
      <c r="KI224" s="33"/>
      <c r="KJ224" s="33"/>
      <c r="KK224" s="33"/>
      <c r="KL224" s="33"/>
      <c r="KM224" s="33"/>
      <c r="KN224" s="33"/>
      <c r="KO224" s="33"/>
      <c r="KP224" s="33"/>
      <c r="KQ224" s="33"/>
      <c r="KR224" s="33"/>
      <c r="KS224" s="33"/>
      <c r="KT224" s="33"/>
      <c r="KU224" s="33"/>
      <c r="KV224" s="33"/>
      <c r="KW224" s="33"/>
      <c r="KX224" s="33"/>
      <c r="KY224" s="33"/>
      <c r="KZ224" s="33"/>
      <c r="LA224" s="33"/>
      <c r="LB224" s="33"/>
      <c r="LC224" s="33"/>
      <c r="LD224" s="33"/>
      <c r="LE224" s="33"/>
      <c r="LF224" s="33"/>
      <c r="LG224" s="33"/>
      <c r="LH224" s="33"/>
      <c r="LI224" s="33"/>
      <c r="LJ224" s="33"/>
      <c r="LK224" s="33"/>
      <c r="LL224" s="33"/>
      <c r="LM224" s="33"/>
      <c r="LN224" s="33"/>
      <c r="LO224" s="33"/>
      <c r="LP224" s="33"/>
      <c r="LQ224" s="33"/>
      <c r="LR224" s="33"/>
      <c r="LS224" s="33"/>
      <c r="LT224" s="33"/>
      <c r="LU224" s="33"/>
      <c r="LV224" s="33"/>
      <c r="LW224" s="33"/>
      <c r="LX224" s="33"/>
      <c r="LY224" s="33"/>
      <c r="LZ224" s="33"/>
      <c r="MA224" s="33"/>
      <c r="MB224" s="33"/>
      <c r="MC224" s="33"/>
      <c r="MD224" s="33"/>
      <c r="ME224" s="33"/>
      <c r="MF224" s="33"/>
      <c r="MG224" s="33"/>
      <c r="MH224" s="33"/>
      <c r="MI224" s="33"/>
      <c r="MJ224" s="33"/>
      <c r="MK224" s="33"/>
      <c r="ML224" s="33"/>
      <c r="MM224" s="33"/>
      <c r="MN224" s="33"/>
      <c r="MO224" s="33"/>
      <c r="MP224" s="33"/>
      <c r="MQ224" s="33"/>
      <c r="MR224" s="33"/>
      <c r="MS224" s="33"/>
      <c r="MT224" s="33"/>
      <c r="MU224" s="33"/>
      <c r="MV224" s="33"/>
      <c r="MW224" s="33"/>
      <c r="MX224" s="33"/>
      <c r="MY224" s="33"/>
      <c r="MZ224" s="33"/>
      <c r="NA224" s="33"/>
      <c r="NB224" s="33"/>
      <c r="NC224" s="33"/>
      <c r="ND224" s="33"/>
      <c r="NE224" s="33"/>
      <c r="NF224" s="33"/>
      <c r="NG224" s="33"/>
      <c r="NH224" s="33"/>
      <c r="NI224" s="33"/>
      <c r="NJ224" s="33"/>
      <c r="NK224" s="33"/>
      <c r="NL224" s="33"/>
      <c r="NM224" s="33"/>
      <c r="NN224" s="33"/>
      <c r="NO224" s="33"/>
      <c r="NP224" s="33"/>
      <c r="NQ224" s="33"/>
      <c r="NR224" s="33"/>
      <c r="NS224" s="33"/>
      <c r="NT224" s="33"/>
      <c r="NU224" s="33"/>
      <c r="NV224" s="33"/>
      <c r="NW224" s="33"/>
      <c r="NX224" s="33"/>
      <c r="NY224" s="33"/>
      <c r="NZ224" s="33"/>
      <c r="OA224" s="33"/>
      <c r="OB224" s="33"/>
      <c r="OC224" s="33"/>
      <c r="OD224" s="33"/>
      <c r="OE224" s="33"/>
      <c r="OF224" s="33"/>
      <c r="OG224" s="33"/>
      <c r="OH224" s="33"/>
      <c r="OI224" s="33"/>
      <c r="OJ224" s="33"/>
      <c r="OK224" s="33"/>
      <c r="OL224" s="33"/>
      <c r="OM224" s="33"/>
      <c r="ON224" s="33"/>
      <c r="OO224" s="33"/>
      <c r="OP224" s="33"/>
      <c r="OQ224" s="33"/>
      <c r="OR224" s="33"/>
      <c r="OS224" s="33"/>
      <c r="OT224" s="33"/>
      <c r="OU224" s="33"/>
      <c r="OV224" s="33"/>
      <c r="OW224" s="33"/>
      <c r="OX224" s="33"/>
      <c r="OY224" s="33"/>
      <c r="OZ224" s="33"/>
      <c r="PA224" s="33"/>
      <c r="PB224" s="33"/>
      <c r="PC224" s="33"/>
      <c r="PD224" s="33"/>
      <c r="PE224" s="33"/>
      <c r="PF224" s="33"/>
      <c r="PG224" s="33"/>
      <c r="PH224" s="33"/>
      <c r="PI224" s="33"/>
      <c r="PJ224" s="33"/>
      <c r="PK224" s="33"/>
      <c r="PL224" s="33"/>
      <c r="PM224" s="33"/>
      <c r="PN224" s="33"/>
      <c r="PO224" s="33"/>
      <c r="PP224" s="33"/>
      <c r="PQ224" s="33"/>
      <c r="PR224" s="33"/>
      <c r="PS224" s="33"/>
      <c r="PT224" s="33"/>
      <c r="PU224" s="33"/>
      <c r="PV224" s="33"/>
      <c r="PW224" s="33"/>
      <c r="PX224" s="33"/>
      <c r="PY224" s="33"/>
      <c r="PZ224" s="33"/>
      <c r="QA224" s="33"/>
      <c r="QB224" s="33"/>
      <c r="QC224" s="33"/>
      <c r="QD224" s="33"/>
      <c r="QE224" s="33"/>
      <c r="QF224" s="33"/>
      <c r="QG224" s="33"/>
      <c r="QH224" s="33"/>
      <c r="QI224" s="33"/>
      <c r="QJ224" s="33"/>
      <c r="QK224" s="33"/>
      <c r="QL224" s="33"/>
      <c r="QM224" s="33"/>
      <c r="QN224" s="33"/>
      <c r="QO224" s="33"/>
      <c r="QP224" s="33"/>
      <c r="QQ224" s="33"/>
      <c r="QR224" s="33"/>
      <c r="QS224" s="33"/>
      <c r="QT224" s="33"/>
      <c r="QU224" s="33"/>
      <c r="QV224" s="33"/>
      <c r="QW224" s="33"/>
      <c r="QX224" s="33"/>
      <c r="QY224" s="33"/>
      <c r="QZ224" s="33"/>
      <c r="RA224" s="33"/>
      <c r="RB224" s="33"/>
      <c r="RC224" s="33"/>
      <c r="RD224" s="33"/>
      <c r="RE224" s="33"/>
      <c r="RF224" s="33"/>
      <c r="RG224" s="33"/>
      <c r="RH224" s="33"/>
      <c r="RI224" s="33"/>
      <c r="RJ224" s="33"/>
      <c r="RK224" s="33"/>
      <c r="RL224" s="33"/>
      <c r="RM224" s="33"/>
      <c r="RN224" s="33"/>
      <c r="RO224" s="33"/>
      <c r="RP224" s="33"/>
      <c r="RQ224" s="33"/>
      <c r="RR224" s="33"/>
      <c r="RS224" s="33"/>
      <c r="RT224" s="33"/>
      <c r="RU224" s="33"/>
      <c r="RV224" s="33"/>
      <c r="RW224" s="33"/>
      <c r="RX224" s="33"/>
      <c r="RY224" s="33"/>
      <c r="RZ224" s="33"/>
      <c r="SA224" s="33"/>
      <c r="SB224" s="33"/>
      <c r="SC224" s="33"/>
      <c r="SD224" s="33"/>
      <c r="SE224" s="33"/>
      <c r="SF224" s="33"/>
      <c r="SG224" s="33"/>
      <c r="SH224" s="33"/>
      <c r="SI224" s="33"/>
      <c r="SJ224" s="33"/>
      <c r="SK224" s="33"/>
      <c r="SL224" s="33"/>
      <c r="SM224" s="33"/>
      <c r="SN224" s="33"/>
      <c r="SO224" s="33"/>
      <c r="SP224" s="33"/>
      <c r="SQ224" s="33"/>
      <c r="SR224" s="33"/>
      <c r="SS224" s="33"/>
      <c r="ST224" s="33"/>
      <c r="SU224" s="33"/>
      <c r="SV224" s="33"/>
      <c r="SW224" s="33"/>
      <c r="SX224" s="33"/>
      <c r="SY224" s="33"/>
      <c r="SZ224" s="33"/>
      <c r="TA224" s="33"/>
      <c r="TB224" s="33"/>
      <c r="TC224" s="33"/>
      <c r="TD224" s="33"/>
      <c r="TE224" s="33"/>
      <c r="TF224" s="33"/>
      <c r="TG224" s="33"/>
      <c r="TH224" s="33"/>
      <c r="TI224" s="33"/>
      <c r="TJ224" s="33"/>
      <c r="TK224" s="33"/>
      <c r="TL224" s="33"/>
      <c r="TM224" s="33"/>
      <c r="TN224" s="33"/>
      <c r="TO224" s="33"/>
      <c r="TP224" s="33"/>
      <c r="TQ224" s="33"/>
      <c r="TR224" s="33"/>
      <c r="TS224" s="33"/>
      <c r="TT224" s="33"/>
      <c r="TU224" s="33"/>
      <c r="TV224" s="33"/>
      <c r="TW224" s="33"/>
      <c r="TX224" s="33"/>
      <c r="TY224" s="33"/>
      <c r="TZ224" s="33"/>
      <c r="UA224" s="33"/>
      <c r="UB224" s="33"/>
      <c r="UC224" s="33"/>
      <c r="UD224" s="33"/>
      <c r="UE224" s="33"/>
      <c r="UF224" s="33"/>
      <c r="UG224" s="33"/>
      <c r="UH224" s="33"/>
      <c r="UI224" s="33"/>
      <c r="UJ224" s="33"/>
      <c r="UK224" s="33"/>
      <c r="UL224" s="33"/>
      <c r="UM224" s="33"/>
      <c r="UN224" s="33"/>
      <c r="UO224" s="33"/>
      <c r="UP224" s="33"/>
      <c r="UQ224" s="33"/>
      <c r="UR224" s="33"/>
      <c r="US224" s="33"/>
      <c r="UT224" s="33"/>
      <c r="UU224" s="33"/>
      <c r="UV224" s="33"/>
      <c r="UW224" s="33"/>
      <c r="UX224" s="33"/>
      <c r="UY224" s="33"/>
      <c r="UZ224" s="33"/>
      <c r="VA224" s="33"/>
      <c r="VB224" s="33"/>
      <c r="VC224" s="33"/>
      <c r="VD224" s="33"/>
      <c r="VE224" s="33"/>
      <c r="VF224" s="33"/>
      <c r="VG224" s="33"/>
      <c r="VH224" s="33"/>
      <c r="VI224" s="33"/>
      <c r="VJ224" s="33"/>
      <c r="VK224" s="33"/>
      <c r="VL224" s="33"/>
      <c r="VM224" s="33"/>
      <c r="VN224" s="33"/>
      <c r="VO224" s="33"/>
      <c r="VP224" s="33"/>
      <c r="VQ224" s="33"/>
      <c r="VR224" s="33"/>
      <c r="VS224" s="33"/>
      <c r="VT224" s="33"/>
      <c r="VU224" s="33"/>
      <c r="VV224" s="33"/>
      <c r="VW224" s="33"/>
      <c r="VX224" s="33"/>
      <c r="VY224" s="33"/>
      <c r="VZ224" s="33"/>
      <c r="WA224" s="33"/>
      <c r="WB224" s="33"/>
      <c r="WC224" s="33"/>
      <c r="WD224" s="33"/>
      <c r="WE224" s="33"/>
      <c r="WF224" s="33"/>
      <c r="WG224" s="33"/>
      <c r="WH224" s="33"/>
      <c r="WI224" s="33"/>
      <c r="WJ224" s="33"/>
      <c r="WK224" s="33"/>
      <c r="WL224" s="33"/>
      <c r="WM224" s="33"/>
      <c r="WN224" s="33"/>
      <c r="WO224" s="33"/>
      <c r="WP224" s="33"/>
      <c r="WQ224" s="33"/>
      <c r="WR224" s="33"/>
      <c r="WS224" s="33"/>
      <c r="WT224" s="33"/>
      <c r="WU224" s="33"/>
      <c r="WV224" s="33"/>
      <c r="WW224" s="33"/>
      <c r="WX224" s="33"/>
      <c r="WY224" s="33"/>
      <c r="WZ224" s="33"/>
      <c r="XA224" s="33"/>
      <c r="XB224" s="33"/>
      <c r="XC224" s="33"/>
      <c r="XD224" s="33"/>
      <c r="XE224" s="33"/>
      <c r="XF224" s="33"/>
      <c r="XG224" s="33"/>
      <c r="XH224" s="33"/>
      <c r="XI224" s="33"/>
      <c r="XJ224" s="33"/>
      <c r="XK224" s="33"/>
      <c r="XL224" s="33"/>
      <c r="XM224" s="33"/>
      <c r="XN224" s="33"/>
      <c r="XO224" s="33"/>
      <c r="XP224" s="33"/>
      <c r="XQ224" s="33"/>
      <c r="XR224" s="33"/>
      <c r="XS224" s="33"/>
      <c r="XT224" s="33"/>
      <c r="XU224" s="33"/>
      <c r="XV224" s="33"/>
      <c r="XW224" s="33"/>
      <c r="XX224" s="33"/>
      <c r="XY224" s="33"/>
      <c r="XZ224" s="33"/>
      <c r="YA224" s="33"/>
      <c r="YB224" s="33"/>
      <c r="YC224" s="33"/>
      <c r="YD224" s="33"/>
      <c r="YE224" s="33"/>
      <c r="YF224" s="33"/>
      <c r="YG224" s="33"/>
      <c r="YH224" s="33"/>
      <c r="YI224" s="33"/>
      <c r="YJ224" s="33"/>
      <c r="YK224" s="33"/>
      <c r="YL224" s="33"/>
      <c r="YM224" s="33"/>
      <c r="YN224" s="33"/>
      <c r="YO224" s="33"/>
      <c r="YP224" s="33"/>
      <c r="YQ224" s="33"/>
      <c r="YR224" s="33"/>
      <c r="YS224" s="33"/>
      <c r="YT224" s="33"/>
      <c r="YU224" s="33"/>
      <c r="YV224" s="33"/>
      <c r="YW224" s="33"/>
      <c r="YX224" s="33"/>
      <c r="YY224" s="33"/>
      <c r="YZ224" s="33"/>
      <c r="ZA224" s="33"/>
      <c r="ZB224" s="33"/>
      <c r="ZC224" s="33"/>
      <c r="ZD224" s="33"/>
      <c r="ZE224" s="33"/>
      <c r="ZF224" s="33"/>
      <c r="ZG224" s="33"/>
      <c r="ZH224" s="33"/>
      <c r="ZI224" s="33"/>
      <c r="ZJ224" s="33"/>
      <c r="ZK224" s="33"/>
      <c r="ZL224" s="33"/>
      <c r="ZM224" s="33"/>
      <c r="ZN224" s="33"/>
      <c r="ZO224" s="33"/>
      <c r="ZP224" s="33"/>
      <c r="ZQ224" s="33"/>
      <c r="ZR224" s="33"/>
      <c r="ZS224" s="33"/>
      <c r="ZT224" s="33"/>
      <c r="ZU224" s="33"/>
      <c r="ZV224" s="33"/>
      <c r="ZW224" s="33"/>
      <c r="ZX224" s="33"/>
      <c r="ZY224" s="33"/>
      <c r="ZZ224" s="33"/>
      <c r="AAA224" s="33"/>
      <c r="AAB224" s="33"/>
      <c r="AAC224" s="33"/>
      <c r="AAD224" s="33"/>
      <c r="AAE224" s="33"/>
      <c r="AAF224" s="33"/>
      <c r="AAG224" s="33"/>
      <c r="AAH224" s="33"/>
      <c r="AAI224" s="33"/>
      <c r="AAJ224" s="33"/>
      <c r="AAK224" s="33"/>
      <c r="AAL224" s="33"/>
      <c r="AAM224" s="33"/>
      <c r="AAN224" s="33"/>
      <c r="AAO224" s="33"/>
      <c r="AAP224" s="33"/>
      <c r="AAQ224" s="33"/>
      <c r="AAR224" s="33"/>
      <c r="AAS224" s="33"/>
      <c r="AAT224" s="33"/>
      <c r="AAU224" s="33"/>
      <c r="AAV224" s="33"/>
      <c r="AAW224" s="33"/>
      <c r="AAX224" s="33"/>
      <c r="AAY224" s="33"/>
      <c r="AAZ224" s="33"/>
      <c r="ABA224" s="33"/>
      <c r="ABB224" s="33"/>
      <c r="ABC224" s="33"/>
      <c r="ABD224" s="33"/>
      <c r="ABE224" s="33"/>
      <c r="ABF224" s="33"/>
      <c r="ABG224" s="33"/>
      <c r="ABH224" s="33"/>
      <c r="ABI224" s="33"/>
      <c r="ABJ224" s="33"/>
      <c r="ABK224" s="33"/>
      <c r="ABL224" s="33"/>
      <c r="ABM224" s="33"/>
      <c r="ABN224" s="33"/>
      <c r="ABO224" s="33"/>
      <c r="ABP224" s="33"/>
      <c r="ABQ224" s="33"/>
      <c r="ABR224" s="33"/>
      <c r="ABS224" s="33"/>
      <c r="ABT224" s="33"/>
      <c r="ABU224" s="33"/>
      <c r="ABV224" s="33"/>
      <c r="ABW224" s="33"/>
      <c r="ABX224" s="33"/>
      <c r="ABY224" s="33"/>
      <c r="ABZ224" s="33"/>
      <c r="ACA224" s="33"/>
      <c r="ACB224" s="33"/>
      <c r="ACC224" s="33"/>
      <c r="ACD224" s="33"/>
      <c r="ACE224" s="33"/>
      <c r="ACF224" s="33"/>
      <c r="ACG224" s="33"/>
      <c r="ACH224" s="33"/>
      <c r="ACI224" s="33"/>
      <c r="ACJ224" s="33"/>
      <c r="ACK224" s="33"/>
      <c r="ACL224" s="33"/>
      <c r="ACM224" s="33"/>
      <c r="ACN224" s="33"/>
      <c r="ACO224" s="33"/>
      <c r="ACP224" s="33"/>
      <c r="ACQ224" s="33"/>
      <c r="ACR224" s="33"/>
      <c r="ACS224" s="33"/>
      <c r="ACT224" s="33"/>
      <c r="ACU224" s="33"/>
      <c r="ACV224" s="33"/>
      <c r="ACW224" s="33"/>
      <c r="ACX224" s="33"/>
      <c r="ACY224" s="33"/>
      <c r="ACZ224" s="33"/>
      <c r="ADA224" s="33"/>
      <c r="ADB224" s="33"/>
      <c r="ADC224" s="33"/>
      <c r="ADD224" s="33"/>
      <c r="ADE224" s="33"/>
      <c r="ADF224" s="33"/>
      <c r="ADG224" s="33"/>
      <c r="ADH224" s="33"/>
      <c r="ADI224" s="33"/>
      <c r="ADJ224" s="33"/>
      <c r="ADK224" s="33"/>
      <c r="ADL224" s="33"/>
      <c r="ADM224" s="33"/>
      <c r="ADN224" s="33"/>
      <c r="ADO224" s="33"/>
      <c r="ADP224" s="33"/>
      <c r="ADQ224" s="33"/>
      <c r="ADR224" s="33"/>
      <c r="ADS224" s="33"/>
      <c r="ADT224" s="33"/>
      <c r="ADU224" s="33"/>
      <c r="ADV224" s="33"/>
      <c r="ADW224" s="33"/>
      <c r="ADX224" s="33"/>
      <c r="ADY224" s="33"/>
      <c r="ADZ224" s="33"/>
      <c r="AEA224" s="33"/>
      <c r="AEB224" s="33"/>
      <c r="AEC224" s="33"/>
      <c r="AED224" s="33"/>
      <c r="AEE224" s="33"/>
      <c r="AEF224" s="33"/>
      <c r="AEG224" s="33"/>
      <c r="AEH224" s="33"/>
      <c r="AEI224" s="33"/>
      <c r="AEJ224" s="33"/>
      <c r="AEK224" s="33"/>
      <c r="AEL224" s="33"/>
      <c r="AEM224" s="33"/>
      <c r="AEN224" s="33"/>
      <c r="AEO224" s="33"/>
      <c r="AEP224" s="33"/>
      <c r="AEQ224" s="33"/>
      <c r="AER224" s="33"/>
      <c r="AES224" s="33"/>
      <c r="AET224" s="33"/>
      <c r="AEU224" s="33"/>
      <c r="AEV224" s="33"/>
      <c r="AEW224" s="33"/>
      <c r="AEX224" s="33"/>
      <c r="AEY224" s="33"/>
      <c r="AEZ224" s="33"/>
      <c r="AFA224" s="33"/>
      <c r="AFB224" s="33"/>
      <c r="AFC224" s="33"/>
      <c r="AFD224" s="33"/>
      <c r="AFE224" s="33"/>
      <c r="AFF224" s="33"/>
      <c r="AFG224" s="33"/>
      <c r="AFH224" s="33"/>
      <c r="AFI224" s="33"/>
      <c r="AFJ224" s="33"/>
      <c r="AFK224" s="33"/>
      <c r="AFL224" s="33"/>
      <c r="AFM224" s="33"/>
      <c r="AFN224" s="33"/>
      <c r="AFO224" s="33"/>
      <c r="AFP224" s="33"/>
      <c r="AFQ224" s="33"/>
      <c r="AFR224" s="33"/>
      <c r="AFS224" s="33"/>
      <c r="AFT224" s="33"/>
      <c r="AFU224" s="33"/>
      <c r="AFV224" s="33"/>
      <c r="AFW224" s="33"/>
      <c r="AFX224" s="33"/>
      <c r="AFY224" s="33"/>
      <c r="AFZ224" s="33"/>
      <c r="AGA224" s="33"/>
      <c r="AGB224" s="33"/>
      <c r="AGC224" s="33"/>
      <c r="AGD224" s="33"/>
      <c r="AGE224" s="33"/>
      <c r="AGF224" s="33"/>
      <c r="AGG224" s="33"/>
      <c r="AGH224" s="33"/>
      <c r="AGI224" s="33"/>
      <c r="AGJ224" s="33"/>
      <c r="AGK224" s="33"/>
      <c r="AGL224" s="33"/>
      <c r="AGM224" s="33"/>
      <c r="AGN224" s="33"/>
      <c r="AGO224" s="33"/>
      <c r="AGP224" s="33"/>
      <c r="AGQ224" s="33"/>
      <c r="AGR224" s="33"/>
      <c r="AGS224" s="33"/>
      <c r="AGT224" s="33"/>
      <c r="AGU224" s="33"/>
      <c r="AGV224" s="33"/>
      <c r="AGW224" s="33"/>
      <c r="AGX224" s="33"/>
      <c r="AGY224" s="33"/>
      <c r="AGZ224" s="33"/>
      <c r="AHA224" s="33"/>
      <c r="AHB224" s="33"/>
      <c r="AHC224" s="33"/>
      <c r="AHD224" s="33"/>
      <c r="AHE224" s="33"/>
      <c r="AHF224" s="33"/>
      <c r="AHG224" s="33"/>
      <c r="AHH224" s="33"/>
      <c r="AHI224" s="33"/>
      <c r="AHJ224" s="33"/>
      <c r="AHK224" s="33"/>
      <c r="AHL224" s="33"/>
      <c r="AHM224" s="33"/>
      <c r="AHN224" s="33"/>
      <c r="AHO224" s="33"/>
      <c r="AHP224" s="33"/>
      <c r="AHQ224" s="33"/>
      <c r="AHR224" s="33"/>
      <c r="AHS224" s="33"/>
      <c r="AHT224" s="33"/>
      <c r="AHU224" s="33"/>
      <c r="AHV224" s="33"/>
      <c r="AHW224" s="33"/>
      <c r="AHX224" s="33"/>
      <c r="AHY224" s="33"/>
      <c r="AHZ224" s="33"/>
      <c r="AIA224" s="33"/>
      <c r="AIB224" s="33"/>
      <c r="AIC224" s="33"/>
      <c r="AID224" s="33"/>
      <c r="AIE224" s="33"/>
      <c r="AIF224" s="33"/>
      <c r="AIG224" s="33"/>
      <c r="AIH224" s="33"/>
      <c r="AII224" s="33"/>
      <c r="AIJ224" s="33"/>
      <c r="AIK224" s="33"/>
      <c r="AIL224" s="33"/>
      <c r="AIM224" s="33"/>
      <c r="AIN224" s="33"/>
      <c r="AIO224" s="33"/>
      <c r="AIP224" s="33"/>
      <c r="AIQ224" s="33"/>
      <c r="AIR224" s="33"/>
      <c r="AIS224" s="33"/>
      <c r="AIT224" s="33"/>
      <c r="AIU224" s="33"/>
      <c r="AIV224" s="33"/>
      <c r="AIW224" s="33"/>
      <c r="AIX224" s="33"/>
      <c r="AIY224" s="33"/>
      <c r="AIZ224" s="33"/>
      <c r="AJA224" s="33"/>
      <c r="AJB224" s="33"/>
      <c r="AJC224" s="33"/>
      <c r="AJD224" s="33"/>
      <c r="AJE224" s="33"/>
      <c r="AJF224" s="33"/>
      <c r="AJG224" s="33"/>
      <c r="AJH224" s="33"/>
      <c r="AJI224" s="33"/>
      <c r="AJJ224" s="33"/>
      <c r="AJK224" s="33"/>
      <c r="AJL224" s="33"/>
      <c r="AJM224" s="33"/>
      <c r="AJN224" s="33"/>
      <c r="AJO224" s="33"/>
      <c r="AJP224" s="33"/>
      <c r="AJQ224" s="33"/>
      <c r="AJR224" s="33"/>
      <c r="AJS224" s="33"/>
      <c r="AJT224" s="33"/>
      <c r="AJU224" s="33"/>
      <c r="AJV224" s="33"/>
      <c r="AJW224" s="33"/>
      <c r="AJX224" s="33"/>
      <c r="AJY224" s="33"/>
      <c r="AJZ224" s="33"/>
      <c r="AKA224" s="33"/>
      <c r="AKB224" s="33"/>
      <c r="AKC224" s="33"/>
      <c r="AKD224" s="33"/>
      <c r="AKE224" s="33"/>
      <c r="AKF224" s="33"/>
      <c r="AKG224" s="33"/>
      <c r="AKH224" s="33"/>
      <c r="AKI224" s="33"/>
      <c r="AKJ224" s="33"/>
      <c r="AKK224" s="33"/>
      <c r="AKL224" s="33"/>
      <c r="AKM224" s="33"/>
      <c r="AKN224" s="33"/>
      <c r="AKO224" s="33"/>
      <c r="AKP224" s="33"/>
      <c r="AKQ224" s="33"/>
      <c r="AKR224" s="33"/>
      <c r="AKS224" s="33"/>
      <c r="AKT224" s="33"/>
      <c r="AKU224" s="33"/>
      <c r="AKV224" s="33"/>
      <c r="AKW224" s="33"/>
      <c r="AKX224" s="33"/>
      <c r="AKY224" s="33"/>
      <c r="AKZ224" s="33"/>
      <c r="ALA224" s="33"/>
      <c r="ALB224" s="33"/>
      <c r="ALC224" s="33"/>
      <c r="ALD224" s="33"/>
      <c r="ALE224" s="33"/>
      <c r="ALF224" s="33"/>
      <c r="ALG224" s="33"/>
      <c r="ALH224" s="33"/>
      <c r="ALI224" s="33"/>
      <c r="ALJ224" s="33"/>
      <c r="ALK224" s="33"/>
      <c r="ALL224" s="33"/>
      <c r="ALM224" s="33"/>
      <c r="ALN224" s="33"/>
      <c r="ALO224" s="33"/>
      <c r="ALP224" s="33"/>
      <c r="ALQ224" s="33"/>
      <c r="ALR224" s="33"/>
      <c r="ALS224" s="33"/>
      <c r="ALT224" s="33"/>
      <c r="ALU224" s="33"/>
      <c r="ALV224" s="33"/>
      <c r="ALW224" s="33"/>
      <c r="ALX224" s="33"/>
      <c r="ALY224" s="33"/>
    </row>
    <row r="225" spans="1:1013" ht="24.75" customHeight="1" thickBot="1" x14ac:dyDescent="0.25">
      <c r="A225" s="681"/>
      <c r="B225" s="771"/>
      <c r="C225" s="749"/>
      <c r="D225" s="827"/>
      <c r="E225" s="821"/>
      <c r="F225" s="726"/>
      <c r="G225" s="825"/>
      <c r="H225" s="715"/>
      <c r="I225" s="712"/>
      <c r="J225" s="704"/>
      <c r="K225" s="256" t="s">
        <v>11</v>
      </c>
      <c r="L225" s="520">
        <f>SUM(L223:L224)</f>
        <v>0</v>
      </c>
      <c r="M225" s="521">
        <f t="shared" ref="M225:AA225" si="69">SUM(M223:M224)</f>
        <v>0</v>
      </c>
      <c r="N225" s="521">
        <f t="shared" si="69"/>
        <v>0</v>
      </c>
      <c r="O225" s="522">
        <f t="shared" si="69"/>
        <v>0</v>
      </c>
      <c r="P225" s="520">
        <f t="shared" si="69"/>
        <v>0</v>
      </c>
      <c r="Q225" s="521">
        <f t="shared" si="69"/>
        <v>0</v>
      </c>
      <c r="R225" s="521">
        <f t="shared" si="69"/>
        <v>0</v>
      </c>
      <c r="S225" s="522">
        <f t="shared" si="69"/>
        <v>0</v>
      </c>
      <c r="T225" s="520">
        <f t="shared" si="69"/>
        <v>700</v>
      </c>
      <c r="U225" s="521">
        <f t="shared" si="69"/>
        <v>0</v>
      </c>
      <c r="V225" s="521">
        <f t="shared" si="69"/>
        <v>0</v>
      </c>
      <c r="W225" s="522">
        <f t="shared" si="69"/>
        <v>700</v>
      </c>
      <c r="X225" s="520">
        <f t="shared" si="69"/>
        <v>717.7</v>
      </c>
      <c r="Y225" s="521">
        <f t="shared" si="69"/>
        <v>0</v>
      </c>
      <c r="Z225" s="521">
        <f t="shared" si="69"/>
        <v>0</v>
      </c>
      <c r="AA225" s="522">
        <f t="shared" si="69"/>
        <v>717.7</v>
      </c>
      <c r="AB225" s="33"/>
      <c r="AC225" s="33"/>
      <c r="AD225" s="33"/>
      <c r="AE225" s="33"/>
      <c r="AF225" s="33"/>
      <c r="AG225" s="33"/>
      <c r="AH225" s="33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7"/>
      <c r="BB225" s="46"/>
      <c r="BC225" s="46"/>
      <c r="BD225" s="46"/>
      <c r="BE225" s="46"/>
      <c r="BF225" s="46"/>
      <c r="BG225" s="46"/>
      <c r="BH225" s="46"/>
      <c r="BI225" s="46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  <c r="IT225" s="33"/>
      <c r="IU225" s="33"/>
      <c r="IV225" s="33"/>
      <c r="IW225" s="33"/>
      <c r="IX225" s="33"/>
      <c r="IY225" s="33"/>
      <c r="IZ225" s="33"/>
      <c r="JA225" s="33"/>
      <c r="JB225" s="33"/>
      <c r="JC225" s="33"/>
      <c r="JD225" s="33"/>
      <c r="JE225" s="33"/>
      <c r="JF225" s="33"/>
      <c r="JG225" s="33"/>
      <c r="JH225" s="33"/>
      <c r="JI225" s="33"/>
      <c r="JJ225" s="33"/>
      <c r="JK225" s="33"/>
      <c r="JL225" s="33"/>
      <c r="JM225" s="33"/>
      <c r="JN225" s="33"/>
      <c r="JO225" s="33"/>
      <c r="JP225" s="33"/>
      <c r="JQ225" s="33"/>
      <c r="JR225" s="33"/>
      <c r="JS225" s="33"/>
      <c r="JT225" s="33"/>
      <c r="JU225" s="33"/>
      <c r="JV225" s="33"/>
      <c r="JW225" s="33"/>
      <c r="JX225" s="33"/>
      <c r="JY225" s="33"/>
      <c r="JZ225" s="33"/>
      <c r="KA225" s="33"/>
      <c r="KB225" s="33"/>
      <c r="KC225" s="33"/>
      <c r="KD225" s="33"/>
      <c r="KE225" s="33"/>
      <c r="KF225" s="33"/>
      <c r="KG225" s="33"/>
      <c r="KH225" s="33"/>
      <c r="KI225" s="33"/>
      <c r="KJ225" s="33"/>
      <c r="KK225" s="33"/>
      <c r="KL225" s="33"/>
      <c r="KM225" s="33"/>
      <c r="KN225" s="33"/>
      <c r="KO225" s="33"/>
      <c r="KP225" s="33"/>
      <c r="KQ225" s="33"/>
      <c r="KR225" s="33"/>
      <c r="KS225" s="33"/>
      <c r="KT225" s="33"/>
      <c r="KU225" s="33"/>
      <c r="KV225" s="33"/>
      <c r="KW225" s="33"/>
      <c r="KX225" s="33"/>
      <c r="KY225" s="33"/>
      <c r="KZ225" s="33"/>
      <c r="LA225" s="33"/>
      <c r="LB225" s="33"/>
      <c r="LC225" s="33"/>
      <c r="LD225" s="33"/>
      <c r="LE225" s="33"/>
      <c r="LF225" s="33"/>
      <c r="LG225" s="33"/>
      <c r="LH225" s="33"/>
      <c r="LI225" s="33"/>
      <c r="LJ225" s="33"/>
      <c r="LK225" s="33"/>
      <c r="LL225" s="33"/>
      <c r="LM225" s="33"/>
      <c r="LN225" s="33"/>
      <c r="LO225" s="33"/>
      <c r="LP225" s="33"/>
      <c r="LQ225" s="33"/>
      <c r="LR225" s="33"/>
      <c r="LS225" s="33"/>
      <c r="LT225" s="33"/>
      <c r="LU225" s="33"/>
      <c r="LV225" s="33"/>
      <c r="LW225" s="33"/>
      <c r="LX225" s="33"/>
      <c r="LY225" s="33"/>
      <c r="LZ225" s="33"/>
      <c r="MA225" s="33"/>
      <c r="MB225" s="33"/>
      <c r="MC225" s="33"/>
      <c r="MD225" s="33"/>
      <c r="ME225" s="33"/>
      <c r="MF225" s="33"/>
      <c r="MG225" s="33"/>
      <c r="MH225" s="33"/>
      <c r="MI225" s="33"/>
      <c r="MJ225" s="33"/>
      <c r="MK225" s="33"/>
      <c r="ML225" s="33"/>
      <c r="MM225" s="33"/>
      <c r="MN225" s="33"/>
      <c r="MO225" s="33"/>
      <c r="MP225" s="33"/>
      <c r="MQ225" s="33"/>
      <c r="MR225" s="33"/>
      <c r="MS225" s="33"/>
      <c r="MT225" s="33"/>
      <c r="MU225" s="33"/>
      <c r="MV225" s="33"/>
      <c r="MW225" s="33"/>
      <c r="MX225" s="33"/>
      <c r="MY225" s="33"/>
      <c r="MZ225" s="33"/>
      <c r="NA225" s="33"/>
      <c r="NB225" s="33"/>
      <c r="NC225" s="33"/>
      <c r="ND225" s="33"/>
      <c r="NE225" s="33"/>
      <c r="NF225" s="33"/>
      <c r="NG225" s="33"/>
      <c r="NH225" s="33"/>
      <c r="NI225" s="33"/>
      <c r="NJ225" s="33"/>
      <c r="NK225" s="33"/>
      <c r="NL225" s="33"/>
      <c r="NM225" s="33"/>
      <c r="NN225" s="33"/>
      <c r="NO225" s="33"/>
      <c r="NP225" s="33"/>
      <c r="NQ225" s="33"/>
      <c r="NR225" s="33"/>
      <c r="NS225" s="33"/>
      <c r="NT225" s="33"/>
      <c r="NU225" s="33"/>
      <c r="NV225" s="33"/>
      <c r="NW225" s="33"/>
      <c r="NX225" s="33"/>
      <c r="NY225" s="33"/>
      <c r="NZ225" s="33"/>
      <c r="OA225" s="33"/>
      <c r="OB225" s="33"/>
      <c r="OC225" s="33"/>
      <c r="OD225" s="33"/>
      <c r="OE225" s="33"/>
      <c r="OF225" s="33"/>
      <c r="OG225" s="33"/>
      <c r="OH225" s="33"/>
      <c r="OI225" s="33"/>
      <c r="OJ225" s="33"/>
      <c r="OK225" s="33"/>
      <c r="OL225" s="33"/>
      <c r="OM225" s="33"/>
      <c r="ON225" s="33"/>
      <c r="OO225" s="33"/>
      <c r="OP225" s="33"/>
      <c r="OQ225" s="33"/>
      <c r="OR225" s="33"/>
      <c r="OS225" s="33"/>
      <c r="OT225" s="33"/>
      <c r="OU225" s="33"/>
      <c r="OV225" s="33"/>
      <c r="OW225" s="33"/>
      <c r="OX225" s="33"/>
      <c r="OY225" s="33"/>
      <c r="OZ225" s="33"/>
      <c r="PA225" s="33"/>
      <c r="PB225" s="33"/>
      <c r="PC225" s="33"/>
      <c r="PD225" s="33"/>
      <c r="PE225" s="33"/>
      <c r="PF225" s="33"/>
      <c r="PG225" s="33"/>
      <c r="PH225" s="33"/>
      <c r="PI225" s="33"/>
      <c r="PJ225" s="33"/>
      <c r="PK225" s="33"/>
      <c r="PL225" s="33"/>
      <c r="PM225" s="33"/>
      <c r="PN225" s="33"/>
      <c r="PO225" s="33"/>
      <c r="PP225" s="33"/>
      <c r="PQ225" s="33"/>
      <c r="PR225" s="33"/>
      <c r="PS225" s="33"/>
      <c r="PT225" s="33"/>
      <c r="PU225" s="33"/>
      <c r="PV225" s="33"/>
      <c r="PW225" s="33"/>
      <c r="PX225" s="33"/>
      <c r="PY225" s="33"/>
      <c r="PZ225" s="33"/>
      <c r="QA225" s="33"/>
      <c r="QB225" s="33"/>
      <c r="QC225" s="33"/>
      <c r="QD225" s="33"/>
      <c r="QE225" s="33"/>
      <c r="QF225" s="33"/>
      <c r="QG225" s="33"/>
      <c r="QH225" s="33"/>
      <c r="QI225" s="33"/>
      <c r="QJ225" s="33"/>
      <c r="QK225" s="33"/>
      <c r="QL225" s="33"/>
      <c r="QM225" s="33"/>
      <c r="QN225" s="33"/>
      <c r="QO225" s="33"/>
      <c r="QP225" s="33"/>
      <c r="QQ225" s="33"/>
      <c r="QR225" s="33"/>
      <c r="QS225" s="33"/>
      <c r="QT225" s="33"/>
      <c r="QU225" s="33"/>
      <c r="QV225" s="33"/>
      <c r="QW225" s="33"/>
      <c r="QX225" s="33"/>
      <c r="QY225" s="33"/>
      <c r="QZ225" s="33"/>
      <c r="RA225" s="33"/>
      <c r="RB225" s="33"/>
      <c r="RC225" s="33"/>
      <c r="RD225" s="33"/>
      <c r="RE225" s="33"/>
      <c r="RF225" s="33"/>
      <c r="RG225" s="33"/>
      <c r="RH225" s="33"/>
      <c r="RI225" s="33"/>
      <c r="RJ225" s="33"/>
      <c r="RK225" s="33"/>
      <c r="RL225" s="33"/>
      <c r="RM225" s="33"/>
      <c r="RN225" s="33"/>
      <c r="RO225" s="33"/>
      <c r="RP225" s="33"/>
      <c r="RQ225" s="33"/>
      <c r="RR225" s="33"/>
      <c r="RS225" s="33"/>
      <c r="RT225" s="33"/>
      <c r="RU225" s="33"/>
      <c r="RV225" s="33"/>
      <c r="RW225" s="33"/>
      <c r="RX225" s="33"/>
      <c r="RY225" s="33"/>
      <c r="RZ225" s="33"/>
      <c r="SA225" s="33"/>
      <c r="SB225" s="33"/>
      <c r="SC225" s="33"/>
      <c r="SD225" s="33"/>
      <c r="SE225" s="33"/>
      <c r="SF225" s="33"/>
      <c r="SG225" s="33"/>
      <c r="SH225" s="33"/>
      <c r="SI225" s="33"/>
      <c r="SJ225" s="33"/>
      <c r="SK225" s="33"/>
      <c r="SL225" s="33"/>
      <c r="SM225" s="33"/>
      <c r="SN225" s="33"/>
      <c r="SO225" s="33"/>
      <c r="SP225" s="33"/>
      <c r="SQ225" s="33"/>
      <c r="SR225" s="33"/>
      <c r="SS225" s="33"/>
      <c r="ST225" s="33"/>
      <c r="SU225" s="33"/>
      <c r="SV225" s="33"/>
      <c r="SW225" s="33"/>
      <c r="SX225" s="33"/>
      <c r="SY225" s="33"/>
      <c r="SZ225" s="33"/>
      <c r="TA225" s="33"/>
      <c r="TB225" s="33"/>
      <c r="TC225" s="33"/>
      <c r="TD225" s="33"/>
      <c r="TE225" s="33"/>
      <c r="TF225" s="33"/>
      <c r="TG225" s="33"/>
      <c r="TH225" s="33"/>
      <c r="TI225" s="33"/>
      <c r="TJ225" s="33"/>
      <c r="TK225" s="33"/>
      <c r="TL225" s="33"/>
      <c r="TM225" s="33"/>
      <c r="TN225" s="33"/>
      <c r="TO225" s="33"/>
      <c r="TP225" s="33"/>
      <c r="TQ225" s="33"/>
      <c r="TR225" s="33"/>
      <c r="TS225" s="33"/>
      <c r="TT225" s="33"/>
      <c r="TU225" s="33"/>
      <c r="TV225" s="33"/>
      <c r="TW225" s="33"/>
      <c r="TX225" s="33"/>
      <c r="TY225" s="33"/>
      <c r="TZ225" s="33"/>
      <c r="UA225" s="33"/>
      <c r="UB225" s="33"/>
      <c r="UC225" s="33"/>
      <c r="UD225" s="33"/>
      <c r="UE225" s="33"/>
      <c r="UF225" s="33"/>
      <c r="UG225" s="33"/>
      <c r="UH225" s="33"/>
      <c r="UI225" s="33"/>
      <c r="UJ225" s="33"/>
      <c r="UK225" s="33"/>
      <c r="UL225" s="33"/>
      <c r="UM225" s="33"/>
      <c r="UN225" s="33"/>
      <c r="UO225" s="33"/>
      <c r="UP225" s="33"/>
      <c r="UQ225" s="33"/>
      <c r="UR225" s="33"/>
      <c r="US225" s="33"/>
      <c r="UT225" s="33"/>
      <c r="UU225" s="33"/>
      <c r="UV225" s="33"/>
      <c r="UW225" s="33"/>
      <c r="UX225" s="33"/>
      <c r="UY225" s="33"/>
      <c r="UZ225" s="33"/>
      <c r="VA225" s="33"/>
      <c r="VB225" s="33"/>
      <c r="VC225" s="33"/>
      <c r="VD225" s="33"/>
      <c r="VE225" s="33"/>
      <c r="VF225" s="33"/>
      <c r="VG225" s="33"/>
      <c r="VH225" s="33"/>
      <c r="VI225" s="33"/>
      <c r="VJ225" s="33"/>
      <c r="VK225" s="33"/>
      <c r="VL225" s="33"/>
      <c r="VM225" s="33"/>
      <c r="VN225" s="33"/>
      <c r="VO225" s="33"/>
      <c r="VP225" s="33"/>
      <c r="VQ225" s="33"/>
      <c r="VR225" s="33"/>
      <c r="VS225" s="33"/>
      <c r="VT225" s="33"/>
      <c r="VU225" s="33"/>
      <c r="VV225" s="33"/>
      <c r="VW225" s="33"/>
      <c r="VX225" s="33"/>
      <c r="VY225" s="33"/>
      <c r="VZ225" s="33"/>
      <c r="WA225" s="33"/>
      <c r="WB225" s="33"/>
      <c r="WC225" s="33"/>
      <c r="WD225" s="33"/>
      <c r="WE225" s="33"/>
      <c r="WF225" s="33"/>
      <c r="WG225" s="33"/>
      <c r="WH225" s="33"/>
      <c r="WI225" s="33"/>
      <c r="WJ225" s="33"/>
      <c r="WK225" s="33"/>
      <c r="WL225" s="33"/>
      <c r="WM225" s="33"/>
      <c r="WN225" s="33"/>
      <c r="WO225" s="33"/>
      <c r="WP225" s="33"/>
      <c r="WQ225" s="33"/>
      <c r="WR225" s="33"/>
      <c r="WS225" s="33"/>
      <c r="WT225" s="33"/>
      <c r="WU225" s="33"/>
      <c r="WV225" s="33"/>
      <c r="WW225" s="33"/>
      <c r="WX225" s="33"/>
      <c r="WY225" s="33"/>
      <c r="WZ225" s="33"/>
      <c r="XA225" s="33"/>
      <c r="XB225" s="33"/>
      <c r="XC225" s="33"/>
      <c r="XD225" s="33"/>
      <c r="XE225" s="33"/>
      <c r="XF225" s="33"/>
      <c r="XG225" s="33"/>
      <c r="XH225" s="33"/>
      <c r="XI225" s="33"/>
      <c r="XJ225" s="33"/>
      <c r="XK225" s="33"/>
      <c r="XL225" s="33"/>
      <c r="XM225" s="33"/>
      <c r="XN225" s="33"/>
      <c r="XO225" s="33"/>
      <c r="XP225" s="33"/>
      <c r="XQ225" s="33"/>
      <c r="XR225" s="33"/>
      <c r="XS225" s="33"/>
      <c r="XT225" s="33"/>
      <c r="XU225" s="33"/>
      <c r="XV225" s="33"/>
      <c r="XW225" s="33"/>
      <c r="XX225" s="33"/>
      <c r="XY225" s="33"/>
      <c r="XZ225" s="33"/>
      <c r="YA225" s="33"/>
      <c r="YB225" s="33"/>
      <c r="YC225" s="33"/>
      <c r="YD225" s="33"/>
      <c r="YE225" s="33"/>
      <c r="YF225" s="33"/>
      <c r="YG225" s="33"/>
      <c r="YH225" s="33"/>
      <c r="YI225" s="33"/>
      <c r="YJ225" s="33"/>
      <c r="YK225" s="33"/>
      <c r="YL225" s="33"/>
      <c r="YM225" s="33"/>
      <c r="YN225" s="33"/>
      <c r="YO225" s="33"/>
      <c r="YP225" s="33"/>
      <c r="YQ225" s="33"/>
      <c r="YR225" s="33"/>
      <c r="YS225" s="33"/>
      <c r="YT225" s="33"/>
      <c r="YU225" s="33"/>
      <c r="YV225" s="33"/>
      <c r="YW225" s="33"/>
      <c r="YX225" s="33"/>
      <c r="YY225" s="33"/>
      <c r="YZ225" s="33"/>
      <c r="ZA225" s="33"/>
      <c r="ZB225" s="33"/>
      <c r="ZC225" s="33"/>
      <c r="ZD225" s="33"/>
      <c r="ZE225" s="33"/>
      <c r="ZF225" s="33"/>
      <c r="ZG225" s="33"/>
      <c r="ZH225" s="33"/>
      <c r="ZI225" s="33"/>
      <c r="ZJ225" s="33"/>
      <c r="ZK225" s="33"/>
      <c r="ZL225" s="33"/>
      <c r="ZM225" s="33"/>
      <c r="ZN225" s="33"/>
      <c r="ZO225" s="33"/>
      <c r="ZP225" s="33"/>
      <c r="ZQ225" s="33"/>
      <c r="ZR225" s="33"/>
      <c r="ZS225" s="33"/>
      <c r="ZT225" s="33"/>
      <c r="ZU225" s="33"/>
      <c r="ZV225" s="33"/>
      <c r="ZW225" s="33"/>
      <c r="ZX225" s="33"/>
      <c r="ZY225" s="33"/>
      <c r="ZZ225" s="33"/>
      <c r="AAA225" s="33"/>
      <c r="AAB225" s="33"/>
      <c r="AAC225" s="33"/>
      <c r="AAD225" s="33"/>
      <c r="AAE225" s="33"/>
      <c r="AAF225" s="33"/>
      <c r="AAG225" s="33"/>
      <c r="AAH225" s="33"/>
      <c r="AAI225" s="33"/>
      <c r="AAJ225" s="33"/>
      <c r="AAK225" s="33"/>
      <c r="AAL225" s="33"/>
      <c r="AAM225" s="33"/>
      <c r="AAN225" s="33"/>
      <c r="AAO225" s="33"/>
      <c r="AAP225" s="33"/>
      <c r="AAQ225" s="33"/>
      <c r="AAR225" s="33"/>
      <c r="AAS225" s="33"/>
      <c r="AAT225" s="33"/>
      <c r="AAU225" s="33"/>
      <c r="AAV225" s="33"/>
      <c r="AAW225" s="33"/>
      <c r="AAX225" s="33"/>
      <c r="AAY225" s="33"/>
      <c r="AAZ225" s="33"/>
      <c r="ABA225" s="33"/>
      <c r="ABB225" s="33"/>
      <c r="ABC225" s="33"/>
      <c r="ABD225" s="33"/>
      <c r="ABE225" s="33"/>
      <c r="ABF225" s="33"/>
      <c r="ABG225" s="33"/>
      <c r="ABH225" s="33"/>
      <c r="ABI225" s="33"/>
      <c r="ABJ225" s="33"/>
      <c r="ABK225" s="33"/>
      <c r="ABL225" s="33"/>
      <c r="ABM225" s="33"/>
      <c r="ABN225" s="33"/>
      <c r="ABO225" s="33"/>
      <c r="ABP225" s="33"/>
      <c r="ABQ225" s="33"/>
      <c r="ABR225" s="33"/>
      <c r="ABS225" s="33"/>
      <c r="ABT225" s="33"/>
      <c r="ABU225" s="33"/>
      <c r="ABV225" s="33"/>
      <c r="ABW225" s="33"/>
      <c r="ABX225" s="33"/>
      <c r="ABY225" s="33"/>
      <c r="ABZ225" s="33"/>
      <c r="ACA225" s="33"/>
      <c r="ACB225" s="33"/>
      <c r="ACC225" s="33"/>
      <c r="ACD225" s="33"/>
      <c r="ACE225" s="33"/>
      <c r="ACF225" s="33"/>
      <c r="ACG225" s="33"/>
      <c r="ACH225" s="33"/>
      <c r="ACI225" s="33"/>
      <c r="ACJ225" s="33"/>
      <c r="ACK225" s="33"/>
      <c r="ACL225" s="33"/>
      <c r="ACM225" s="33"/>
      <c r="ACN225" s="33"/>
      <c r="ACO225" s="33"/>
      <c r="ACP225" s="33"/>
      <c r="ACQ225" s="33"/>
      <c r="ACR225" s="33"/>
      <c r="ACS225" s="33"/>
      <c r="ACT225" s="33"/>
      <c r="ACU225" s="33"/>
      <c r="ACV225" s="33"/>
      <c r="ACW225" s="33"/>
      <c r="ACX225" s="33"/>
      <c r="ACY225" s="33"/>
      <c r="ACZ225" s="33"/>
      <c r="ADA225" s="33"/>
      <c r="ADB225" s="33"/>
      <c r="ADC225" s="33"/>
      <c r="ADD225" s="33"/>
      <c r="ADE225" s="33"/>
      <c r="ADF225" s="33"/>
      <c r="ADG225" s="33"/>
      <c r="ADH225" s="33"/>
      <c r="ADI225" s="33"/>
      <c r="ADJ225" s="33"/>
      <c r="ADK225" s="33"/>
      <c r="ADL225" s="33"/>
      <c r="ADM225" s="33"/>
      <c r="ADN225" s="33"/>
      <c r="ADO225" s="33"/>
      <c r="ADP225" s="33"/>
      <c r="ADQ225" s="33"/>
      <c r="ADR225" s="33"/>
      <c r="ADS225" s="33"/>
      <c r="ADT225" s="33"/>
      <c r="ADU225" s="33"/>
      <c r="ADV225" s="33"/>
      <c r="ADW225" s="33"/>
      <c r="ADX225" s="33"/>
      <c r="ADY225" s="33"/>
      <c r="ADZ225" s="33"/>
      <c r="AEA225" s="33"/>
      <c r="AEB225" s="33"/>
      <c r="AEC225" s="33"/>
      <c r="AED225" s="33"/>
      <c r="AEE225" s="33"/>
      <c r="AEF225" s="33"/>
      <c r="AEG225" s="33"/>
      <c r="AEH225" s="33"/>
      <c r="AEI225" s="33"/>
      <c r="AEJ225" s="33"/>
      <c r="AEK225" s="33"/>
      <c r="AEL225" s="33"/>
      <c r="AEM225" s="33"/>
      <c r="AEN225" s="33"/>
      <c r="AEO225" s="33"/>
      <c r="AEP225" s="33"/>
      <c r="AEQ225" s="33"/>
      <c r="AER225" s="33"/>
      <c r="AES225" s="33"/>
      <c r="AET225" s="33"/>
      <c r="AEU225" s="33"/>
      <c r="AEV225" s="33"/>
      <c r="AEW225" s="33"/>
      <c r="AEX225" s="33"/>
      <c r="AEY225" s="33"/>
      <c r="AEZ225" s="33"/>
      <c r="AFA225" s="33"/>
      <c r="AFB225" s="33"/>
      <c r="AFC225" s="33"/>
      <c r="AFD225" s="33"/>
      <c r="AFE225" s="33"/>
      <c r="AFF225" s="33"/>
      <c r="AFG225" s="33"/>
      <c r="AFH225" s="33"/>
      <c r="AFI225" s="33"/>
      <c r="AFJ225" s="33"/>
      <c r="AFK225" s="33"/>
      <c r="AFL225" s="33"/>
      <c r="AFM225" s="33"/>
      <c r="AFN225" s="33"/>
      <c r="AFO225" s="33"/>
      <c r="AFP225" s="33"/>
      <c r="AFQ225" s="33"/>
      <c r="AFR225" s="33"/>
      <c r="AFS225" s="33"/>
      <c r="AFT225" s="33"/>
      <c r="AFU225" s="33"/>
      <c r="AFV225" s="33"/>
      <c r="AFW225" s="33"/>
      <c r="AFX225" s="33"/>
      <c r="AFY225" s="33"/>
      <c r="AFZ225" s="33"/>
      <c r="AGA225" s="33"/>
      <c r="AGB225" s="33"/>
      <c r="AGC225" s="33"/>
      <c r="AGD225" s="33"/>
      <c r="AGE225" s="33"/>
      <c r="AGF225" s="33"/>
      <c r="AGG225" s="33"/>
      <c r="AGH225" s="33"/>
      <c r="AGI225" s="33"/>
      <c r="AGJ225" s="33"/>
      <c r="AGK225" s="33"/>
      <c r="AGL225" s="33"/>
      <c r="AGM225" s="33"/>
      <c r="AGN225" s="33"/>
      <c r="AGO225" s="33"/>
      <c r="AGP225" s="33"/>
      <c r="AGQ225" s="33"/>
      <c r="AGR225" s="33"/>
      <c r="AGS225" s="33"/>
      <c r="AGT225" s="33"/>
      <c r="AGU225" s="33"/>
      <c r="AGV225" s="33"/>
      <c r="AGW225" s="33"/>
      <c r="AGX225" s="33"/>
      <c r="AGY225" s="33"/>
      <c r="AGZ225" s="33"/>
      <c r="AHA225" s="33"/>
      <c r="AHB225" s="33"/>
      <c r="AHC225" s="33"/>
      <c r="AHD225" s="33"/>
      <c r="AHE225" s="33"/>
      <c r="AHF225" s="33"/>
      <c r="AHG225" s="33"/>
      <c r="AHH225" s="33"/>
      <c r="AHI225" s="33"/>
      <c r="AHJ225" s="33"/>
      <c r="AHK225" s="33"/>
      <c r="AHL225" s="33"/>
      <c r="AHM225" s="33"/>
      <c r="AHN225" s="33"/>
      <c r="AHO225" s="33"/>
      <c r="AHP225" s="33"/>
      <c r="AHQ225" s="33"/>
      <c r="AHR225" s="33"/>
      <c r="AHS225" s="33"/>
      <c r="AHT225" s="33"/>
      <c r="AHU225" s="33"/>
      <c r="AHV225" s="33"/>
      <c r="AHW225" s="33"/>
      <c r="AHX225" s="33"/>
      <c r="AHY225" s="33"/>
      <c r="AHZ225" s="33"/>
      <c r="AIA225" s="33"/>
      <c r="AIB225" s="33"/>
      <c r="AIC225" s="33"/>
      <c r="AID225" s="33"/>
      <c r="AIE225" s="33"/>
      <c r="AIF225" s="33"/>
      <c r="AIG225" s="33"/>
      <c r="AIH225" s="33"/>
      <c r="AII225" s="33"/>
      <c r="AIJ225" s="33"/>
      <c r="AIK225" s="33"/>
      <c r="AIL225" s="33"/>
      <c r="AIM225" s="33"/>
      <c r="AIN225" s="33"/>
      <c r="AIO225" s="33"/>
      <c r="AIP225" s="33"/>
      <c r="AIQ225" s="33"/>
      <c r="AIR225" s="33"/>
      <c r="AIS225" s="33"/>
      <c r="AIT225" s="33"/>
      <c r="AIU225" s="33"/>
      <c r="AIV225" s="33"/>
      <c r="AIW225" s="33"/>
      <c r="AIX225" s="33"/>
      <c r="AIY225" s="33"/>
      <c r="AIZ225" s="33"/>
      <c r="AJA225" s="33"/>
      <c r="AJB225" s="33"/>
      <c r="AJC225" s="33"/>
      <c r="AJD225" s="33"/>
      <c r="AJE225" s="33"/>
      <c r="AJF225" s="33"/>
      <c r="AJG225" s="33"/>
      <c r="AJH225" s="33"/>
      <c r="AJI225" s="33"/>
      <c r="AJJ225" s="33"/>
      <c r="AJK225" s="33"/>
      <c r="AJL225" s="33"/>
      <c r="AJM225" s="33"/>
      <c r="AJN225" s="33"/>
      <c r="AJO225" s="33"/>
      <c r="AJP225" s="33"/>
      <c r="AJQ225" s="33"/>
      <c r="AJR225" s="33"/>
      <c r="AJS225" s="33"/>
      <c r="AJT225" s="33"/>
      <c r="AJU225" s="33"/>
      <c r="AJV225" s="33"/>
      <c r="AJW225" s="33"/>
      <c r="AJX225" s="33"/>
      <c r="AJY225" s="33"/>
      <c r="AJZ225" s="33"/>
      <c r="AKA225" s="33"/>
      <c r="AKB225" s="33"/>
      <c r="AKC225" s="33"/>
      <c r="AKD225" s="33"/>
      <c r="AKE225" s="33"/>
      <c r="AKF225" s="33"/>
      <c r="AKG225" s="33"/>
      <c r="AKH225" s="33"/>
      <c r="AKI225" s="33"/>
      <c r="AKJ225" s="33"/>
      <c r="AKK225" s="33"/>
      <c r="AKL225" s="33"/>
      <c r="AKM225" s="33"/>
      <c r="AKN225" s="33"/>
      <c r="AKO225" s="33"/>
      <c r="AKP225" s="33"/>
      <c r="AKQ225" s="33"/>
      <c r="AKR225" s="33"/>
      <c r="AKS225" s="33"/>
      <c r="AKT225" s="33"/>
      <c r="AKU225" s="33"/>
      <c r="AKV225" s="33"/>
      <c r="AKW225" s="33"/>
      <c r="AKX225" s="33"/>
      <c r="AKY225" s="33"/>
      <c r="AKZ225" s="33"/>
      <c r="ALA225" s="33"/>
      <c r="ALB225" s="33"/>
      <c r="ALC225" s="33"/>
      <c r="ALD225" s="33"/>
      <c r="ALE225" s="33"/>
      <c r="ALF225" s="33"/>
      <c r="ALG225" s="33"/>
      <c r="ALH225" s="33"/>
      <c r="ALI225" s="33"/>
      <c r="ALJ225" s="33"/>
      <c r="ALK225" s="33"/>
      <c r="ALL225" s="33"/>
      <c r="ALM225" s="33"/>
      <c r="ALN225" s="33"/>
      <c r="ALO225" s="33"/>
      <c r="ALP225" s="33"/>
      <c r="ALQ225" s="33"/>
      <c r="ALR225" s="33"/>
      <c r="ALS225" s="33"/>
      <c r="ALT225" s="33"/>
      <c r="ALU225" s="33"/>
      <c r="ALV225" s="33"/>
      <c r="ALW225" s="33"/>
      <c r="ALX225" s="33"/>
      <c r="ALY225" s="33"/>
    </row>
    <row r="226" spans="1:1013" ht="20.25" customHeight="1" thickBot="1" x14ac:dyDescent="0.25">
      <c r="A226" s="838" t="s">
        <v>15</v>
      </c>
      <c r="B226" s="839" t="s">
        <v>16</v>
      </c>
      <c r="C226" s="840" t="s">
        <v>16</v>
      </c>
      <c r="D226" s="826" t="s">
        <v>238</v>
      </c>
      <c r="E226" s="819" t="s">
        <v>239</v>
      </c>
      <c r="F226" s="725" t="s">
        <v>267</v>
      </c>
      <c r="G226" s="824" t="s">
        <v>240</v>
      </c>
      <c r="H226" s="713" t="s">
        <v>19</v>
      </c>
      <c r="I226" s="711" t="s">
        <v>20</v>
      </c>
      <c r="J226" s="702" t="s">
        <v>298</v>
      </c>
      <c r="K226" s="178" t="s">
        <v>26</v>
      </c>
      <c r="L226" s="524">
        <f>+M226+O226</f>
        <v>0</v>
      </c>
      <c r="M226" s="473">
        <v>0</v>
      </c>
      <c r="N226" s="473">
        <v>0</v>
      </c>
      <c r="O226" s="486">
        <v>0</v>
      </c>
      <c r="P226" s="524">
        <f>+Q226+S226</f>
        <v>18</v>
      </c>
      <c r="Q226" s="473">
        <v>0</v>
      </c>
      <c r="R226" s="473">
        <v>0</v>
      </c>
      <c r="S226" s="486">
        <v>18</v>
      </c>
      <c r="T226" s="524">
        <f>+U226+W226</f>
        <v>0</v>
      </c>
      <c r="U226" s="473">
        <v>0</v>
      </c>
      <c r="V226" s="473">
        <v>0</v>
      </c>
      <c r="W226" s="486">
        <v>0</v>
      </c>
      <c r="X226" s="524">
        <f>+Y226+AA226</f>
        <v>0</v>
      </c>
      <c r="Y226" s="473">
        <v>0</v>
      </c>
      <c r="Z226" s="473">
        <v>0</v>
      </c>
      <c r="AA226" s="486">
        <v>0</v>
      </c>
      <c r="AB226" s="33"/>
      <c r="AC226" s="33"/>
      <c r="AD226" s="33"/>
      <c r="AE226" s="33"/>
      <c r="AF226" s="33"/>
      <c r="AG226" s="33"/>
      <c r="AH226" s="33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7"/>
      <c r="BB226" s="46"/>
      <c r="BC226" s="46"/>
      <c r="BD226" s="46"/>
      <c r="BE226" s="46"/>
      <c r="BF226" s="46"/>
      <c r="BG226" s="46"/>
      <c r="BH226" s="46"/>
      <c r="BI226" s="46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  <c r="IT226" s="33"/>
      <c r="IU226" s="33"/>
      <c r="IV226" s="33"/>
      <c r="IW226" s="33"/>
      <c r="IX226" s="33"/>
      <c r="IY226" s="33"/>
      <c r="IZ226" s="33"/>
      <c r="JA226" s="33"/>
      <c r="JB226" s="33"/>
      <c r="JC226" s="33"/>
      <c r="JD226" s="33"/>
      <c r="JE226" s="33"/>
      <c r="JF226" s="33"/>
      <c r="JG226" s="33"/>
      <c r="JH226" s="33"/>
      <c r="JI226" s="33"/>
      <c r="JJ226" s="33"/>
      <c r="JK226" s="33"/>
      <c r="JL226" s="33"/>
      <c r="JM226" s="33"/>
      <c r="JN226" s="33"/>
      <c r="JO226" s="33"/>
      <c r="JP226" s="33"/>
      <c r="JQ226" s="33"/>
      <c r="JR226" s="33"/>
      <c r="JS226" s="33"/>
      <c r="JT226" s="33"/>
      <c r="JU226" s="33"/>
      <c r="JV226" s="33"/>
      <c r="JW226" s="33"/>
      <c r="JX226" s="33"/>
      <c r="JY226" s="33"/>
      <c r="JZ226" s="33"/>
      <c r="KA226" s="33"/>
      <c r="KB226" s="33"/>
      <c r="KC226" s="33"/>
      <c r="KD226" s="33"/>
      <c r="KE226" s="33"/>
      <c r="KF226" s="33"/>
      <c r="KG226" s="33"/>
      <c r="KH226" s="33"/>
      <c r="KI226" s="33"/>
      <c r="KJ226" s="33"/>
      <c r="KK226" s="33"/>
      <c r="KL226" s="33"/>
      <c r="KM226" s="33"/>
      <c r="KN226" s="33"/>
      <c r="KO226" s="33"/>
      <c r="KP226" s="33"/>
      <c r="KQ226" s="33"/>
      <c r="KR226" s="33"/>
      <c r="KS226" s="33"/>
      <c r="KT226" s="33"/>
      <c r="KU226" s="33"/>
      <c r="KV226" s="33"/>
      <c r="KW226" s="33"/>
      <c r="KX226" s="33"/>
      <c r="KY226" s="33"/>
      <c r="KZ226" s="33"/>
      <c r="LA226" s="33"/>
      <c r="LB226" s="33"/>
      <c r="LC226" s="33"/>
      <c r="LD226" s="33"/>
      <c r="LE226" s="33"/>
      <c r="LF226" s="33"/>
      <c r="LG226" s="33"/>
      <c r="LH226" s="33"/>
      <c r="LI226" s="33"/>
      <c r="LJ226" s="33"/>
      <c r="LK226" s="33"/>
      <c r="LL226" s="33"/>
      <c r="LM226" s="33"/>
      <c r="LN226" s="33"/>
      <c r="LO226" s="33"/>
      <c r="LP226" s="33"/>
      <c r="LQ226" s="33"/>
      <c r="LR226" s="33"/>
      <c r="LS226" s="33"/>
      <c r="LT226" s="33"/>
      <c r="LU226" s="33"/>
      <c r="LV226" s="33"/>
      <c r="LW226" s="33"/>
      <c r="LX226" s="33"/>
      <c r="LY226" s="33"/>
      <c r="LZ226" s="33"/>
      <c r="MA226" s="33"/>
      <c r="MB226" s="33"/>
      <c r="MC226" s="33"/>
      <c r="MD226" s="33"/>
      <c r="ME226" s="33"/>
      <c r="MF226" s="33"/>
      <c r="MG226" s="33"/>
      <c r="MH226" s="33"/>
      <c r="MI226" s="33"/>
      <c r="MJ226" s="33"/>
      <c r="MK226" s="33"/>
      <c r="ML226" s="33"/>
      <c r="MM226" s="33"/>
      <c r="MN226" s="33"/>
      <c r="MO226" s="33"/>
      <c r="MP226" s="33"/>
      <c r="MQ226" s="33"/>
      <c r="MR226" s="33"/>
      <c r="MS226" s="33"/>
      <c r="MT226" s="33"/>
      <c r="MU226" s="33"/>
      <c r="MV226" s="33"/>
      <c r="MW226" s="33"/>
      <c r="MX226" s="33"/>
      <c r="MY226" s="33"/>
      <c r="MZ226" s="33"/>
      <c r="NA226" s="33"/>
      <c r="NB226" s="33"/>
      <c r="NC226" s="33"/>
      <c r="ND226" s="33"/>
      <c r="NE226" s="33"/>
      <c r="NF226" s="33"/>
      <c r="NG226" s="33"/>
      <c r="NH226" s="33"/>
      <c r="NI226" s="33"/>
      <c r="NJ226" s="33"/>
      <c r="NK226" s="33"/>
      <c r="NL226" s="33"/>
      <c r="NM226" s="33"/>
      <c r="NN226" s="33"/>
      <c r="NO226" s="33"/>
      <c r="NP226" s="33"/>
      <c r="NQ226" s="33"/>
      <c r="NR226" s="33"/>
      <c r="NS226" s="33"/>
      <c r="NT226" s="33"/>
      <c r="NU226" s="33"/>
      <c r="NV226" s="33"/>
      <c r="NW226" s="33"/>
      <c r="NX226" s="33"/>
      <c r="NY226" s="33"/>
      <c r="NZ226" s="33"/>
      <c r="OA226" s="33"/>
      <c r="OB226" s="33"/>
      <c r="OC226" s="33"/>
      <c r="OD226" s="33"/>
      <c r="OE226" s="33"/>
      <c r="OF226" s="33"/>
      <c r="OG226" s="33"/>
      <c r="OH226" s="33"/>
      <c r="OI226" s="33"/>
      <c r="OJ226" s="33"/>
      <c r="OK226" s="33"/>
      <c r="OL226" s="33"/>
      <c r="OM226" s="33"/>
      <c r="ON226" s="33"/>
      <c r="OO226" s="33"/>
      <c r="OP226" s="33"/>
      <c r="OQ226" s="33"/>
      <c r="OR226" s="33"/>
      <c r="OS226" s="33"/>
      <c r="OT226" s="33"/>
      <c r="OU226" s="33"/>
      <c r="OV226" s="33"/>
      <c r="OW226" s="33"/>
      <c r="OX226" s="33"/>
      <c r="OY226" s="33"/>
      <c r="OZ226" s="33"/>
      <c r="PA226" s="33"/>
      <c r="PB226" s="33"/>
      <c r="PC226" s="33"/>
      <c r="PD226" s="33"/>
      <c r="PE226" s="33"/>
      <c r="PF226" s="33"/>
      <c r="PG226" s="33"/>
      <c r="PH226" s="33"/>
      <c r="PI226" s="33"/>
      <c r="PJ226" s="33"/>
      <c r="PK226" s="33"/>
      <c r="PL226" s="33"/>
      <c r="PM226" s="33"/>
      <c r="PN226" s="33"/>
      <c r="PO226" s="33"/>
      <c r="PP226" s="33"/>
      <c r="PQ226" s="33"/>
      <c r="PR226" s="33"/>
      <c r="PS226" s="33"/>
      <c r="PT226" s="33"/>
      <c r="PU226" s="33"/>
      <c r="PV226" s="33"/>
      <c r="PW226" s="33"/>
      <c r="PX226" s="33"/>
      <c r="PY226" s="33"/>
      <c r="PZ226" s="33"/>
      <c r="QA226" s="33"/>
      <c r="QB226" s="33"/>
      <c r="QC226" s="33"/>
      <c r="QD226" s="33"/>
      <c r="QE226" s="33"/>
      <c r="QF226" s="33"/>
      <c r="QG226" s="33"/>
      <c r="QH226" s="33"/>
      <c r="QI226" s="33"/>
      <c r="QJ226" s="33"/>
      <c r="QK226" s="33"/>
      <c r="QL226" s="33"/>
      <c r="QM226" s="33"/>
      <c r="QN226" s="33"/>
      <c r="QO226" s="33"/>
      <c r="QP226" s="33"/>
      <c r="QQ226" s="33"/>
      <c r="QR226" s="33"/>
      <c r="QS226" s="33"/>
      <c r="QT226" s="33"/>
      <c r="QU226" s="33"/>
      <c r="QV226" s="33"/>
      <c r="QW226" s="33"/>
      <c r="QX226" s="33"/>
      <c r="QY226" s="33"/>
      <c r="QZ226" s="33"/>
      <c r="RA226" s="33"/>
      <c r="RB226" s="33"/>
      <c r="RC226" s="33"/>
      <c r="RD226" s="33"/>
      <c r="RE226" s="33"/>
      <c r="RF226" s="33"/>
      <c r="RG226" s="33"/>
      <c r="RH226" s="33"/>
      <c r="RI226" s="33"/>
      <c r="RJ226" s="33"/>
      <c r="RK226" s="33"/>
      <c r="RL226" s="33"/>
      <c r="RM226" s="33"/>
      <c r="RN226" s="33"/>
      <c r="RO226" s="33"/>
      <c r="RP226" s="33"/>
      <c r="RQ226" s="33"/>
      <c r="RR226" s="33"/>
      <c r="RS226" s="33"/>
      <c r="RT226" s="33"/>
      <c r="RU226" s="33"/>
      <c r="RV226" s="33"/>
      <c r="RW226" s="33"/>
      <c r="RX226" s="33"/>
      <c r="RY226" s="33"/>
      <c r="RZ226" s="33"/>
      <c r="SA226" s="33"/>
      <c r="SB226" s="33"/>
      <c r="SC226" s="33"/>
      <c r="SD226" s="33"/>
      <c r="SE226" s="33"/>
      <c r="SF226" s="33"/>
      <c r="SG226" s="33"/>
      <c r="SH226" s="33"/>
      <c r="SI226" s="33"/>
      <c r="SJ226" s="33"/>
      <c r="SK226" s="33"/>
      <c r="SL226" s="33"/>
      <c r="SM226" s="33"/>
      <c r="SN226" s="33"/>
      <c r="SO226" s="33"/>
      <c r="SP226" s="33"/>
      <c r="SQ226" s="33"/>
      <c r="SR226" s="33"/>
      <c r="SS226" s="33"/>
      <c r="ST226" s="33"/>
      <c r="SU226" s="33"/>
      <c r="SV226" s="33"/>
      <c r="SW226" s="33"/>
      <c r="SX226" s="33"/>
      <c r="SY226" s="33"/>
      <c r="SZ226" s="33"/>
      <c r="TA226" s="33"/>
      <c r="TB226" s="33"/>
      <c r="TC226" s="33"/>
      <c r="TD226" s="33"/>
      <c r="TE226" s="33"/>
      <c r="TF226" s="33"/>
      <c r="TG226" s="33"/>
      <c r="TH226" s="33"/>
      <c r="TI226" s="33"/>
      <c r="TJ226" s="33"/>
      <c r="TK226" s="33"/>
      <c r="TL226" s="33"/>
      <c r="TM226" s="33"/>
      <c r="TN226" s="33"/>
      <c r="TO226" s="33"/>
      <c r="TP226" s="33"/>
      <c r="TQ226" s="33"/>
      <c r="TR226" s="33"/>
      <c r="TS226" s="33"/>
      <c r="TT226" s="33"/>
      <c r="TU226" s="33"/>
      <c r="TV226" s="33"/>
      <c r="TW226" s="33"/>
      <c r="TX226" s="33"/>
      <c r="TY226" s="33"/>
      <c r="TZ226" s="33"/>
      <c r="UA226" s="33"/>
      <c r="UB226" s="33"/>
      <c r="UC226" s="33"/>
      <c r="UD226" s="33"/>
      <c r="UE226" s="33"/>
      <c r="UF226" s="33"/>
      <c r="UG226" s="33"/>
      <c r="UH226" s="33"/>
      <c r="UI226" s="33"/>
      <c r="UJ226" s="33"/>
      <c r="UK226" s="33"/>
      <c r="UL226" s="33"/>
      <c r="UM226" s="33"/>
      <c r="UN226" s="33"/>
      <c r="UO226" s="33"/>
      <c r="UP226" s="33"/>
      <c r="UQ226" s="33"/>
      <c r="UR226" s="33"/>
      <c r="US226" s="33"/>
      <c r="UT226" s="33"/>
      <c r="UU226" s="33"/>
      <c r="UV226" s="33"/>
      <c r="UW226" s="33"/>
      <c r="UX226" s="33"/>
      <c r="UY226" s="33"/>
      <c r="UZ226" s="33"/>
      <c r="VA226" s="33"/>
      <c r="VB226" s="33"/>
      <c r="VC226" s="33"/>
      <c r="VD226" s="33"/>
      <c r="VE226" s="33"/>
      <c r="VF226" s="33"/>
      <c r="VG226" s="33"/>
      <c r="VH226" s="33"/>
      <c r="VI226" s="33"/>
      <c r="VJ226" s="33"/>
      <c r="VK226" s="33"/>
      <c r="VL226" s="33"/>
      <c r="VM226" s="33"/>
      <c r="VN226" s="33"/>
      <c r="VO226" s="33"/>
      <c r="VP226" s="33"/>
      <c r="VQ226" s="33"/>
      <c r="VR226" s="33"/>
      <c r="VS226" s="33"/>
      <c r="VT226" s="33"/>
      <c r="VU226" s="33"/>
      <c r="VV226" s="33"/>
      <c r="VW226" s="33"/>
      <c r="VX226" s="33"/>
      <c r="VY226" s="33"/>
      <c r="VZ226" s="33"/>
      <c r="WA226" s="33"/>
      <c r="WB226" s="33"/>
      <c r="WC226" s="33"/>
      <c r="WD226" s="33"/>
      <c r="WE226" s="33"/>
      <c r="WF226" s="33"/>
      <c r="WG226" s="33"/>
      <c r="WH226" s="33"/>
      <c r="WI226" s="33"/>
      <c r="WJ226" s="33"/>
      <c r="WK226" s="33"/>
      <c r="WL226" s="33"/>
      <c r="WM226" s="33"/>
      <c r="WN226" s="33"/>
      <c r="WO226" s="33"/>
      <c r="WP226" s="33"/>
      <c r="WQ226" s="33"/>
      <c r="WR226" s="33"/>
      <c r="WS226" s="33"/>
      <c r="WT226" s="33"/>
      <c r="WU226" s="33"/>
      <c r="WV226" s="33"/>
      <c r="WW226" s="33"/>
      <c r="WX226" s="33"/>
      <c r="WY226" s="33"/>
      <c r="WZ226" s="33"/>
      <c r="XA226" s="33"/>
      <c r="XB226" s="33"/>
      <c r="XC226" s="33"/>
      <c r="XD226" s="33"/>
      <c r="XE226" s="33"/>
      <c r="XF226" s="33"/>
      <c r="XG226" s="33"/>
      <c r="XH226" s="33"/>
      <c r="XI226" s="33"/>
      <c r="XJ226" s="33"/>
      <c r="XK226" s="33"/>
      <c r="XL226" s="33"/>
      <c r="XM226" s="33"/>
      <c r="XN226" s="33"/>
      <c r="XO226" s="33"/>
      <c r="XP226" s="33"/>
      <c r="XQ226" s="33"/>
      <c r="XR226" s="33"/>
      <c r="XS226" s="33"/>
      <c r="XT226" s="33"/>
      <c r="XU226" s="33"/>
      <c r="XV226" s="33"/>
      <c r="XW226" s="33"/>
      <c r="XX226" s="33"/>
      <c r="XY226" s="33"/>
      <c r="XZ226" s="33"/>
      <c r="YA226" s="33"/>
      <c r="YB226" s="33"/>
      <c r="YC226" s="33"/>
      <c r="YD226" s="33"/>
      <c r="YE226" s="33"/>
      <c r="YF226" s="33"/>
      <c r="YG226" s="33"/>
      <c r="YH226" s="33"/>
      <c r="YI226" s="33"/>
      <c r="YJ226" s="33"/>
      <c r="YK226" s="33"/>
      <c r="YL226" s="33"/>
      <c r="YM226" s="33"/>
      <c r="YN226" s="33"/>
      <c r="YO226" s="33"/>
      <c r="YP226" s="33"/>
      <c r="YQ226" s="33"/>
      <c r="YR226" s="33"/>
      <c r="YS226" s="33"/>
      <c r="YT226" s="33"/>
      <c r="YU226" s="33"/>
      <c r="YV226" s="33"/>
      <c r="YW226" s="33"/>
      <c r="YX226" s="33"/>
      <c r="YY226" s="33"/>
      <c r="YZ226" s="33"/>
      <c r="ZA226" s="33"/>
      <c r="ZB226" s="33"/>
      <c r="ZC226" s="33"/>
      <c r="ZD226" s="33"/>
      <c r="ZE226" s="33"/>
      <c r="ZF226" s="33"/>
      <c r="ZG226" s="33"/>
      <c r="ZH226" s="33"/>
      <c r="ZI226" s="33"/>
      <c r="ZJ226" s="33"/>
      <c r="ZK226" s="33"/>
      <c r="ZL226" s="33"/>
      <c r="ZM226" s="33"/>
      <c r="ZN226" s="33"/>
      <c r="ZO226" s="33"/>
      <c r="ZP226" s="33"/>
      <c r="ZQ226" s="33"/>
      <c r="ZR226" s="33"/>
      <c r="ZS226" s="33"/>
      <c r="ZT226" s="33"/>
      <c r="ZU226" s="33"/>
      <c r="ZV226" s="33"/>
      <c r="ZW226" s="33"/>
      <c r="ZX226" s="33"/>
      <c r="ZY226" s="33"/>
      <c r="ZZ226" s="33"/>
      <c r="AAA226" s="33"/>
      <c r="AAB226" s="33"/>
      <c r="AAC226" s="33"/>
      <c r="AAD226" s="33"/>
      <c r="AAE226" s="33"/>
      <c r="AAF226" s="33"/>
      <c r="AAG226" s="33"/>
      <c r="AAH226" s="33"/>
      <c r="AAI226" s="33"/>
      <c r="AAJ226" s="33"/>
      <c r="AAK226" s="33"/>
      <c r="AAL226" s="33"/>
      <c r="AAM226" s="33"/>
      <c r="AAN226" s="33"/>
      <c r="AAO226" s="33"/>
      <c r="AAP226" s="33"/>
      <c r="AAQ226" s="33"/>
      <c r="AAR226" s="33"/>
      <c r="AAS226" s="33"/>
      <c r="AAT226" s="33"/>
      <c r="AAU226" s="33"/>
      <c r="AAV226" s="33"/>
      <c r="AAW226" s="33"/>
      <c r="AAX226" s="33"/>
      <c r="AAY226" s="33"/>
      <c r="AAZ226" s="33"/>
      <c r="ABA226" s="33"/>
      <c r="ABB226" s="33"/>
      <c r="ABC226" s="33"/>
      <c r="ABD226" s="33"/>
      <c r="ABE226" s="33"/>
      <c r="ABF226" s="33"/>
      <c r="ABG226" s="33"/>
      <c r="ABH226" s="33"/>
      <c r="ABI226" s="33"/>
      <c r="ABJ226" s="33"/>
      <c r="ABK226" s="33"/>
      <c r="ABL226" s="33"/>
      <c r="ABM226" s="33"/>
      <c r="ABN226" s="33"/>
      <c r="ABO226" s="33"/>
      <c r="ABP226" s="33"/>
      <c r="ABQ226" s="33"/>
      <c r="ABR226" s="33"/>
      <c r="ABS226" s="33"/>
      <c r="ABT226" s="33"/>
      <c r="ABU226" s="33"/>
      <c r="ABV226" s="33"/>
      <c r="ABW226" s="33"/>
      <c r="ABX226" s="33"/>
      <c r="ABY226" s="33"/>
      <c r="ABZ226" s="33"/>
      <c r="ACA226" s="33"/>
      <c r="ACB226" s="33"/>
      <c r="ACC226" s="33"/>
      <c r="ACD226" s="33"/>
      <c r="ACE226" s="33"/>
      <c r="ACF226" s="33"/>
      <c r="ACG226" s="33"/>
      <c r="ACH226" s="33"/>
      <c r="ACI226" s="33"/>
      <c r="ACJ226" s="33"/>
      <c r="ACK226" s="33"/>
      <c r="ACL226" s="33"/>
      <c r="ACM226" s="33"/>
      <c r="ACN226" s="33"/>
      <c r="ACO226" s="33"/>
      <c r="ACP226" s="33"/>
      <c r="ACQ226" s="33"/>
      <c r="ACR226" s="33"/>
      <c r="ACS226" s="33"/>
      <c r="ACT226" s="33"/>
      <c r="ACU226" s="33"/>
      <c r="ACV226" s="33"/>
      <c r="ACW226" s="33"/>
      <c r="ACX226" s="33"/>
      <c r="ACY226" s="33"/>
      <c r="ACZ226" s="33"/>
      <c r="ADA226" s="33"/>
      <c r="ADB226" s="33"/>
      <c r="ADC226" s="33"/>
      <c r="ADD226" s="33"/>
      <c r="ADE226" s="33"/>
      <c r="ADF226" s="33"/>
      <c r="ADG226" s="33"/>
      <c r="ADH226" s="33"/>
      <c r="ADI226" s="33"/>
      <c r="ADJ226" s="33"/>
      <c r="ADK226" s="33"/>
      <c r="ADL226" s="33"/>
      <c r="ADM226" s="33"/>
      <c r="ADN226" s="33"/>
      <c r="ADO226" s="33"/>
      <c r="ADP226" s="33"/>
      <c r="ADQ226" s="33"/>
      <c r="ADR226" s="33"/>
      <c r="ADS226" s="33"/>
      <c r="ADT226" s="33"/>
      <c r="ADU226" s="33"/>
      <c r="ADV226" s="33"/>
      <c r="ADW226" s="33"/>
      <c r="ADX226" s="33"/>
      <c r="ADY226" s="33"/>
      <c r="ADZ226" s="33"/>
      <c r="AEA226" s="33"/>
      <c r="AEB226" s="33"/>
      <c r="AEC226" s="33"/>
      <c r="AED226" s="33"/>
      <c r="AEE226" s="33"/>
      <c r="AEF226" s="33"/>
      <c r="AEG226" s="33"/>
      <c r="AEH226" s="33"/>
      <c r="AEI226" s="33"/>
      <c r="AEJ226" s="33"/>
      <c r="AEK226" s="33"/>
      <c r="AEL226" s="33"/>
      <c r="AEM226" s="33"/>
      <c r="AEN226" s="33"/>
      <c r="AEO226" s="33"/>
      <c r="AEP226" s="33"/>
      <c r="AEQ226" s="33"/>
      <c r="AER226" s="33"/>
      <c r="AES226" s="33"/>
      <c r="AET226" s="33"/>
      <c r="AEU226" s="33"/>
      <c r="AEV226" s="33"/>
      <c r="AEW226" s="33"/>
      <c r="AEX226" s="33"/>
      <c r="AEY226" s="33"/>
      <c r="AEZ226" s="33"/>
      <c r="AFA226" s="33"/>
      <c r="AFB226" s="33"/>
      <c r="AFC226" s="33"/>
      <c r="AFD226" s="33"/>
      <c r="AFE226" s="33"/>
      <c r="AFF226" s="33"/>
      <c r="AFG226" s="33"/>
      <c r="AFH226" s="33"/>
      <c r="AFI226" s="33"/>
      <c r="AFJ226" s="33"/>
      <c r="AFK226" s="33"/>
      <c r="AFL226" s="33"/>
      <c r="AFM226" s="33"/>
      <c r="AFN226" s="33"/>
      <c r="AFO226" s="33"/>
      <c r="AFP226" s="33"/>
      <c r="AFQ226" s="33"/>
      <c r="AFR226" s="33"/>
      <c r="AFS226" s="33"/>
      <c r="AFT226" s="33"/>
      <c r="AFU226" s="33"/>
      <c r="AFV226" s="33"/>
      <c r="AFW226" s="33"/>
      <c r="AFX226" s="33"/>
      <c r="AFY226" s="33"/>
      <c r="AFZ226" s="33"/>
      <c r="AGA226" s="33"/>
      <c r="AGB226" s="33"/>
      <c r="AGC226" s="33"/>
      <c r="AGD226" s="33"/>
      <c r="AGE226" s="33"/>
      <c r="AGF226" s="33"/>
      <c r="AGG226" s="33"/>
      <c r="AGH226" s="33"/>
      <c r="AGI226" s="33"/>
      <c r="AGJ226" s="33"/>
      <c r="AGK226" s="33"/>
      <c r="AGL226" s="33"/>
      <c r="AGM226" s="33"/>
      <c r="AGN226" s="33"/>
      <c r="AGO226" s="33"/>
      <c r="AGP226" s="33"/>
      <c r="AGQ226" s="33"/>
      <c r="AGR226" s="33"/>
      <c r="AGS226" s="33"/>
      <c r="AGT226" s="33"/>
      <c r="AGU226" s="33"/>
      <c r="AGV226" s="33"/>
      <c r="AGW226" s="33"/>
      <c r="AGX226" s="33"/>
      <c r="AGY226" s="33"/>
      <c r="AGZ226" s="33"/>
      <c r="AHA226" s="33"/>
      <c r="AHB226" s="33"/>
      <c r="AHC226" s="33"/>
      <c r="AHD226" s="33"/>
      <c r="AHE226" s="33"/>
      <c r="AHF226" s="33"/>
      <c r="AHG226" s="33"/>
      <c r="AHH226" s="33"/>
      <c r="AHI226" s="33"/>
      <c r="AHJ226" s="33"/>
      <c r="AHK226" s="33"/>
      <c r="AHL226" s="33"/>
      <c r="AHM226" s="33"/>
      <c r="AHN226" s="33"/>
      <c r="AHO226" s="33"/>
      <c r="AHP226" s="33"/>
      <c r="AHQ226" s="33"/>
      <c r="AHR226" s="33"/>
      <c r="AHS226" s="33"/>
      <c r="AHT226" s="33"/>
      <c r="AHU226" s="33"/>
      <c r="AHV226" s="33"/>
      <c r="AHW226" s="33"/>
      <c r="AHX226" s="33"/>
      <c r="AHY226" s="33"/>
      <c r="AHZ226" s="33"/>
      <c r="AIA226" s="33"/>
      <c r="AIB226" s="33"/>
      <c r="AIC226" s="33"/>
      <c r="AID226" s="33"/>
      <c r="AIE226" s="33"/>
      <c r="AIF226" s="33"/>
      <c r="AIG226" s="33"/>
      <c r="AIH226" s="33"/>
      <c r="AII226" s="33"/>
      <c r="AIJ226" s="33"/>
      <c r="AIK226" s="33"/>
      <c r="AIL226" s="33"/>
      <c r="AIM226" s="33"/>
      <c r="AIN226" s="33"/>
      <c r="AIO226" s="33"/>
      <c r="AIP226" s="33"/>
      <c r="AIQ226" s="33"/>
      <c r="AIR226" s="33"/>
      <c r="AIS226" s="33"/>
      <c r="AIT226" s="33"/>
      <c r="AIU226" s="33"/>
      <c r="AIV226" s="33"/>
      <c r="AIW226" s="33"/>
      <c r="AIX226" s="33"/>
      <c r="AIY226" s="33"/>
      <c r="AIZ226" s="33"/>
      <c r="AJA226" s="33"/>
      <c r="AJB226" s="33"/>
      <c r="AJC226" s="33"/>
      <c r="AJD226" s="33"/>
      <c r="AJE226" s="33"/>
      <c r="AJF226" s="33"/>
      <c r="AJG226" s="33"/>
      <c r="AJH226" s="33"/>
      <c r="AJI226" s="33"/>
      <c r="AJJ226" s="33"/>
      <c r="AJK226" s="33"/>
      <c r="AJL226" s="33"/>
      <c r="AJM226" s="33"/>
      <c r="AJN226" s="33"/>
      <c r="AJO226" s="33"/>
      <c r="AJP226" s="33"/>
      <c r="AJQ226" s="33"/>
      <c r="AJR226" s="33"/>
      <c r="AJS226" s="33"/>
      <c r="AJT226" s="33"/>
      <c r="AJU226" s="33"/>
      <c r="AJV226" s="33"/>
      <c r="AJW226" s="33"/>
      <c r="AJX226" s="33"/>
      <c r="AJY226" s="33"/>
      <c r="AJZ226" s="33"/>
      <c r="AKA226" s="33"/>
      <c r="AKB226" s="33"/>
      <c r="AKC226" s="33"/>
      <c r="AKD226" s="33"/>
      <c r="AKE226" s="33"/>
      <c r="AKF226" s="33"/>
      <c r="AKG226" s="33"/>
      <c r="AKH226" s="33"/>
      <c r="AKI226" s="33"/>
      <c r="AKJ226" s="33"/>
      <c r="AKK226" s="33"/>
      <c r="AKL226" s="33"/>
      <c r="AKM226" s="33"/>
      <c r="AKN226" s="33"/>
      <c r="AKO226" s="33"/>
      <c r="AKP226" s="33"/>
      <c r="AKQ226" s="33"/>
      <c r="AKR226" s="33"/>
      <c r="AKS226" s="33"/>
      <c r="AKT226" s="33"/>
      <c r="AKU226" s="33"/>
      <c r="AKV226" s="33"/>
      <c r="AKW226" s="33"/>
      <c r="AKX226" s="33"/>
      <c r="AKY226" s="33"/>
      <c r="AKZ226" s="33"/>
      <c r="ALA226" s="33"/>
      <c r="ALB226" s="33"/>
      <c r="ALC226" s="33"/>
      <c r="ALD226" s="33"/>
      <c r="ALE226" s="33"/>
      <c r="ALF226" s="33"/>
      <c r="ALG226" s="33"/>
      <c r="ALH226" s="33"/>
      <c r="ALI226" s="33"/>
      <c r="ALJ226" s="33"/>
      <c r="ALK226" s="33"/>
      <c r="ALL226" s="33"/>
      <c r="ALM226" s="33"/>
      <c r="ALN226" s="33"/>
      <c r="ALO226" s="33"/>
      <c r="ALP226" s="33"/>
      <c r="ALQ226" s="33"/>
      <c r="ALR226" s="33"/>
      <c r="ALS226" s="33"/>
      <c r="ALT226" s="33"/>
      <c r="ALU226" s="33"/>
      <c r="ALV226" s="33"/>
      <c r="ALW226" s="33"/>
      <c r="ALX226" s="33"/>
      <c r="ALY226" s="33"/>
    </row>
    <row r="227" spans="1:1013" ht="20.25" customHeight="1" thickBot="1" x14ac:dyDescent="0.25">
      <c r="A227" s="681"/>
      <c r="B227" s="771"/>
      <c r="C227" s="749"/>
      <c r="D227" s="827"/>
      <c r="E227" s="821"/>
      <c r="F227" s="726"/>
      <c r="G227" s="825"/>
      <c r="H227" s="715"/>
      <c r="I227" s="712"/>
      <c r="J227" s="703"/>
      <c r="K227" s="199" t="s">
        <v>23</v>
      </c>
      <c r="L227" s="532">
        <f>M227+O227</f>
        <v>0</v>
      </c>
      <c r="M227" s="526">
        <v>0</v>
      </c>
      <c r="N227" s="526">
        <v>0</v>
      </c>
      <c r="O227" s="528">
        <v>0</v>
      </c>
      <c r="P227" s="532">
        <f>Q227+S227</f>
        <v>100</v>
      </c>
      <c r="Q227" s="526">
        <v>0</v>
      </c>
      <c r="R227" s="526">
        <v>0</v>
      </c>
      <c r="S227" s="528">
        <v>100</v>
      </c>
      <c r="T227" s="532">
        <f>U227+W227</f>
        <v>0</v>
      </c>
      <c r="U227" s="526">
        <v>0</v>
      </c>
      <c r="V227" s="526">
        <v>0</v>
      </c>
      <c r="W227" s="528">
        <v>0</v>
      </c>
      <c r="X227" s="532">
        <f>Y227+AA227</f>
        <v>0</v>
      </c>
      <c r="Y227" s="526">
        <v>0</v>
      </c>
      <c r="Z227" s="526">
        <v>0</v>
      </c>
      <c r="AA227" s="528">
        <v>0</v>
      </c>
      <c r="AB227" s="33"/>
      <c r="AC227" s="33"/>
      <c r="AD227" s="33"/>
      <c r="AE227" s="33"/>
      <c r="AF227" s="33"/>
      <c r="AG227" s="33"/>
      <c r="AH227" s="33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7"/>
      <c r="BB227" s="46"/>
      <c r="BC227" s="46"/>
      <c r="BD227" s="46"/>
      <c r="BE227" s="46"/>
      <c r="BF227" s="46"/>
      <c r="BG227" s="46"/>
      <c r="BH227" s="46"/>
      <c r="BI227" s="46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  <c r="IT227" s="33"/>
      <c r="IU227" s="33"/>
      <c r="IV227" s="33"/>
      <c r="IW227" s="33"/>
      <c r="IX227" s="33"/>
      <c r="IY227" s="33"/>
      <c r="IZ227" s="33"/>
      <c r="JA227" s="33"/>
      <c r="JB227" s="33"/>
      <c r="JC227" s="33"/>
      <c r="JD227" s="33"/>
      <c r="JE227" s="33"/>
      <c r="JF227" s="33"/>
      <c r="JG227" s="33"/>
      <c r="JH227" s="33"/>
      <c r="JI227" s="33"/>
      <c r="JJ227" s="33"/>
      <c r="JK227" s="33"/>
      <c r="JL227" s="33"/>
      <c r="JM227" s="33"/>
      <c r="JN227" s="33"/>
      <c r="JO227" s="33"/>
      <c r="JP227" s="33"/>
      <c r="JQ227" s="33"/>
      <c r="JR227" s="33"/>
      <c r="JS227" s="33"/>
      <c r="JT227" s="33"/>
      <c r="JU227" s="33"/>
      <c r="JV227" s="33"/>
      <c r="JW227" s="33"/>
      <c r="JX227" s="33"/>
      <c r="JY227" s="33"/>
      <c r="JZ227" s="33"/>
      <c r="KA227" s="33"/>
      <c r="KB227" s="33"/>
      <c r="KC227" s="33"/>
      <c r="KD227" s="33"/>
      <c r="KE227" s="33"/>
      <c r="KF227" s="33"/>
      <c r="KG227" s="33"/>
      <c r="KH227" s="33"/>
      <c r="KI227" s="33"/>
      <c r="KJ227" s="33"/>
      <c r="KK227" s="33"/>
      <c r="KL227" s="33"/>
      <c r="KM227" s="33"/>
      <c r="KN227" s="33"/>
      <c r="KO227" s="33"/>
      <c r="KP227" s="33"/>
      <c r="KQ227" s="33"/>
      <c r="KR227" s="33"/>
      <c r="KS227" s="33"/>
      <c r="KT227" s="33"/>
      <c r="KU227" s="33"/>
      <c r="KV227" s="33"/>
      <c r="KW227" s="33"/>
      <c r="KX227" s="33"/>
      <c r="KY227" s="33"/>
      <c r="KZ227" s="33"/>
      <c r="LA227" s="33"/>
      <c r="LB227" s="33"/>
      <c r="LC227" s="33"/>
      <c r="LD227" s="33"/>
      <c r="LE227" s="33"/>
      <c r="LF227" s="33"/>
      <c r="LG227" s="33"/>
      <c r="LH227" s="33"/>
      <c r="LI227" s="33"/>
      <c r="LJ227" s="33"/>
      <c r="LK227" s="33"/>
      <c r="LL227" s="33"/>
      <c r="LM227" s="33"/>
      <c r="LN227" s="33"/>
      <c r="LO227" s="33"/>
      <c r="LP227" s="33"/>
      <c r="LQ227" s="33"/>
      <c r="LR227" s="33"/>
      <c r="LS227" s="33"/>
      <c r="LT227" s="33"/>
      <c r="LU227" s="33"/>
      <c r="LV227" s="33"/>
      <c r="LW227" s="33"/>
      <c r="LX227" s="33"/>
      <c r="LY227" s="33"/>
      <c r="LZ227" s="33"/>
      <c r="MA227" s="33"/>
      <c r="MB227" s="33"/>
      <c r="MC227" s="33"/>
      <c r="MD227" s="33"/>
      <c r="ME227" s="33"/>
      <c r="MF227" s="33"/>
      <c r="MG227" s="33"/>
      <c r="MH227" s="33"/>
      <c r="MI227" s="33"/>
      <c r="MJ227" s="33"/>
      <c r="MK227" s="33"/>
      <c r="ML227" s="33"/>
      <c r="MM227" s="33"/>
      <c r="MN227" s="33"/>
      <c r="MO227" s="33"/>
      <c r="MP227" s="33"/>
      <c r="MQ227" s="33"/>
      <c r="MR227" s="33"/>
      <c r="MS227" s="33"/>
      <c r="MT227" s="33"/>
      <c r="MU227" s="33"/>
      <c r="MV227" s="33"/>
      <c r="MW227" s="33"/>
      <c r="MX227" s="33"/>
      <c r="MY227" s="33"/>
      <c r="MZ227" s="33"/>
      <c r="NA227" s="33"/>
      <c r="NB227" s="33"/>
      <c r="NC227" s="33"/>
      <c r="ND227" s="33"/>
      <c r="NE227" s="33"/>
      <c r="NF227" s="33"/>
      <c r="NG227" s="33"/>
      <c r="NH227" s="33"/>
      <c r="NI227" s="33"/>
      <c r="NJ227" s="33"/>
      <c r="NK227" s="33"/>
      <c r="NL227" s="33"/>
      <c r="NM227" s="33"/>
      <c r="NN227" s="33"/>
      <c r="NO227" s="33"/>
      <c r="NP227" s="33"/>
      <c r="NQ227" s="33"/>
      <c r="NR227" s="33"/>
      <c r="NS227" s="33"/>
      <c r="NT227" s="33"/>
      <c r="NU227" s="33"/>
      <c r="NV227" s="33"/>
      <c r="NW227" s="33"/>
      <c r="NX227" s="33"/>
      <c r="NY227" s="33"/>
      <c r="NZ227" s="33"/>
      <c r="OA227" s="33"/>
      <c r="OB227" s="33"/>
      <c r="OC227" s="33"/>
      <c r="OD227" s="33"/>
      <c r="OE227" s="33"/>
      <c r="OF227" s="33"/>
      <c r="OG227" s="33"/>
      <c r="OH227" s="33"/>
      <c r="OI227" s="33"/>
      <c r="OJ227" s="33"/>
      <c r="OK227" s="33"/>
      <c r="OL227" s="33"/>
      <c r="OM227" s="33"/>
      <c r="ON227" s="33"/>
      <c r="OO227" s="33"/>
      <c r="OP227" s="33"/>
      <c r="OQ227" s="33"/>
      <c r="OR227" s="33"/>
      <c r="OS227" s="33"/>
      <c r="OT227" s="33"/>
      <c r="OU227" s="33"/>
      <c r="OV227" s="33"/>
      <c r="OW227" s="33"/>
      <c r="OX227" s="33"/>
      <c r="OY227" s="33"/>
      <c r="OZ227" s="33"/>
      <c r="PA227" s="33"/>
      <c r="PB227" s="33"/>
      <c r="PC227" s="33"/>
      <c r="PD227" s="33"/>
      <c r="PE227" s="33"/>
      <c r="PF227" s="33"/>
      <c r="PG227" s="33"/>
      <c r="PH227" s="33"/>
      <c r="PI227" s="33"/>
      <c r="PJ227" s="33"/>
      <c r="PK227" s="33"/>
      <c r="PL227" s="33"/>
      <c r="PM227" s="33"/>
      <c r="PN227" s="33"/>
      <c r="PO227" s="33"/>
      <c r="PP227" s="33"/>
      <c r="PQ227" s="33"/>
      <c r="PR227" s="33"/>
      <c r="PS227" s="33"/>
      <c r="PT227" s="33"/>
      <c r="PU227" s="33"/>
      <c r="PV227" s="33"/>
      <c r="PW227" s="33"/>
      <c r="PX227" s="33"/>
      <c r="PY227" s="33"/>
      <c r="PZ227" s="33"/>
      <c r="QA227" s="33"/>
      <c r="QB227" s="33"/>
      <c r="QC227" s="33"/>
      <c r="QD227" s="33"/>
      <c r="QE227" s="33"/>
      <c r="QF227" s="33"/>
      <c r="QG227" s="33"/>
      <c r="QH227" s="33"/>
      <c r="QI227" s="33"/>
      <c r="QJ227" s="33"/>
      <c r="QK227" s="33"/>
      <c r="QL227" s="33"/>
      <c r="QM227" s="33"/>
      <c r="QN227" s="33"/>
      <c r="QO227" s="33"/>
      <c r="QP227" s="33"/>
      <c r="QQ227" s="33"/>
      <c r="QR227" s="33"/>
      <c r="QS227" s="33"/>
      <c r="QT227" s="33"/>
      <c r="QU227" s="33"/>
      <c r="QV227" s="33"/>
      <c r="QW227" s="33"/>
      <c r="QX227" s="33"/>
      <c r="QY227" s="33"/>
      <c r="QZ227" s="33"/>
      <c r="RA227" s="33"/>
      <c r="RB227" s="33"/>
      <c r="RC227" s="33"/>
      <c r="RD227" s="33"/>
      <c r="RE227" s="33"/>
      <c r="RF227" s="33"/>
      <c r="RG227" s="33"/>
      <c r="RH227" s="33"/>
      <c r="RI227" s="33"/>
      <c r="RJ227" s="33"/>
      <c r="RK227" s="33"/>
      <c r="RL227" s="33"/>
      <c r="RM227" s="33"/>
      <c r="RN227" s="33"/>
      <c r="RO227" s="33"/>
      <c r="RP227" s="33"/>
      <c r="RQ227" s="33"/>
      <c r="RR227" s="33"/>
      <c r="RS227" s="33"/>
      <c r="RT227" s="33"/>
      <c r="RU227" s="33"/>
      <c r="RV227" s="33"/>
      <c r="RW227" s="33"/>
      <c r="RX227" s="33"/>
      <c r="RY227" s="33"/>
      <c r="RZ227" s="33"/>
      <c r="SA227" s="33"/>
      <c r="SB227" s="33"/>
      <c r="SC227" s="33"/>
      <c r="SD227" s="33"/>
      <c r="SE227" s="33"/>
      <c r="SF227" s="33"/>
      <c r="SG227" s="33"/>
      <c r="SH227" s="33"/>
      <c r="SI227" s="33"/>
      <c r="SJ227" s="33"/>
      <c r="SK227" s="33"/>
      <c r="SL227" s="33"/>
      <c r="SM227" s="33"/>
      <c r="SN227" s="33"/>
      <c r="SO227" s="33"/>
      <c r="SP227" s="33"/>
      <c r="SQ227" s="33"/>
      <c r="SR227" s="33"/>
      <c r="SS227" s="33"/>
      <c r="ST227" s="33"/>
      <c r="SU227" s="33"/>
      <c r="SV227" s="33"/>
      <c r="SW227" s="33"/>
      <c r="SX227" s="33"/>
      <c r="SY227" s="33"/>
      <c r="SZ227" s="33"/>
      <c r="TA227" s="33"/>
      <c r="TB227" s="33"/>
      <c r="TC227" s="33"/>
      <c r="TD227" s="33"/>
      <c r="TE227" s="33"/>
      <c r="TF227" s="33"/>
      <c r="TG227" s="33"/>
      <c r="TH227" s="33"/>
      <c r="TI227" s="33"/>
      <c r="TJ227" s="33"/>
      <c r="TK227" s="33"/>
      <c r="TL227" s="33"/>
      <c r="TM227" s="33"/>
      <c r="TN227" s="33"/>
      <c r="TO227" s="33"/>
      <c r="TP227" s="33"/>
      <c r="TQ227" s="33"/>
      <c r="TR227" s="33"/>
      <c r="TS227" s="33"/>
      <c r="TT227" s="33"/>
      <c r="TU227" s="33"/>
      <c r="TV227" s="33"/>
      <c r="TW227" s="33"/>
      <c r="TX227" s="33"/>
      <c r="TY227" s="33"/>
      <c r="TZ227" s="33"/>
      <c r="UA227" s="33"/>
      <c r="UB227" s="33"/>
      <c r="UC227" s="33"/>
      <c r="UD227" s="33"/>
      <c r="UE227" s="33"/>
      <c r="UF227" s="33"/>
      <c r="UG227" s="33"/>
      <c r="UH227" s="33"/>
      <c r="UI227" s="33"/>
      <c r="UJ227" s="33"/>
      <c r="UK227" s="33"/>
      <c r="UL227" s="33"/>
      <c r="UM227" s="33"/>
      <c r="UN227" s="33"/>
      <c r="UO227" s="33"/>
      <c r="UP227" s="33"/>
      <c r="UQ227" s="33"/>
      <c r="UR227" s="33"/>
      <c r="US227" s="33"/>
      <c r="UT227" s="33"/>
      <c r="UU227" s="33"/>
      <c r="UV227" s="33"/>
      <c r="UW227" s="33"/>
      <c r="UX227" s="33"/>
      <c r="UY227" s="33"/>
      <c r="UZ227" s="33"/>
      <c r="VA227" s="33"/>
      <c r="VB227" s="33"/>
      <c r="VC227" s="33"/>
      <c r="VD227" s="33"/>
      <c r="VE227" s="33"/>
      <c r="VF227" s="33"/>
      <c r="VG227" s="33"/>
      <c r="VH227" s="33"/>
      <c r="VI227" s="33"/>
      <c r="VJ227" s="33"/>
      <c r="VK227" s="33"/>
      <c r="VL227" s="33"/>
      <c r="VM227" s="33"/>
      <c r="VN227" s="33"/>
      <c r="VO227" s="33"/>
      <c r="VP227" s="33"/>
      <c r="VQ227" s="33"/>
      <c r="VR227" s="33"/>
      <c r="VS227" s="33"/>
      <c r="VT227" s="33"/>
      <c r="VU227" s="33"/>
      <c r="VV227" s="33"/>
      <c r="VW227" s="33"/>
      <c r="VX227" s="33"/>
      <c r="VY227" s="33"/>
      <c r="VZ227" s="33"/>
      <c r="WA227" s="33"/>
      <c r="WB227" s="33"/>
      <c r="WC227" s="33"/>
      <c r="WD227" s="33"/>
      <c r="WE227" s="33"/>
      <c r="WF227" s="33"/>
      <c r="WG227" s="33"/>
      <c r="WH227" s="33"/>
      <c r="WI227" s="33"/>
      <c r="WJ227" s="33"/>
      <c r="WK227" s="33"/>
      <c r="WL227" s="33"/>
      <c r="WM227" s="33"/>
      <c r="WN227" s="33"/>
      <c r="WO227" s="33"/>
      <c r="WP227" s="33"/>
      <c r="WQ227" s="33"/>
      <c r="WR227" s="33"/>
      <c r="WS227" s="33"/>
      <c r="WT227" s="33"/>
      <c r="WU227" s="33"/>
      <c r="WV227" s="33"/>
      <c r="WW227" s="33"/>
      <c r="WX227" s="33"/>
      <c r="WY227" s="33"/>
      <c r="WZ227" s="33"/>
      <c r="XA227" s="33"/>
      <c r="XB227" s="33"/>
      <c r="XC227" s="33"/>
      <c r="XD227" s="33"/>
      <c r="XE227" s="33"/>
      <c r="XF227" s="33"/>
      <c r="XG227" s="33"/>
      <c r="XH227" s="33"/>
      <c r="XI227" s="33"/>
      <c r="XJ227" s="33"/>
      <c r="XK227" s="33"/>
      <c r="XL227" s="33"/>
      <c r="XM227" s="33"/>
      <c r="XN227" s="33"/>
      <c r="XO227" s="33"/>
      <c r="XP227" s="33"/>
      <c r="XQ227" s="33"/>
      <c r="XR227" s="33"/>
      <c r="XS227" s="33"/>
      <c r="XT227" s="33"/>
      <c r="XU227" s="33"/>
      <c r="XV227" s="33"/>
      <c r="XW227" s="33"/>
      <c r="XX227" s="33"/>
      <c r="XY227" s="33"/>
      <c r="XZ227" s="33"/>
      <c r="YA227" s="33"/>
      <c r="YB227" s="33"/>
      <c r="YC227" s="33"/>
      <c r="YD227" s="33"/>
      <c r="YE227" s="33"/>
      <c r="YF227" s="33"/>
      <c r="YG227" s="33"/>
      <c r="YH227" s="33"/>
      <c r="YI227" s="33"/>
      <c r="YJ227" s="33"/>
      <c r="YK227" s="33"/>
      <c r="YL227" s="33"/>
      <c r="YM227" s="33"/>
      <c r="YN227" s="33"/>
      <c r="YO227" s="33"/>
      <c r="YP227" s="33"/>
      <c r="YQ227" s="33"/>
      <c r="YR227" s="33"/>
      <c r="YS227" s="33"/>
      <c r="YT227" s="33"/>
      <c r="YU227" s="33"/>
      <c r="YV227" s="33"/>
      <c r="YW227" s="33"/>
      <c r="YX227" s="33"/>
      <c r="YY227" s="33"/>
      <c r="YZ227" s="33"/>
      <c r="ZA227" s="33"/>
      <c r="ZB227" s="33"/>
      <c r="ZC227" s="33"/>
      <c r="ZD227" s="33"/>
      <c r="ZE227" s="33"/>
      <c r="ZF227" s="33"/>
      <c r="ZG227" s="33"/>
      <c r="ZH227" s="33"/>
      <c r="ZI227" s="33"/>
      <c r="ZJ227" s="33"/>
      <c r="ZK227" s="33"/>
      <c r="ZL227" s="33"/>
      <c r="ZM227" s="33"/>
      <c r="ZN227" s="33"/>
      <c r="ZO227" s="33"/>
      <c r="ZP227" s="33"/>
      <c r="ZQ227" s="33"/>
      <c r="ZR227" s="33"/>
      <c r="ZS227" s="33"/>
      <c r="ZT227" s="33"/>
      <c r="ZU227" s="33"/>
      <c r="ZV227" s="33"/>
      <c r="ZW227" s="33"/>
      <c r="ZX227" s="33"/>
      <c r="ZY227" s="33"/>
      <c r="ZZ227" s="33"/>
      <c r="AAA227" s="33"/>
      <c r="AAB227" s="33"/>
      <c r="AAC227" s="33"/>
      <c r="AAD227" s="33"/>
      <c r="AAE227" s="33"/>
      <c r="AAF227" s="33"/>
      <c r="AAG227" s="33"/>
      <c r="AAH227" s="33"/>
      <c r="AAI227" s="33"/>
      <c r="AAJ227" s="33"/>
      <c r="AAK227" s="33"/>
      <c r="AAL227" s="33"/>
      <c r="AAM227" s="33"/>
      <c r="AAN227" s="33"/>
      <c r="AAO227" s="33"/>
      <c r="AAP227" s="33"/>
      <c r="AAQ227" s="33"/>
      <c r="AAR227" s="33"/>
      <c r="AAS227" s="33"/>
      <c r="AAT227" s="33"/>
      <c r="AAU227" s="33"/>
      <c r="AAV227" s="33"/>
      <c r="AAW227" s="33"/>
      <c r="AAX227" s="33"/>
      <c r="AAY227" s="33"/>
      <c r="AAZ227" s="33"/>
      <c r="ABA227" s="33"/>
      <c r="ABB227" s="33"/>
      <c r="ABC227" s="33"/>
      <c r="ABD227" s="33"/>
      <c r="ABE227" s="33"/>
      <c r="ABF227" s="33"/>
      <c r="ABG227" s="33"/>
      <c r="ABH227" s="33"/>
      <c r="ABI227" s="33"/>
      <c r="ABJ227" s="33"/>
      <c r="ABK227" s="33"/>
      <c r="ABL227" s="33"/>
      <c r="ABM227" s="33"/>
      <c r="ABN227" s="33"/>
      <c r="ABO227" s="33"/>
      <c r="ABP227" s="33"/>
      <c r="ABQ227" s="33"/>
      <c r="ABR227" s="33"/>
      <c r="ABS227" s="33"/>
      <c r="ABT227" s="33"/>
      <c r="ABU227" s="33"/>
      <c r="ABV227" s="33"/>
      <c r="ABW227" s="33"/>
      <c r="ABX227" s="33"/>
      <c r="ABY227" s="33"/>
      <c r="ABZ227" s="33"/>
      <c r="ACA227" s="33"/>
      <c r="ACB227" s="33"/>
      <c r="ACC227" s="33"/>
      <c r="ACD227" s="33"/>
      <c r="ACE227" s="33"/>
      <c r="ACF227" s="33"/>
      <c r="ACG227" s="33"/>
      <c r="ACH227" s="33"/>
      <c r="ACI227" s="33"/>
      <c r="ACJ227" s="33"/>
      <c r="ACK227" s="33"/>
      <c r="ACL227" s="33"/>
      <c r="ACM227" s="33"/>
      <c r="ACN227" s="33"/>
      <c r="ACO227" s="33"/>
      <c r="ACP227" s="33"/>
      <c r="ACQ227" s="33"/>
      <c r="ACR227" s="33"/>
      <c r="ACS227" s="33"/>
      <c r="ACT227" s="33"/>
      <c r="ACU227" s="33"/>
      <c r="ACV227" s="33"/>
      <c r="ACW227" s="33"/>
      <c r="ACX227" s="33"/>
      <c r="ACY227" s="33"/>
      <c r="ACZ227" s="33"/>
      <c r="ADA227" s="33"/>
      <c r="ADB227" s="33"/>
      <c r="ADC227" s="33"/>
      <c r="ADD227" s="33"/>
      <c r="ADE227" s="33"/>
      <c r="ADF227" s="33"/>
      <c r="ADG227" s="33"/>
      <c r="ADH227" s="33"/>
      <c r="ADI227" s="33"/>
      <c r="ADJ227" s="33"/>
      <c r="ADK227" s="33"/>
      <c r="ADL227" s="33"/>
      <c r="ADM227" s="33"/>
      <c r="ADN227" s="33"/>
      <c r="ADO227" s="33"/>
      <c r="ADP227" s="33"/>
      <c r="ADQ227" s="33"/>
      <c r="ADR227" s="33"/>
      <c r="ADS227" s="33"/>
      <c r="ADT227" s="33"/>
      <c r="ADU227" s="33"/>
      <c r="ADV227" s="33"/>
      <c r="ADW227" s="33"/>
      <c r="ADX227" s="33"/>
      <c r="ADY227" s="33"/>
      <c r="ADZ227" s="33"/>
      <c r="AEA227" s="33"/>
      <c r="AEB227" s="33"/>
      <c r="AEC227" s="33"/>
      <c r="AED227" s="33"/>
      <c r="AEE227" s="33"/>
      <c r="AEF227" s="33"/>
      <c r="AEG227" s="33"/>
      <c r="AEH227" s="33"/>
      <c r="AEI227" s="33"/>
      <c r="AEJ227" s="33"/>
      <c r="AEK227" s="33"/>
      <c r="AEL227" s="33"/>
      <c r="AEM227" s="33"/>
      <c r="AEN227" s="33"/>
      <c r="AEO227" s="33"/>
      <c r="AEP227" s="33"/>
      <c r="AEQ227" s="33"/>
      <c r="AER227" s="33"/>
      <c r="AES227" s="33"/>
      <c r="AET227" s="33"/>
      <c r="AEU227" s="33"/>
      <c r="AEV227" s="33"/>
      <c r="AEW227" s="33"/>
      <c r="AEX227" s="33"/>
      <c r="AEY227" s="33"/>
      <c r="AEZ227" s="33"/>
      <c r="AFA227" s="33"/>
      <c r="AFB227" s="33"/>
      <c r="AFC227" s="33"/>
      <c r="AFD227" s="33"/>
      <c r="AFE227" s="33"/>
      <c r="AFF227" s="33"/>
      <c r="AFG227" s="33"/>
      <c r="AFH227" s="33"/>
      <c r="AFI227" s="33"/>
      <c r="AFJ227" s="33"/>
      <c r="AFK227" s="33"/>
      <c r="AFL227" s="33"/>
      <c r="AFM227" s="33"/>
      <c r="AFN227" s="33"/>
      <c r="AFO227" s="33"/>
      <c r="AFP227" s="33"/>
      <c r="AFQ227" s="33"/>
      <c r="AFR227" s="33"/>
      <c r="AFS227" s="33"/>
      <c r="AFT227" s="33"/>
      <c r="AFU227" s="33"/>
      <c r="AFV227" s="33"/>
      <c r="AFW227" s="33"/>
      <c r="AFX227" s="33"/>
      <c r="AFY227" s="33"/>
      <c r="AFZ227" s="33"/>
      <c r="AGA227" s="33"/>
      <c r="AGB227" s="33"/>
      <c r="AGC227" s="33"/>
      <c r="AGD227" s="33"/>
      <c r="AGE227" s="33"/>
      <c r="AGF227" s="33"/>
      <c r="AGG227" s="33"/>
      <c r="AGH227" s="33"/>
      <c r="AGI227" s="33"/>
      <c r="AGJ227" s="33"/>
      <c r="AGK227" s="33"/>
      <c r="AGL227" s="33"/>
      <c r="AGM227" s="33"/>
      <c r="AGN227" s="33"/>
      <c r="AGO227" s="33"/>
      <c r="AGP227" s="33"/>
      <c r="AGQ227" s="33"/>
      <c r="AGR227" s="33"/>
      <c r="AGS227" s="33"/>
      <c r="AGT227" s="33"/>
      <c r="AGU227" s="33"/>
      <c r="AGV227" s="33"/>
      <c r="AGW227" s="33"/>
      <c r="AGX227" s="33"/>
      <c r="AGY227" s="33"/>
      <c r="AGZ227" s="33"/>
      <c r="AHA227" s="33"/>
      <c r="AHB227" s="33"/>
      <c r="AHC227" s="33"/>
      <c r="AHD227" s="33"/>
      <c r="AHE227" s="33"/>
      <c r="AHF227" s="33"/>
      <c r="AHG227" s="33"/>
      <c r="AHH227" s="33"/>
      <c r="AHI227" s="33"/>
      <c r="AHJ227" s="33"/>
      <c r="AHK227" s="33"/>
      <c r="AHL227" s="33"/>
      <c r="AHM227" s="33"/>
      <c r="AHN227" s="33"/>
      <c r="AHO227" s="33"/>
      <c r="AHP227" s="33"/>
      <c r="AHQ227" s="33"/>
      <c r="AHR227" s="33"/>
      <c r="AHS227" s="33"/>
      <c r="AHT227" s="33"/>
      <c r="AHU227" s="33"/>
      <c r="AHV227" s="33"/>
      <c r="AHW227" s="33"/>
      <c r="AHX227" s="33"/>
      <c r="AHY227" s="33"/>
      <c r="AHZ227" s="33"/>
      <c r="AIA227" s="33"/>
      <c r="AIB227" s="33"/>
      <c r="AIC227" s="33"/>
      <c r="AID227" s="33"/>
      <c r="AIE227" s="33"/>
      <c r="AIF227" s="33"/>
      <c r="AIG227" s="33"/>
      <c r="AIH227" s="33"/>
      <c r="AII227" s="33"/>
      <c r="AIJ227" s="33"/>
      <c r="AIK227" s="33"/>
      <c r="AIL227" s="33"/>
      <c r="AIM227" s="33"/>
      <c r="AIN227" s="33"/>
      <c r="AIO227" s="33"/>
      <c r="AIP227" s="33"/>
      <c r="AIQ227" s="33"/>
      <c r="AIR227" s="33"/>
      <c r="AIS227" s="33"/>
      <c r="AIT227" s="33"/>
      <c r="AIU227" s="33"/>
      <c r="AIV227" s="33"/>
      <c r="AIW227" s="33"/>
      <c r="AIX227" s="33"/>
      <c r="AIY227" s="33"/>
      <c r="AIZ227" s="33"/>
      <c r="AJA227" s="33"/>
      <c r="AJB227" s="33"/>
      <c r="AJC227" s="33"/>
      <c r="AJD227" s="33"/>
      <c r="AJE227" s="33"/>
      <c r="AJF227" s="33"/>
      <c r="AJG227" s="33"/>
      <c r="AJH227" s="33"/>
      <c r="AJI227" s="33"/>
      <c r="AJJ227" s="33"/>
      <c r="AJK227" s="33"/>
      <c r="AJL227" s="33"/>
      <c r="AJM227" s="33"/>
      <c r="AJN227" s="33"/>
      <c r="AJO227" s="33"/>
      <c r="AJP227" s="33"/>
      <c r="AJQ227" s="33"/>
      <c r="AJR227" s="33"/>
      <c r="AJS227" s="33"/>
      <c r="AJT227" s="33"/>
      <c r="AJU227" s="33"/>
      <c r="AJV227" s="33"/>
      <c r="AJW227" s="33"/>
      <c r="AJX227" s="33"/>
      <c r="AJY227" s="33"/>
      <c r="AJZ227" s="33"/>
      <c r="AKA227" s="33"/>
      <c r="AKB227" s="33"/>
      <c r="AKC227" s="33"/>
      <c r="AKD227" s="33"/>
      <c r="AKE227" s="33"/>
      <c r="AKF227" s="33"/>
      <c r="AKG227" s="33"/>
      <c r="AKH227" s="33"/>
      <c r="AKI227" s="33"/>
      <c r="AKJ227" s="33"/>
      <c r="AKK227" s="33"/>
      <c r="AKL227" s="33"/>
      <c r="AKM227" s="33"/>
      <c r="AKN227" s="33"/>
      <c r="AKO227" s="33"/>
      <c r="AKP227" s="33"/>
      <c r="AKQ227" s="33"/>
      <c r="AKR227" s="33"/>
      <c r="AKS227" s="33"/>
      <c r="AKT227" s="33"/>
      <c r="AKU227" s="33"/>
      <c r="AKV227" s="33"/>
      <c r="AKW227" s="33"/>
      <c r="AKX227" s="33"/>
      <c r="AKY227" s="33"/>
      <c r="AKZ227" s="33"/>
      <c r="ALA227" s="33"/>
      <c r="ALB227" s="33"/>
      <c r="ALC227" s="33"/>
      <c r="ALD227" s="33"/>
      <c r="ALE227" s="33"/>
      <c r="ALF227" s="33"/>
      <c r="ALG227" s="33"/>
      <c r="ALH227" s="33"/>
      <c r="ALI227" s="33"/>
      <c r="ALJ227" s="33"/>
      <c r="ALK227" s="33"/>
      <c r="ALL227" s="33"/>
      <c r="ALM227" s="33"/>
      <c r="ALN227" s="33"/>
      <c r="ALO227" s="33"/>
      <c r="ALP227" s="33"/>
      <c r="ALQ227" s="33"/>
      <c r="ALR227" s="33"/>
      <c r="ALS227" s="33"/>
      <c r="ALT227" s="33"/>
      <c r="ALU227" s="33"/>
      <c r="ALV227" s="33"/>
      <c r="ALW227" s="33"/>
      <c r="ALX227" s="33"/>
      <c r="ALY227" s="33"/>
    </row>
    <row r="228" spans="1:1013" ht="23.25" customHeight="1" thickBot="1" x14ac:dyDescent="0.25">
      <c r="A228" s="681"/>
      <c r="B228" s="771"/>
      <c r="C228" s="749"/>
      <c r="D228" s="827"/>
      <c r="E228" s="821"/>
      <c r="F228" s="726"/>
      <c r="G228" s="825"/>
      <c r="H228" s="715"/>
      <c r="I228" s="712"/>
      <c r="J228" s="704"/>
      <c r="K228" s="256" t="s">
        <v>11</v>
      </c>
      <c r="L228" s="520">
        <f>SUM(L226:L227)</f>
        <v>0</v>
      </c>
      <c r="M228" s="521">
        <f t="shared" ref="M228:AA228" si="70">SUM(M226:M227)</f>
        <v>0</v>
      </c>
      <c r="N228" s="521">
        <f t="shared" si="70"/>
        <v>0</v>
      </c>
      <c r="O228" s="522">
        <f t="shared" si="70"/>
        <v>0</v>
      </c>
      <c r="P228" s="520">
        <f t="shared" si="70"/>
        <v>118</v>
      </c>
      <c r="Q228" s="521">
        <f t="shared" si="70"/>
        <v>0</v>
      </c>
      <c r="R228" s="521">
        <f t="shared" si="70"/>
        <v>0</v>
      </c>
      <c r="S228" s="522">
        <f t="shared" si="70"/>
        <v>118</v>
      </c>
      <c r="T228" s="520">
        <f t="shared" si="70"/>
        <v>0</v>
      </c>
      <c r="U228" s="521">
        <f t="shared" si="70"/>
        <v>0</v>
      </c>
      <c r="V228" s="521">
        <f t="shared" si="70"/>
        <v>0</v>
      </c>
      <c r="W228" s="522">
        <f t="shared" si="70"/>
        <v>0</v>
      </c>
      <c r="X228" s="520">
        <f t="shared" si="70"/>
        <v>0</v>
      </c>
      <c r="Y228" s="521">
        <f t="shared" si="70"/>
        <v>0</v>
      </c>
      <c r="Z228" s="521">
        <f t="shared" si="70"/>
        <v>0</v>
      </c>
      <c r="AA228" s="522">
        <f t="shared" si="70"/>
        <v>0</v>
      </c>
      <c r="AB228" s="33"/>
      <c r="AC228" s="33"/>
      <c r="AD228" s="33"/>
      <c r="AE228" s="33"/>
      <c r="AF228" s="33"/>
      <c r="AG228" s="33"/>
      <c r="AH228" s="33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7"/>
      <c r="BB228" s="46"/>
      <c r="BC228" s="46"/>
      <c r="BD228" s="46"/>
      <c r="BE228" s="46"/>
      <c r="BF228" s="46"/>
      <c r="BG228" s="46"/>
      <c r="BH228" s="46"/>
      <c r="BI228" s="46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  <c r="IT228" s="33"/>
      <c r="IU228" s="33"/>
      <c r="IV228" s="33"/>
      <c r="IW228" s="33"/>
      <c r="IX228" s="33"/>
      <c r="IY228" s="33"/>
      <c r="IZ228" s="33"/>
      <c r="JA228" s="33"/>
      <c r="JB228" s="33"/>
      <c r="JC228" s="33"/>
      <c r="JD228" s="33"/>
      <c r="JE228" s="33"/>
      <c r="JF228" s="33"/>
      <c r="JG228" s="33"/>
      <c r="JH228" s="33"/>
      <c r="JI228" s="33"/>
      <c r="JJ228" s="33"/>
      <c r="JK228" s="33"/>
      <c r="JL228" s="33"/>
      <c r="JM228" s="33"/>
      <c r="JN228" s="33"/>
      <c r="JO228" s="33"/>
      <c r="JP228" s="33"/>
      <c r="JQ228" s="33"/>
      <c r="JR228" s="33"/>
      <c r="JS228" s="33"/>
      <c r="JT228" s="33"/>
      <c r="JU228" s="33"/>
      <c r="JV228" s="33"/>
      <c r="JW228" s="33"/>
      <c r="JX228" s="33"/>
      <c r="JY228" s="33"/>
      <c r="JZ228" s="33"/>
      <c r="KA228" s="33"/>
      <c r="KB228" s="33"/>
      <c r="KC228" s="33"/>
      <c r="KD228" s="33"/>
      <c r="KE228" s="33"/>
      <c r="KF228" s="33"/>
      <c r="KG228" s="33"/>
      <c r="KH228" s="33"/>
      <c r="KI228" s="33"/>
      <c r="KJ228" s="33"/>
      <c r="KK228" s="33"/>
      <c r="KL228" s="33"/>
      <c r="KM228" s="33"/>
      <c r="KN228" s="33"/>
      <c r="KO228" s="33"/>
      <c r="KP228" s="33"/>
      <c r="KQ228" s="33"/>
      <c r="KR228" s="33"/>
      <c r="KS228" s="33"/>
      <c r="KT228" s="33"/>
      <c r="KU228" s="33"/>
      <c r="KV228" s="33"/>
      <c r="KW228" s="33"/>
      <c r="KX228" s="33"/>
      <c r="KY228" s="33"/>
      <c r="KZ228" s="33"/>
      <c r="LA228" s="33"/>
      <c r="LB228" s="33"/>
      <c r="LC228" s="33"/>
      <c r="LD228" s="33"/>
      <c r="LE228" s="33"/>
      <c r="LF228" s="33"/>
      <c r="LG228" s="33"/>
      <c r="LH228" s="33"/>
      <c r="LI228" s="33"/>
      <c r="LJ228" s="33"/>
      <c r="LK228" s="33"/>
      <c r="LL228" s="33"/>
      <c r="LM228" s="33"/>
      <c r="LN228" s="33"/>
      <c r="LO228" s="33"/>
      <c r="LP228" s="33"/>
      <c r="LQ228" s="33"/>
      <c r="LR228" s="33"/>
      <c r="LS228" s="33"/>
      <c r="LT228" s="33"/>
      <c r="LU228" s="33"/>
      <c r="LV228" s="33"/>
      <c r="LW228" s="33"/>
      <c r="LX228" s="33"/>
      <c r="LY228" s="33"/>
      <c r="LZ228" s="33"/>
      <c r="MA228" s="33"/>
      <c r="MB228" s="33"/>
      <c r="MC228" s="33"/>
      <c r="MD228" s="33"/>
      <c r="ME228" s="33"/>
      <c r="MF228" s="33"/>
      <c r="MG228" s="33"/>
      <c r="MH228" s="33"/>
      <c r="MI228" s="33"/>
      <c r="MJ228" s="33"/>
      <c r="MK228" s="33"/>
      <c r="ML228" s="33"/>
      <c r="MM228" s="33"/>
      <c r="MN228" s="33"/>
      <c r="MO228" s="33"/>
      <c r="MP228" s="33"/>
      <c r="MQ228" s="33"/>
      <c r="MR228" s="33"/>
      <c r="MS228" s="33"/>
      <c r="MT228" s="33"/>
      <c r="MU228" s="33"/>
      <c r="MV228" s="33"/>
      <c r="MW228" s="33"/>
      <c r="MX228" s="33"/>
      <c r="MY228" s="33"/>
      <c r="MZ228" s="33"/>
      <c r="NA228" s="33"/>
      <c r="NB228" s="33"/>
      <c r="NC228" s="33"/>
      <c r="ND228" s="33"/>
      <c r="NE228" s="33"/>
      <c r="NF228" s="33"/>
      <c r="NG228" s="33"/>
      <c r="NH228" s="33"/>
      <c r="NI228" s="33"/>
      <c r="NJ228" s="33"/>
      <c r="NK228" s="33"/>
      <c r="NL228" s="33"/>
      <c r="NM228" s="33"/>
      <c r="NN228" s="33"/>
      <c r="NO228" s="33"/>
      <c r="NP228" s="33"/>
      <c r="NQ228" s="33"/>
      <c r="NR228" s="33"/>
      <c r="NS228" s="33"/>
      <c r="NT228" s="33"/>
      <c r="NU228" s="33"/>
      <c r="NV228" s="33"/>
      <c r="NW228" s="33"/>
      <c r="NX228" s="33"/>
      <c r="NY228" s="33"/>
      <c r="NZ228" s="33"/>
      <c r="OA228" s="33"/>
      <c r="OB228" s="33"/>
      <c r="OC228" s="33"/>
      <c r="OD228" s="33"/>
      <c r="OE228" s="33"/>
      <c r="OF228" s="33"/>
      <c r="OG228" s="33"/>
      <c r="OH228" s="33"/>
      <c r="OI228" s="33"/>
      <c r="OJ228" s="33"/>
      <c r="OK228" s="33"/>
      <c r="OL228" s="33"/>
      <c r="OM228" s="33"/>
      <c r="ON228" s="33"/>
      <c r="OO228" s="33"/>
      <c r="OP228" s="33"/>
      <c r="OQ228" s="33"/>
      <c r="OR228" s="33"/>
      <c r="OS228" s="33"/>
      <c r="OT228" s="33"/>
      <c r="OU228" s="33"/>
      <c r="OV228" s="33"/>
      <c r="OW228" s="33"/>
      <c r="OX228" s="33"/>
      <c r="OY228" s="33"/>
      <c r="OZ228" s="33"/>
      <c r="PA228" s="33"/>
      <c r="PB228" s="33"/>
      <c r="PC228" s="33"/>
      <c r="PD228" s="33"/>
      <c r="PE228" s="33"/>
      <c r="PF228" s="33"/>
      <c r="PG228" s="33"/>
      <c r="PH228" s="33"/>
      <c r="PI228" s="33"/>
      <c r="PJ228" s="33"/>
      <c r="PK228" s="33"/>
      <c r="PL228" s="33"/>
      <c r="PM228" s="33"/>
      <c r="PN228" s="33"/>
      <c r="PO228" s="33"/>
      <c r="PP228" s="33"/>
      <c r="PQ228" s="33"/>
      <c r="PR228" s="33"/>
      <c r="PS228" s="33"/>
      <c r="PT228" s="33"/>
      <c r="PU228" s="33"/>
      <c r="PV228" s="33"/>
      <c r="PW228" s="33"/>
      <c r="PX228" s="33"/>
      <c r="PY228" s="33"/>
      <c r="PZ228" s="33"/>
      <c r="QA228" s="33"/>
      <c r="QB228" s="33"/>
      <c r="QC228" s="33"/>
      <c r="QD228" s="33"/>
      <c r="QE228" s="33"/>
      <c r="QF228" s="33"/>
      <c r="QG228" s="33"/>
      <c r="QH228" s="33"/>
      <c r="QI228" s="33"/>
      <c r="QJ228" s="33"/>
      <c r="QK228" s="33"/>
      <c r="QL228" s="33"/>
      <c r="QM228" s="33"/>
      <c r="QN228" s="33"/>
      <c r="QO228" s="33"/>
      <c r="QP228" s="33"/>
      <c r="QQ228" s="33"/>
      <c r="QR228" s="33"/>
      <c r="QS228" s="33"/>
      <c r="QT228" s="33"/>
      <c r="QU228" s="33"/>
      <c r="QV228" s="33"/>
      <c r="QW228" s="33"/>
      <c r="QX228" s="33"/>
      <c r="QY228" s="33"/>
      <c r="QZ228" s="33"/>
      <c r="RA228" s="33"/>
      <c r="RB228" s="33"/>
      <c r="RC228" s="33"/>
      <c r="RD228" s="33"/>
      <c r="RE228" s="33"/>
      <c r="RF228" s="33"/>
      <c r="RG228" s="33"/>
      <c r="RH228" s="33"/>
      <c r="RI228" s="33"/>
      <c r="RJ228" s="33"/>
      <c r="RK228" s="33"/>
      <c r="RL228" s="33"/>
      <c r="RM228" s="33"/>
      <c r="RN228" s="33"/>
      <c r="RO228" s="33"/>
      <c r="RP228" s="33"/>
      <c r="RQ228" s="33"/>
      <c r="RR228" s="33"/>
      <c r="RS228" s="33"/>
      <c r="RT228" s="33"/>
      <c r="RU228" s="33"/>
      <c r="RV228" s="33"/>
      <c r="RW228" s="33"/>
      <c r="RX228" s="33"/>
      <c r="RY228" s="33"/>
      <c r="RZ228" s="33"/>
      <c r="SA228" s="33"/>
      <c r="SB228" s="33"/>
      <c r="SC228" s="33"/>
      <c r="SD228" s="33"/>
      <c r="SE228" s="33"/>
      <c r="SF228" s="33"/>
      <c r="SG228" s="33"/>
      <c r="SH228" s="33"/>
      <c r="SI228" s="33"/>
      <c r="SJ228" s="33"/>
      <c r="SK228" s="33"/>
      <c r="SL228" s="33"/>
      <c r="SM228" s="33"/>
      <c r="SN228" s="33"/>
      <c r="SO228" s="33"/>
      <c r="SP228" s="33"/>
      <c r="SQ228" s="33"/>
      <c r="SR228" s="33"/>
      <c r="SS228" s="33"/>
      <c r="ST228" s="33"/>
      <c r="SU228" s="33"/>
      <c r="SV228" s="33"/>
      <c r="SW228" s="33"/>
      <c r="SX228" s="33"/>
      <c r="SY228" s="33"/>
      <c r="SZ228" s="33"/>
      <c r="TA228" s="33"/>
      <c r="TB228" s="33"/>
      <c r="TC228" s="33"/>
      <c r="TD228" s="33"/>
      <c r="TE228" s="33"/>
      <c r="TF228" s="33"/>
      <c r="TG228" s="33"/>
      <c r="TH228" s="33"/>
      <c r="TI228" s="33"/>
      <c r="TJ228" s="33"/>
      <c r="TK228" s="33"/>
      <c r="TL228" s="33"/>
      <c r="TM228" s="33"/>
      <c r="TN228" s="33"/>
      <c r="TO228" s="33"/>
      <c r="TP228" s="33"/>
      <c r="TQ228" s="33"/>
      <c r="TR228" s="33"/>
      <c r="TS228" s="33"/>
      <c r="TT228" s="33"/>
      <c r="TU228" s="33"/>
      <c r="TV228" s="33"/>
      <c r="TW228" s="33"/>
      <c r="TX228" s="33"/>
      <c r="TY228" s="33"/>
      <c r="TZ228" s="33"/>
      <c r="UA228" s="33"/>
      <c r="UB228" s="33"/>
      <c r="UC228" s="33"/>
      <c r="UD228" s="33"/>
      <c r="UE228" s="33"/>
      <c r="UF228" s="33"/>
      <c r="UG228" s="33"/>
      <c r="UH228" s="33"/>
      <c r="UI228" s="33"/>
      <c r="UJ228" s="33"/>
      <c r="UK228" s="33"/>
      <c r="UL228" s="33"/>
      <c r="UM228" s="33"/>
      <c r="UN228" s="33"/>
      <c r="UO228" s="33"/>
      <c r="UP228" s="33"/>
      <c r="UQ228" s="33"/>
      <c r="UR228" s="33"/>
      <c r="US228" s="33"/>
      <c r="UT228" s="33"/>
      <c r="UU228" s="33"/>
      <c r="UV228" s="33"/>
      <c r="UW228" s="33"/>
      <c r="UX228" s="33"/>
      <c r="UY228" s="33"/>
      <c r="UZ228" s="33"/>
      <c r="VA228" s="33"/>
      <c r="VB228" s="33"/>
      <c r="VC228" s="33"/>
      <c r="VD228" s="33"/>
      <c r="VE228" s="33"/>
      <c r="VF228" s="33"/>
      <c r="VG228" s="33"/>
      <c r="VH228" s="33"/>
      <c r="VI228" s="33"/>
      <c r="VJ228" s="33"/>
      <c r="VK228" s="33"/>
      <c r="VL228" s="33"/>
      <c r="VM228" s="33"/>
      <c r="VN228" s="33"/>
      <c r="VO228" s="33"/>
      <c r="VP228" s="33"/>
      <c r="VQ228" s="33"/>
      <c r="VR228" s="33"/>
      <c r="VS228" s="33"/>
      <c r="VT228" s="33"/>
      <c r="VU228" s="33"/>
      <c r="VV228" s="33"/>
      <c r="VW228" s="33"/>
      <c r="VX228" s="33"/>
      <c r="VY228" s="33"/>
      <c r="VZ228" s="33"/>
      <c r="WA228" s="33"/>
      <c r="WB228" s="33"/>
      <c r="WC228" s="33"/>
      <c r="WD228" s="33"/>
      <c r="WE228" s="33"/>
      <c r="WF228" s="33"/>
      <c r="WG228" s="33"/>
      <c r="WH228" s="33"/>
      <c r="WI228" s="33"/>
      <c r="WJ228" s="33"/>
      <c r="WK228" s="33"/>
      <c r="WL228" s="33"/>
      <c r="WM228" s="33"/>
      <c r="WN228" s="33"/>
      <c r="WO228" s="33"/>
      <c r="WP228" s="33"/>
      <c r="WQ228" s="33"/>
      <c r="WR228" s="33"/>
      <c r="WS228" s="33"/>
      <c r="WT228" s="33"/>
      <c r="WU228" s="33"/>
      <c r="WV228" s="33"/>
      <c r="WW228" s="33"/>
      <c r="WX228" s="33"/>
      <c r="WY228" s="33"/>
      <c r="WZ228" s="33"/>
      <c r="XA228" s="33"/>
      <c r="XB228" s="33"/>
      <c r="XC228" s="33"/>
      <c r="XD228" s="33"/>
      <c r="XE228" s="33"/>
      <c r="XF228" s="33"/>
      <c r="XG228" s="33"/>
      <c r="XH228" s="33"/>
      <c r="XI228" s="33"/>
      <c r="XJ228" s="33"/>
      <c r="XK228" s="33"/>
      <c r="XL228" s="33"/>
      <c r="XM228" s="33"/>
      <c r="XN228" s="33"/>
      <c r="XO228" s="33"/>
      <c r="XP228" s="33"/>
      <c r="XQ228" s="33"/>
      <c r="XR228" s="33"/>
      <c r="XS228" s="33"/>
      <c r="XT228" s="33"/>
      <c r="XU228" s="33"/>
      <c r="XV228" s="33"/>
      <c r="XW228" s="33"/>
      <c r="XX228" s="33"/>
      <c r="XY228" s="33"/>
      <c r="XZ228" s="33"/>
      <c r="YA228" s="33"/>
      <c r="YB228" s="33"/>
      <c r="YC228" s="33"/>
      <c r="YD228" s="33"/>
      <c r="YE228" s="33"/>
      <c r="YF228" s="33"/>
      <c r="YG228" s="33"/>
      <c r="YH228" s="33"/>
      <c r="YI228" s="33"/>
      <c r="YJ228" s="33"/>
      <c r="YK228" s="33"/>
      <c r="YL228" s="33"/>
      <c r="YM228" s="33"/>
      <c r="YN228" s="33"/>
      <c r="YO228" s="33"/>
      <c r="YP228" s="33"/>
      <c r="YQ228" s="33"/>
      <c r="YR228" s="33"/>
      <c r="YS228" s="33"/>
      <c r="YT228" s="33"/>
      <c r="YU228" s="33"/>
      <c r="YV228" s="33"/>
      <c r="YW228" s="33"/>
      <c r="YX228" s="33"/>
      <c r="YY228" s="33"/>
      <c r="YZ228" s="33"/>
      <c r="ZA228" s="33"/>
      <c r="ZB228" s="33"/>
      <c r="ZC228" s="33"/>
      <c r="ZD228" s="33"/>
      <c r="ZE228" s="33"/>
      <c r="ZF228" s="33"/>
      <c r="ZG228" s="33"/>
      <c r="ZH228" s="33"/>
      <c r="ZI228" s="33"/>
      <c r="ZJ228" s="33"/>
      <c r="ZK228" s="33"/>
      <c r="ZL228" s="33"/>
      <c r="ZM228" s="33"/>
      <c r="ZN228" s="33"/>
      <c r="ZO228" s="33"/>
      <c r="ZP228" s="33"/>
      <c r="ZQ228" s="33"/>
      <c r="ZR228" s="33"/>
      <c r="ZS228" s="33"/>
      <c r="ZT228" s="33"/>
      <c r="ZU228" s="33"/>
      <c r="ZV228" s="33"/>
      <c r="ZW228" s="33"/>
      <c r="ZX228" s="33"/>
      <c r="ZY228" s="33"/>
      <c r="ZZ228" s="33"/>
      <c r="AAA228" s="33"/>
      <c r="AAB228" s="33"/>
      <c r="AAC228" s="33"/>
      <c r="AAD228" s="33"/>
      <c r="AAE228" s="33"/>
      <c r="AAF228" s="33"/>
      <c r="AAG228" s="33"/>
      <c r="AAH228" s="33"/>
      <c r="AAI228" s="33"/>
      <c r="AAJ228" s="33"/>
      <c r="AAK228" s="33"/>
      <c r="AAL228" s="33"/>
      <c r="AAM228" s="33"/>
      <c r="AAN228" s="33"/>
      <c r="AAO228" s="33"/>
      <c r="AAP228" s="33"/>
      <c r="AAQ228" s="33"/>
      <c r="AAR228" s="33"/>
      <c r="AAS228" s="33"/>
      <c r="AAT228" s="33"/>
      <c r="AAU228" s="33"/>
      <c r="AAV228" s="33"/>
      <c r="AAW228" s="33"/>
      <c r="AAX228" s="33"/>
      <c r="AAY228" s="33"/>
      <c r="AAZ228" s="33"/>
      <c r="ABA228" s="33"/>
      <c r="ABB228" s="33"/>
      <c r="ABC228" s="33"/>
      <c r="ABD228" s="33"/>
      <c r="ABE228" s="33"/>
      <c r="ABF228" s="33"/>
      <c r="ABG228" s="33"/>
      <c r="ABH228" s="33"/>
      <c r="ABI228" s="33"/>
      <c r="ABJ228" s="33"/>
      <c r="ABK228" s="33"/>
      <c r="ABL228" s="33"/>
      <c r="ABM228" s="33"/>
      <c r="ABN228" s="33"/>
      <c r="ABO228" s="33"/>
      <c r="ABP228" s="33"/>
      <c r="ABQ228" s="33"/>
      <c r="ABR228" s="33"/>
      <c r="ABS228" s="33"/>
      <c r="ABT228" s="33"/>
      <c r="ABU228" s="33"/>
      <c r="ABV228" s="33"/>
      <c r="ABW228" s="33"/>
      <c r="ABX228" s="33"/>
      <c r="ABY228" s="33"/>
      <c r="ABZ228" s="33"/>
      <c r="ACA228" s="33"/>
      <c r="ACB228" s="33"/>
      <c r="ACC228" s="33"/>
      <c r="ACD228" s="33"/>
      <c r="ACE228" s="33"/>
      <c r="ACF228" s="33"/>
      <c r="ACG228" s="33"/>
      <c r="ACH228" s="33"/>
      <c r="ACI228" s="33"/>
      <c r="ACJ228" s="33"/>
      <c r="ACK228" s="33"/>
      <c r="ACL228" s="33"/>
      <c r="ACM228" s="33"/>
      <c r="ACN228" s="33"/>
      <c r="ACO228" s="33"/>
      <c r="ACP228" s="33"/>
      <c r="ACQ228" s="33"/>
      <c r="ACR228" s="33"/>
      <c r="ACS228" s="33"/>
      <c r="ACT228" s="33"/>
      <c r="ACU228" s="33"/>
      <c r="ACV228" s="33"/>
      <c r="ACW228" s="33"/>
      <c r="ACX228" s="33"/>
      <c r="ACY228" s="33"/>
      <c r="ACZ228" s="33"/>
      <c r="ADA228" s="33"/>
      <c r="ADB228" s="33"/>
      <c r="ADC228" s="33"/>
      <c r="ADD228" s="33"/>
      <c r="ADE228" s="33"/>
      <c r="ADF228" s="33"/>
      <c r="ADG228" s="33"/>
      <c r="ADH228" s="33"/>
      <c r="ADI228" s="33"/>
      <c r="ADJ228" s="33"/>
      <c r="ADK228" s="33"/>
      <c r="ADL228" s="33"/>
      <c r="ADM228" s="33"/>
      <c r="ADN228" s="33"/>
      <c r="ADO228" s="33"/>
      <c r="ADP228" s="33"/>
      <c r="ADQ228" s="33"/>
      <c r="ADR228" s="33"/>
      <c r="ADS228" s="33"/>
      <c r="ADT228" s="33"/>
      <c r="ADU228" s="33"/>
      <c r="ADV228" s="33"/>
      <c r="ADW228" s="33"/>
      <c r="ADX228" s="33"/>
      <c r="ADY228" s="33"/>
      <c r="ADZ228" s="33"/>
      <c r="AEA228" s="33"/>
      <c r="AEB228" s="33"/>
      <c r="AEC228" s="33"/>
      <c r="AED228" s="33"/>
      <c r="AEE228" s="33"/>
      <c r="AEF228" s="33"/>
      <c r="AEG228" s="33"/>
      <c r="AEH228" s="33"/>
      <c r="AEI228" s="33"/>
      <c r="AEJ228" s="33"/>
      <c r="AEK228" s="33"/>
      <c r="AEL228" s="33"/>
      <c r="AEM228" s="33"/>
      <c r="AEN228" s="33"/>
      <c r="AEO228" s="33"/>
      <c r="AEP228" s="33"/>
      <c r="AEQ228" s="33"/>
      <c r="AER228" s="33"/>
      <c r="AES228" s="33"/>
      <c r="AET228" s="33"/>
      <c r="AEU228" s="33"/>
      <c r="AEV228" s="33"/>
      <c r="AEW228" s="33"/>
      <c r="AEX228" s="33"/>
      <c r="AEY228" s="33"/>
      <c r="AEZ228" s="33"/>
      <c r="AFA228" s="33"/>
      <c r="AFB228" s="33"/>
      <c r="AFC228" s="33"/>
      <c r="AFD228" s="33"/>
      <c r="AFE228" s="33"/>
      <c r="AFF228" s="33"/>
      <c r="AFG228" s="33"/>
      <c r="AFH228" s="33"/>
      <c r="AFI228" s="33"/>
      <c r="AFJ228" s="33"/>
      <c r="AFK228" s="33"/>
      <c r="AFL228" s="33"/>
      <c r="AFM228" s="33"/>
      <c r="AFN228" s="33"/>
      <c r="AFO228" s="33"/>
      <c r="AFP228" s="33"/>
      <c r="AFQ228" s="33"/>
      <c r="AFR228" s="33"/>
      <c r="AFS228" s="33"/>
      <c r="AFT228" s="33"/>
      <c r="AFU228" s="33"/>
      <c r="AFV228" s="33"/>
      <c r="AFW228" s="33"/>
      <c r="AFX228" s="33"/>
      <c r="AFY228" s="33"/>
      <c r="AFZ228" s="33"/>
      <c r="AGA228" s="33"/>
      <c r="AGB228" s="33"/>
      <c r="AGC228" s="33"/>
      <c r="AGD228" s="33"/>
      <c r="AGE228" s="33"/>
      <c r="AGF228" s="33"/>
      <c r="AGG228" s="33"/>
      <c r="AGH228" s="33"/>
      <c r="AGI228" s="33"/>
      <c r="AGJ228" s="33"/>
      <c r="AGK228" s="33"/>
      <c r="AGL228" s="33"/>
      <c r="AGM228" s="33"/>
      <c r="AGN228" s="33"/>
      <c r="AGO228" s="33"/>
      <c r="AGP228" s="33"/>
      <c r="AGQ228" s="33"/>
      <c r="AGR228" s="33"/>
      <c r="AGS228" s="33"/>
      <c r="AGT228" s="33"/>
      <c r="AGU228" s="33"/>
      <c r="AGV228" s="33"/>
      <c r="AGW228" s="33"/>
      <c r="AGX228" s="33"/>
      <c r="AGY228" s="33"/>
      <c r="AGZ228" s="33"/>
      <c r="AHA228" s="33"/>
      <c r="AHB228" s="33"/>
      <c r="AHC228" s="33"/>
      <c r="AHD228" s="33"/>
      <c r="AHE228" s="33"/>
      <c r="AHF228" s="33"/>
      <c r="AHG228" s="33"/>
      <c r="AHH228" s="33"/>
      <c r="AHI228" s="33"/>
      <c r="AHJ228" s="33"/>
      <c r="AHK228" s="33"/>
      <c r="AHL228" s="33"/>
      <c r="AHM228" s="33"/>
      <c r="AHN228" s="33"/>
      <c r="AHO228" s="33"/>
      <c r="AHP228" s="33"/>
      <c r="AHQ228" s="33"/>
      <c r="AHR228" s="33"/>
      <c r="AHS228" s="33"/>
      <c r="AHT228" s="33"/>
      <c r="AHU228" s="33"/>
      <c r="AHV228" s="33"/>
      <c r="AHW228" s="33"/>
      <c r="AHX228" s="33"/>
      <c r="AHY228" s="33"/>
      <c r="AHZ228" s="33"/>
      <c r="AIA228" s="33"/>
      <c r="AIB228" s="33"/>
      <c r="AIC228" s="33"/>
      <c r="AID228" s="33"/>
      <c r="AIE228" s="33"/>
      <c r="AIF228" s="33"/>
      <c r="AIG228" s="33"/>
      <c r="AIH228" s="33"/>
      <c r="AII228" s="33"/>
      <c r="AIJ228" s="33"/>
      <c r="AIK228" s="33"/>
      <c r="AIL228" s="33"/>
      <c r="AIM228" s="33"/>
      <c r="AIN228" s="33"/>
      <c r="AIO228" s="33"/>
      <c r="AIP228" s="33"/>
      <c r="AIQ228" s="33"/>
      <c r="AIR228" s="33"/>
      <c r="AIS228" s="33"/>
      <c r="AIT228" s="33"/>
      <c r="AIU228" s="33"/>
      <c r="AIV228" s="33"/>
      <c r="AIW228" s="33"/>
      <c r="AIX228" s="33"/>
      <c r="AIY228" s="33"/>
      <c r="AIZ228" s="33"/>
      <c r="AJA228" s="33"/>
      <c r="AJB228" s="33"/>
      <c r="AJC228" s="33"/>
      <c r="AJD228" s="33"/>
      <c r="AJE228" s="33"/>
      <c r="AJF228" s="33"/>
      <c r="AJG228" s="33"/>
      <c r="AJH228" s="33"/>
      <c r="AJI228" s="33"/>
      <c r="AJJ228" s="33"/>
      <c r="AJK228" s="33"/>
      <c r="AJL228" s="33"/>
      <c r="AJM228" s="33"/>
      <c r="AJN228" s="33"/>
      <c r="AJO228" s="33"/>
      <c r="AJP228" s="33"/>
      <c r="AJQ228" s="33"/>
      <c r="AJR228" s="33"/>
      <c r="AJS228" s="33"/>
      <c r="AJT228" s="33"/>
      <c r="AJU228" s="33"/>
      <c r="AJV228" s="33"/>
      <c r="AJW228" s="33"/>
      <c r="AJX228" s="33"/>
      <c r="AJY228" s="33"/>
      <c r="AJZ228" s="33"/>
      <c r="AKA228" s="33"/>
      <c r="AKB228" s="33"/>
      <c r="AKC228" s="33"/>
      <c r="AKD228" s="33"/>
      <c r="AKE228" s="33"/>
      <c r="AKF228" s="33"/>
      <c r="AKG228" s="33"/>
      <c r="AKH228" s="33"/>
      <c r="AKI228" s="33"/>
      <c r="AKJ228" s="33"/>
      <c r="AKK228" s="33"/>
      <c r="AKL228" s="33"/>
      <c r="AKM228" s="33"/>
      <c r="AKN228" s="33"/>
      <c r="AKO228" s="33"/>
      <c r="AKP228" s="33"/>
      <c r="AKQ228" s="33"/>
      <c r="AKR228" s="33"/>
      <c r="AKS228" s="33"/>
      <c r="AKT228" s="33"/>
      <c r="AKU228" s="33"/>
      <c r="AKV228" s="33"/>
      <c r="AKW228" s="33"/>
      <c r="AKX228" s="33"/>
      <c r="AKY228" s="33"/>
      <c r="AKZ228" s="33"/>
      <c r="ALA228" s="33"/>
      <c r="ALB228" s="33"/>
      <c r="ALC228" s="33"/>
      <c r="ALD228" s="33"/>
      <c r="ALE228" s="33"/>
      <c r="ALF228" s="33"/>
      <c r="ALG228" s="33"/>
      <c r="ALH228" s="33"/>
      <c r="ALI228" s="33"/>
      <c r="ALJ228" s="33"/>
      <c r="ALK228" s="33"/>
      <c r="ALL228" s="33"/>
      <c r="ALM228" s="33"/>
      <c r="ALN228" s="33"/>
      <c r="ALO228" s="33"/>
      <c r="ALP228" s="33"/>
      <c r="ALQ228" s="33"/>
      <c r="ALR228" s="33"/>
      <c r="ALS228" s="33"/>
      <c r="ALT228" s="33"/>
      <c r="ALU228" s="33"/>
      <c r="ALV228" s="33"/>
      <c r="ALW228" s="33"/>
      <c r="ALX228" s="33"/>
      <c r="ALY228" s="33"/>
    </row>
    <row r="229" spans="1:1013" ht="21.75" customHeight="1" thickBot="1" x14ac:dyDescent="0.25">
      <c r="A229" s="838" t="s">
        <v>15</v>
      </c>
      <c r="B229" s="839" t="s">
        <v>16</v>
      </c>
      <c r="C229" s="840" t="s">
        <v>16</v>
      </c>
      <c r="D229" s="826" t="s">
        <v>241</v>
      </c>
      <c r="E229" s="819" t="s">
        <v>242</v>
      </c>
      <c r="F229" s="725" t="s">
        <v>267</v>
      </c>
      <c r="G229" s="824" t="s">
        <v>213</v>
      </c>
      <c r="H229" s="713" t="s">
        <v>19</v>
      </c>
      <c r="I229" s="711" t="s">
        <v>20</v>
      </c>
      <c r="J229" s="699" t="s">
        <v>299</v>
      </c>
      <c r="K229" s="178" t="s">
        <v>26</v>
      </c>
      <c r="L229" s="524">
        <f>+M229+O229</f>
        <v>0</v>
      </c>
      <c r="M229" s="473">
        <v>0</v>
      </c>
      <c r="N229" s="473">
        <v>0</v>
      </c>
      <c r="O229" s="486">
        <v>0</v>
      </c>
      <c r="P229" s="524">
        <f>+Q229+S229</f>
        <v>50</v>
      </c>
      <c r="Q229" s="473">
        <v>0</v>
      </c>
      <c r="R229" s="473">
        <v>0</v>
      </c>
      <c r="S229" s="486">
        <v>50</v>
      </c>
      <c r="T229" s="524">
        <f>+U229+W229</f>
        <v>21</v>
      </c>
      <c r="U229" s="473">
        <v>0</v>
      </c>
      <c r="V229" s="473">
        <v>0</v>
      </c>
      <c r="W229" s="486">
        <v>21</v>
      </c>
      <c r="X229" s="524">
        <f>+Y229+AA229</f>
        <v>0</v>
      </c>
      <c r="Y229" s="473">
        <v>0</v>
      </c>
      <c r="Z229" s="473">
        <v>0</v>
      </c>
      <c r="AA229" s="486">
        <v>0</v>
      </c>
      <c r="AB229" s="33"/>
      <c r="AC229" s="33"/>
      <c r="AD229" s="33"/>
      <c r="AE229" s="33"/>
      <c r="AF229" s="33"/>
      <c r="AG229" s="33"/>
      <c r="AH229" s="33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7"/>
      <c r="BB229" s="46"/>
      <c r="BC229" s="46"/>
      <c r="BD229" s="46"/>
      <c r="BE229" s="46"/>
      <c r="BF229" s="46"/>
      <c r="BG229" s="46"/>
      <c r="BH229" s="46"/>
      <c r="BI229" s="46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  <c r="IT229" s="33"/>
      <c r="IU229" s="33"/>
      <c r="IV229" s="33"/>
      <c r="IW229" s="33"/>
      <c r="IX229" s="33"/>
      <c r="IY229" s="33"/>
      <c r="IZ229" s="33"/>
      <c r="JA229" s="33"/>
      <c r="JB229" s="33"/>
      <c r="JC229" s="33"/>
      <c r="JD229" s="33"/>
      <c r="JE229" s="33"/>
      <c r="JF229" s="33"/>
      <c r="JG229" s="33"/>
      <c r="JH229" s="33"/>
      <c r="JI229" s="33"/>
      <c r="JJ229" s="33"/>
      <c r="JK229" s="33"/>
      <c r="JL229" s="33"/>
      <c r="JM229" s="33"/>
      <c r="JN229" s="33"/>
      <c r="JO229" s="33"/>
      <c r="JP229" s="33"/>
      <c r="JQ229" s="33"/>
      <c r="JR229" s="33"/>
      <c r="JS229" s="33"/>
      <c r="JT229" s="33"/>
      <c r="JU229" s="33"/>
      <c r="JV229" s="33"/>
      <c r="JW229" s="33"/>
      <c r="JX229" s="33"/>
      <c r="JY229" s="33"/>
      <c r="JZ229" s="33"/>
      <c r="KA229" s="33"/>
      <c r="KB229" s="33"/>
      <c r="KC229" s="33"/>
      <c r="KD229" s="33"/>
      <c r="KE229" s="33"/>
      <c r="KF229" s="33"/>
      <c r="KG229" s="33"/>
      <c r="KH229" s="33"/>
      <c r="KI229" s="33"/>
      <c r="KJ229" s="33"/>
      <c r="KK229" s="33"/>
      <c r="KL229" s="33"/>
      <c r="KM229" s="33"/>
      <c r="KN229" s="33"/>
      <c r="KO229" s="33"/>
      <c r="KP229" s="33"/>
      <c r="KQ229" s="33"/>
      <c r="KR229" s="33"/>
      <c r="KS229" s="33"/>
      <c r="KT229" s="33"/>
      <c r="KU229" s="33"/>
      <c r="KV229" s="33"/>
      <c r="KW229" s="33"/>
      <c r="KX229" s="33"/>
      <c r="KY229" s="33"/>
      <c r="KZ229" s="33"/>
      <c r="LA229" s="33"/>
      <c r="LB229" s="33"/>
      <c r="LC229" s="33"/>
      <c r="LD229" s="33"/>
      <c r="LE229" s="33"/>
      <c r="LF229" s="33"/>
      <c r="LG229" s="33"/>
      <c r="LH229" s="33"/>
      <c r="LI229" s="33"/>
      <c r="LJ229" s="33"/>
      <c r="LK229" s="33"/>
      <c r="LL229" s="33"/>
      <c r="LM229" s="33"/>
      <c r="LN229" s="33"/>
      <c r="LO229" s="33"/>
      <c r="LP229" s="33"/>
      <c r="LQ229" s="33"/>
      <c r="LR229" s="33"/>
      <c r="LS229" s="33"/>
      <c r="LT229" s="33"/>
      <c r="LU229" s="33"/>
      <c r="LV229" s="33"/>
      <c r="LW229" s="33"/>
      <c r="LX229" s="33"/>
      <c r="LY229" s="33"/>
      <c r="LZ229" s="33"/>
      <c r="MA229" s="33"/>
      <c r="MB229" s="33"/>
      <c r="MC229" s="33"/>
      <c r="MD229" s="33"/>
      <c r="ME229" s="33"/>
      <c r="MF229" s="33"/>
      <c r="MG229" s="33"/>
      <c r="MH229" s="33"/>
      <c r="MI229" s="33"/>
      <c r="MJ229" s="33"/>
      <c r="MK229" s="33"/>
      <c r="ML229" s="33"/>
      <c r="MM229" s="33"/>
      <c r="MN229" s="33"/>
      <c r="MO229" s="33"/>
      <c r="MP229" s="33"/>
      <c r="MQ229" s="33"/>
      <c r="MR229" s="33"/>
      <c r="MS229" s="33"/>
      <c r="MT229" s="33"/>
      <c r="MU229" s="33"/>
      <c r="MV229" s="33"/>
      <c r="MW229" s="33"/>
      <c r="MX229" s="33"/>
      <c r="MY229" s="33"/>
      <c r="MZ229" s="33"/>
      <c r="NA229" s="33"/>
      <c r="NB229" s="33"/>
      <c r="NC229" s="33"/>
      <c r="ND229" s="33"/>
      <c r="NE229" s="33"/>
      <c r="NF229" s="33"/>
      <c r="NG229" s="33"/>
      <c r="NH229" s="33"/>
      <c r="NI229" s="33"/>
      <c r="NJ229" s="33"/>
      <c r="NK229" s="33"/>
      <c r="NL229" s="33"/>
      <c r="NM229" s="33"/>
      <c r="NN229" s="33"/>
      <c r="NO229" s="33"/>
      <c r="NP229" s="33"/>
      <c r="NQ229" s="33"/>
      <c r="NR229" s="33"/>
      <c r="NS229" s="33"/>
      <c r="NT229" s="33"/>
      <c r="NU229" s="33"/>
      <c r="NV229" s="33"/>
      <c r="NW229" s="33"/>
      <c r="NX229" s="33"/>
      <c r="NY229" s="33"/>
      <c r="NZ229" s="33"/>
      <c r="OA229" s="33"/>
      <c r="OB229" s="33"/>
      <c r="OC229" s="33"/>
      <c r="OD229" s="33"/>
      <c r="OE229" s="33"/>
      <c r="OF229" s="33"/>
      <c r="OG229" s="33"/>
      <c r="OH229" s="33"/>
      <c r="OI229" s="33"/>
      <c r="OJ229" s="33"/>
      <c r="OK229" s="33"/>
      <c r="OL229" s="33"/>
      <c r="OM229" s="33"/>
      <c r="ON229" s="33"/>
      <c r="OO229" s="33"/>
      <c r="OP229" s="33"/>
      <c r="OQ229" s="33"/>
      <c r="OR229" s="33"/>
      <c r="OS229" s="33"/>
      <c r="OT229" s="33"/>
      <c r="OU229" s="33"/>
      <c r="OV229" s="33"/>
      <c r="OW229" s="33"/>
      <c r="OX229" s="33"/>
      <c r="OY229" s="33"/>
      <c r="OZ229" s="33"/>
      <c r="PA229" s="33"/>
      <c r="PB229" s="33"/>
      <c r="PC229" s="33"/>
      <c r="PD229" s="33"/>
      <c r="PE229" s="33"/>
      <c r="PF229" s="33"/>
      <c r="PG229" s="33"/>
      <c r="PH229" s="33"/>
      <c r="PI229" s="33"/>
      <c r="PJ229" s="33"/>
      <c r="PK229" s="33"/>
      <c r="PL229" s="33"/>
      <c r="PM229" s="33"/>
      <c r="PN229" s="33"/>
      <c r="PO229" s="33"/>
      <c r="PP229" s="33"/>
      <c r="PQ229" s="33"/>
      <c r="PR229" s="33"/>
      <c r="PS229" s="33"/>
      <c r="PT229" s="33"/>
      <c r="PU229" s="33"/>
      <c r="PV229" s="33"/>
      <c r="PW229" s="33"/>
      <c r="PX229" s="33"/>
      <c r="PY229" s="33"/>
      <c r="PZ229" s="33"/>
      <c r="QA229" s="33"/>
      <c r="QB229" s="33"/>
      <c r="QC229" s="33"/>
      <c r="QD229" s="33"/>
      <c r="QE229" s="33"/>
      <c r="QF229" s="33"/>
      <c r="QG229" s="33"/>
      <c r="QH229" s="33"/>
      <c r="QI229" s="33"/>
      <c r="QJ229" s="33"/>
      <c r="QK229" s="33"/>
      <c r="QL229" s="33"/>
      <c r="QM229" s="33"/>
      <c r="QN229" s="33"/>
      <c r="QO229" s="33"/>
      <c r="QP229" s="33"/>
      <c r="QQ229" s="33"/>
      <c r="QR229" s="33"/>
      <c r="QS229" s="33"/>
      <c r="QT229" s="33"/>
      <c r="QU229" s="33"/>
      <c r="QV229" s="33"/>
      <c r="QW229" s="33"/>
      <c r="QX229" s="33"/>
      <c r="QY229" s="33"/>
      <c r="QZ229" s="33"/>
      <c r="RA229" s="33"/>
      <c r="RB229" s="33"/>
      <c r="RC229" s="33"/>
      <c r="RD229" s="33"/>
      <c r="RE229" s="33"/>
      <c r="RF229" s="33"/>
      <c r="RG229" s="33"/>
      <c r="RH229" s="33"/>
      <c r="RI229" s="33"/>
      <c r="RJ229" s="33"/>
      <c r="RK229" s="33"/>
      <c r="RL229" s="33"/>
      <c r="RM229" s="33"/>
      <c r="RN229" s="33"/>
      <c r="RO229" s="33"/>
      <c r="RP229" s="33"/>
      <c r="RQ229" s="33"/>
      <c r="RR229" s="33"/>
      <c r="RS229" s="33"/>
      <c r="RT229" s="33"/>
      <c r="RU229" s="33"/>
      <c r="RV229" s="33"/>
      <c r="RW229" s="33"/>
      <c r="RX229" s="33"/>
      <c r="RY229" s="33"/>
      <c r="RZ229" s="33"/>
      <c r="SA229" s="33"/>
      <c r="SB229" s="33"/>
      <c r="SC229" s="33"/>
      <c r="SD229" s="33"/>
      <c r="SE229" s="33"/>
      <c r="SF229" s="33"/>
      <c r="SG229" s="33"/>
      <c r="SH229" s="33"/>
      <c r="SI229" s="33"/>
      <c r="SJ229" s="33"/>
      <c r="SK229" s="33"/>
      <c r="SL229" s="33"/>
      <c r="SM229" s="33"/>
      <c r="SN229" s="33"/>
      <c r="SO229" s="33"/>
      <c r="SP229" s="33"/>
      <c r="SQ229" s="33"/>
      <c r="SR229" s="33"/>
      <c r="SS229" s="33"/>
      <c r="ST229" s="33"/>
      <c r="SU229" s="33"/>
      <c r="SV229" s="33"/>
      <c r="SW229" s="33"/>
      <c r="SX229" s="33"/>
      <c r="SY229" s="33"/>
      <c r="SZ229" s="33"/>
      <c r="TA229" s="33"/>
      <c r="TB229" s="33"/>
      <c r="TC229" s="33"/>
      <c r="TD229" s="33"/>
      <c r="TE229" s="33"/>
      <c r="TF229" s="33"/>
      <c r="TG229" s="33"/>
      <c r="TH229" s="33"/>
      <c r="TI229" s="33"/>
      <c r="TJ229" s="33"/>
      <c r="TK229" s="33"/>
      <c r="TL229" s="33"/>
      <c r="TM229" s="33"/>
      <c r="TN229" s="33"/>
      <c r="TO229" s="33"/>
      <c r="TP229" s="33"/>
      <c r="TQ229" s="33"/>
      <c r="TR229" s="33"/>
      <c r="TS229" s="33"/>
      <c r="TT229" s="33"/>
      <c r="TU229" s="33"/>
      <c r="TV229" s="33"/>
      <c r="TW229" s="33"/>
      <c r="TX229" s="33"/>
      <c r="TY229" s="33"/>
      <c r="TZ229" s="33"/>
      <c r="UA229" s="33"/>
      <c r="UB229" s="33"/>
      <c r="UC229" s="33"/>
      <c r="UD229" s="33"/>
      <c r="UE229" s="33"/>
      <c r="UF229" s="33"/>
      <c r="UG229" s="33"/>
      <c r="UH229" s="33"/>
      <c r="UI229" s="33"/>
      <c r="UJ229" s="33"/>
      <c r="UK229" s="33"/>
      <c r="UL229" s="33"/>
      <c r="UM229" s="33"/>
      <c r="UN229" s="33"/>
      <c r="UO229" s="33"/>
      <c r="UP229" s="33"/>
      <c r="UQ229" s="33"/>
      <c r="UR229" s="33"/>
      <c r="US229" s="33"/>
      <c r="UT229" s="33"/>
      <c r="UU229" s="33"/>
      <c r="UV229" s="33"/>
      <c r="UW229" s="33"/>
      <c r="UX229" s="33"/>
      <c r="UY229" s="33"/>
      <c r="UZ229" s="33"/>
      <c r="VA229" s="33"/>
      <c r="VB229" s="33"/>
      <c r="VC229" s="33"/>
      <c r="VD229" s="33"/>
      <c r="VE229" s="33"/>
      <c r="VF229" s="33"/>
      <c r="VG229" s="33"/>
      <c r="VH229" s="33"/>
      <c r="VI229" s="33"/>
      <c r="VJ229" s="33"/>
      <c r="VK229" s="33"/>
      <c r="VL229" s="33"/>
      <c r="VM229" s="33"/>
      <c r="VN229" s="33"/>
      <c r="VO229" s="33"/>
      <c r="VP229" s="33"/>
      <c r="VQ229" s="33"/>
      <c r="VR229" s="33"/>
      <c r="VS229" s="33"/>
      <c r="VT229" s="33"/>
      <c r="VU229" s="33"/>
      <c r="VV229" s="33"/>
      <c r="VW229" s="33"/>
      <c r="VX229" s="33"/>
      <c r="VY229" s="33"/>
      <c r="VZ229" s="33"/>
      <c r="WA229" s="33"/>
      <c r="WB229" s="33"/>
      <c r="WC229" s="33"/>
      <c r="WD229" s="33"/>
      <c r="WE229" s="33"/>
      <c r="WF229" s="33"/>
      <c r="WG229" s="33"/>
      <c r="WH229" s="33"/>
      <c r="WI229" s="33"/>
      <c r="WJ229" s="33"/>
      <c r="WK229" s="33"/>
      <c r="WL229" s="33"/>
      <c r="WM229" s="33"/>
      <c r="WN229" s="33"/>
      <c r="WO229" s="33"/>
      <c r="WP229" s="33"/>
      <c r="WQ229" s="33"/>
      <c r="WR229" s="33"/>
      <c r="WS229" s="33"/>
      <c r="WT229" s="33"/>
      <c r="WU229" s="33"/>
      <c r="WV229" s="33"/>
      <c r="WW229" s="33"/>
      <c r="WX229" s="33"/>
      <c r="WY229" s="33"/>
      <c r="WZ229" s="33"/>
      <c r="XA229" s="33"/>
      <c r="XB229" s="33"/>
      <c r="XC229" s="33"/>
      <c r="XD229" s="33"/>
      <c r="XE229" s="33"/>
      <c r="XF229" s="33"/>
      <c r="XG229" s="33"/>
      <c r="XH229" s="33"/>
      <c r="XI229" s="33"/>
      <c r="XJ229" s="33"/>
      <c r="XK229" s="33"/>
      <c r="XL229" s="33"/>
      <c r="XM229" s="33"/>
      <c r="XN229" s="33"/>
      <c r="XO229" s="33"/>
      <c r="XP229" s="33"/>
      <c r="XQ229" s="33"/>
      <c r="XR229" s="33"/>
      <c r="XS229" s="33"/>
      <c r="XT229" s="33"/>
      <c r="XU229" s="33"/>
      <c r="XV229" s="33"/>
      <c r="XW229" s="33"/>
      <c r="XX229" s="33"/>
      <c r="XY229" s="33"/>
      <c r="XZ229" s="33"/>
      <c r="YA229" s="33"/>
      <c r="YB229" s="33"/>
      <c r="YC229" s="33"/>
      <c r="YD229" s="33"/>
      <c r="YE229" s="33"/>
      <c r="YF229" s="33"/>
      <c r="YG229" s="33"/>
      <c r="YH229" s="33"/>
      <c r="YI229" s="33"/>
      <c r="YJ229" s="33"/>
      <c r="YK229" s="33"/>
      <c r="YL229" s="33"/>
      <c r="YM229" s="33"/>
      <c r="YN229" s="33"/>
      <c r="YO229" s="33"/>
      <c r="YP229" s="33"/>
      <c r="YQ229" s="33"/>
      <c r="YR229" s="33"/>
      <c r="YS229" s="33"/>
      <c r="YT229" s="33"/>
      <c r="YU229" s="33"/>
      <c r="YV229" s="33"/>
      <c r="YW229" s="33"/>
      <c r="YX229" s="33"/>
      <c r="YY229" s="33"/>
      <c r="YZ229" s="33"/>
      <c r="ZA229" s="33"/>
      <c r="ZB229" s="33"/>
      <c r="ZC229" s="33"/>
      <c r="ZD229" s="33"/>
      <c r="ZE229" s="33"/>
      <c r="ZF229" s="33"/>
      <c r="ZG229" s="33"/>
      <c r="ZH229" s="33"/>
      <c r="ZI229" s="33"/>
      <c r="ZJ229" s="33"/>
      <c r="ZK229" s="33"/>
      <c r="ZL229" s="33"/>
      <c r="ZM229" s="33"/>
      <c r="ZN229" s="33"/>
      <c r="ZO229" s="33"/>
      <c r="ZP229" s="33"/>
      <c r="ZQ229" s="33"/>
      <c r="ZR229" s="33"/>
      <c r="ZS229" s="33"/>
      <c r="ZT229" s="33"/>
      <c r="ZU229" s="33"/>
      <c r="ZV229" s="33"/>
      <c r="ZW229" s="33"/>
      <c r="ZX229" s="33"/>
      <c r="ZY229" s="33"/>
      <c r="ZZ229" s="33"/>
      <c r="AAA229" s="33"/>
      <c r="AAB229" s="33"/>
      <c r="AAC229" s="33"/>
      <c r="AAD229" s="33"/>
      <c r="AAE229" s="33"/>
      <c r="AAF229" s="33"/>
      <c r="AAG229" s="33"/>
      <c r="AAH229" s="33"/>
      <c r="AAI229" s="33"/>
      <c r="AAJ229" s="33"/>
      <c r="AAK229" s="33"/>
      <c r="AAL229" s="33"/>
      <c r="AAM229" s="33"/>
      <c r="AAN229" s="33"/>
      <c r="AAO229" s="33"/>
      <c r="AAP229" s="33"/>
      <c r="AAQ229" s="33"/>
      <c r="AAR229" s="33"/>
      <c r="AAS229" s="33"/>
      <c r="AAT229" s="33"/>
      <c r="AAU229" s="33"/>
      <c r="AAV229" s="33"/>
      <c r="AAW229" s="33"/>
      <c r="AAX229" s="33"/>
      <c r="AAY229" s="33"/>
      <c r="AAZ229" s="33"/>
      <c r="ABA229" s="33"/>
      <c r="ABB229" s="33"/>
      <c r="ABC229" s="33"/>
      <c r="ABD229" s="33"/>
      <c r="ABE229" s="33"/>
      <c r="ABF229" s="33"/>
      <c r="ABG229" s="33"/>
      <c r="ABH229" s="33"/>
      <c r="ABI229" s="33"/>
      <c r="ABJ229" s="33"/>
      <c r="ABK229" s="33"/>
      <c r="ABL229" s="33"/>
      <c r="ABM229" s="33"/>
      <c r="ABN229" s="33"/>
      <c r="ABO229" s="33"/>
      <c r="ABP229" s="33"/>
      <c r="ABQ229" s="33"/>
      <c r="ABR229" s="33"/>
      <c r="ABS229" s="33"/>
      <c r="ABT229" s="33"/>
      <c r="ABU229" s="33"/>
      <c r="ABV229" s="33"/>
      <c r="ABW229" s="33"/>
      <c r="ABX229" s="33"/>
      <c r="ABY229" s="33"/>
      <c r="ABZ229" s="33"/>
      <c r="ACA229" s="33"/>
      <c r="ACB229" s="33"/>
      <c r="ACC229" s="33"/>
      <c r="ACD229" s="33"/>
      <c r="ACE229" s="33"/>
      <c r="ACF229" s="33"/>
      <c r="ACG229" s="33"/>
      <c r="ACH229" s="33"/>
      <c r="ACI229" s="33"/>
      <c r="ACJ229" s="33"/>
      <c r="ACK229" s="33"/>
      <c r="ACL229" s="33"/>
      <c r="ACM229" s="33"/>
      <c r="ACN229" s="33"/>
      <c r="ACO229" s="33"/>
      <c r="ACP229" s="33"/>
      <c r="ACQ229" s="33"/>
      <c r="ACR229" s="33"/>
      <c r="ACS229" s="33"/>
      <c r="ACT229" s="33"/>
      <c r="ACU229" s="33"/>
      <c r="ACV229" s="33"/>
      <c r="ACW229" s="33"/>
      <c r="ACX229" s="33"/>
      <c r="ACY229" s="33"/>
      <c r="ACZ229" s="33"/>
      <c r="ADA229" s="33"/>
      <c r="ADB229" s="33"/>
      <c r="ADC229" s="33"/>
      <c r="ADD229" s="33"/>
      <c r="ADE229" s="33"/>
      <c r="ADF229" s="33"/>
      <c r="ADG229" s="33"/>
      <c r="ADH229" s="33"/>
      <c r="ADI229" s="33"/>
      <c r="ADJ229" s="33"/>
      <c r="ADK229" s="33"/>
      <c r="ADL229" s="33"/>
      <c r="ADM229" s="33"/>
      <c r="ADN229" s="33"/>
      <c r="ADO229" s="33"/>
      <c r="ADP229" s="33"/>
      <c r="ADQ229" s="33"/>
      <c r="ADR229" s="33"/>
      <c r="ADS229" s="33"/>
      <c r="ADT229" s="33"/>
      <c r="ADU229" s="33"/>
      <c r="ADV229" s="33"/>
      <c r="ADW229" s="33"/>
      <c r="ADX229" s="33"/>
      <c r="ADY229" s="33"/>
      <c r="ADZ229" s="33"/>
      <c r="AEA229" s="33"/>
      <c r="AEB229" s="33"/>
      <c r="AEC229" s="33"/>
      <c r="AED229" s="33"/>
      <c r="AEE229" s="33"/>
      <c r="AEF229" s="33"/>
      <c r="AEG229" s="33"/>
      <c r="AEH229" s="33"/>
      <c r="AEI229" s="33"/>
      <c r="AEJ229" s="33"/>
      <c r="AEK229" s="33"/>
      <c r="AEL229" s="33"/>
      <c r="AEM229" s="33"/>
      <c r="AEN229" s="33"/>
      <c r="AEO229" s="33"/>
      <c r="AEP229" s="33"/>
      <c r="AEQ229" s="33"/>
      <c r="AER229" s="33"/>
      <c r="AES229" s="33"/>
      <c r="AET229" s="33"/>
      <c r="AEU229" s="33"/>
      <c r="AEV229" s="33"/>
      <c r="AEW229" s="33"/>
      <c r="AEX229" s="33"/>
      <c r="AEY229" s="33"/>
      <c r="AEZ229" s="33"/>
      <c r="AFA229" s="33"/>
      <c r="AFB229" s="33"/>
      <c r="AFC229" s="33"/>
      <c r="AFD229" s="33"/>
      <c r="AFE229" s="33"/>
      <c r="AFF229" s="33"/>
      <c r="AFG229" s="33"/>
      <c r="AFH229" s="33"/>
      <c r="AFI229" s="33"/>
      <c r="AFJ229" s="33"/>
      <c r="AFK229" s="33"/>
      <c r="AFL229" s="33"/>
      <c r="AFM229" s="33"/>
      <c r="AFN229" s="33"/>
      <c r="AFO229" s="33"/>
      <c r="AFP229" s="33"/>
      <c r="AFQ229" s="33"/>
      <c r="AFR229" s="33"/>
      <c r="AFS229" s="33"/>
      <c r="AFT229" s="33"/>
      <c r="AFU229" s="33"/>
      <c r="AFV229" s="33"/>
      <c r="AFW229" s="33"/>
      <c r="AFX229" s="33"/>
      <c r="AFY229" s="33"/>
      <c r="AFZ229" s="33"/>
      <c r="AGA229" s="33"/>
      <c r="AGB229" s="33"/>
      <c r="AGC229" s="33"/>
      <c r="AGD229" s="33"/>
      <c r="AGE229" s="33"/>
      <c r="AGF229" s="33"/>
      <c r="AGG229" s="33"/>
      <c r="AGH229" s="33"/>
      <c r="AGI229" s="33"/>
      <c r="AGJ229" s="33"/>
      <c r="AGK229" s="33"/>
      <c r="AGL229" s="33"/>
      <c r="AGM229" s="33"/>
      <c r="AGN229" s="33"/>
      <c r="AGO229" s="33"/>
      <c r="AGP229" s="33"/>
      <c r="AGQ229" s="33"/>
      <c r="AGR229" s="33"/>
      <c r="AGS229" s="33"/>
      <c r="AGT229" s="33"/>
      <c r="AGU229" s="33"/>
      <c r="AGV229" s="33"/>
      <c r="AGW229" s="33"/>
      <c r="AGX229" s="33"/>
      <c r="AGY229" s="33"/>
      <c r="AGZ229" s="33"/>
      <c r="AHA229" s="33"/>
      <c r="AHB229" s="33"/>
      <c r="AHC229" s="33"/>
      <c r="AHD229" s="33"/>
      <c r="AHE229" s="33"/>
      <c r="AHF229" s="33"/>
      <c r="AHG229" s="33"/>
      <c r="AHH229" s="33"/>
      <c r="AHI229" s="33"/>
      <c r="AHJ229" s="33"/>
      <c r="AHK229" s="33"/>
      <c r="AHL229" s="33"/>
      <c r="AHM229" s="33"/>
      <c r="AHN229" s="33"/>
      <c r="AHO229" s="33"/>
      <c r="AHP229" s="33"/>
      <c r="AHQ229" s="33"/>
      <c r="AHR229" s="33"/>
      <c r="AHS229" s="33"/>
      <c r="AHT229" s="33"/>
      <c r="AHU229" s="33"/>
      <c r="AHV229" s="33"/>
      <c r="AHW229" s="33"/>
      <c r="AHX229" s="33"/>
      <c r="AHY229" s="33"/>
      <c r="AHZ229" s="33"/>
      <c r="AIA229" s="33"/>
      <c r="AIB229" s="33"/>
      <c r="AIC229" s="33"/>
      <c r="AID229" s="33"/>
      <c r="AIE229" s="33"/>
      <c r="AIF229" s="33"/>
      <c r="AIG229" s="33"/>
      <c r="AIH229" s="33"/>
      <c r="AII229" s="33"/>
      <c r="AIJ229" s="33"/>
      <c r="AIK229" s="33"/>
      <c r="AIL229" s="33"/>
      <c r="AIM229" s="33"/>
      <c r="AIN229" s="33"/>
      <c r="AIO229" s="33"/>
      <c r="AIP229" s="33"/>
      <c r="AIQ229" s="33"/>
      <c r="AIR229" s="33"/>
      <c r="AIS229" s="33"/>
      <c r="AIT229" s="33"/>
      <c r="AIU229" s="33"/>
      <c r="AIV229" s="33"/>
      <c r="AIW229" s="33"/>
      <c r="AIX229" s="33"/>
      <c r="AIY229" s="33"/>
      <c r="AIZ229" s="33"/>
      <c r="AJA229" s="33"/>
      <c r="AJB229" s="33"/>
      <c r="AJC229" s="33"/>
      <c r="AJD229" s="33"/>
      <c r="AJE229" s="33"/>
      <c r="AJF229" s="33"/>
      <c r="AJG229" s="33"/>
      <c r="AJH229" s="33"/>
      <c r="AJI229" s="33"/>
      <c r="AJJ229" s="33"/>
      <c r="AJK229" s="33"/>
      <c r="AJL229" s="33"/>
      <c r="AJM229" s="33"/>
      <c r="AJN229" s="33"/>
      <c r="AJO229" s="33"/>
      <c r="AJP229" s="33"/>
      <c r="AJQ229" s="33"/>
      <c r="AJR229" s="33"/>
      <c r="AJS229" s="33"/>
      <c r="AJT229" s="33"/>
      <c r="AJU229" s="33"/>
      <c r="AJV229" s="33"/>
      <c r="AJW229" s="33"/>
      <c r="AJX229" s="33"/>
      <c r="AJY229" s="33"/>
      <c r="AJZ229" s="33"/>
      <c r="AKA229" s="33"/>
      <c r="AKB229" s="33"/>
      <c r="AKC229" s="33"/>
      <c r="AKD229" s="33"/>
      <c r="AKE229" s="33"/>
      <c r="AKF229" s="33"/>
      <c r="AKG229" s="33"/>
      <c r="AKH229" s="33"/>
      <c r="AKI229" s="33"/>
      <c r="AKJ229" s="33"/>
      <c r="AKK229" s="33"/>
      <c r="AKL229" s="33"/>
      <c r="AKM229" s="33"/>
      <c r="AKN229" s="33"/>
      <c r="AKO229" s="33"/>
      <c r="AKP229" s="33"/>
      <c r="AKQ229" s="33"/>
      <c r="AKR229" s="33"/>
      <c r="AKS229" s="33"/>
      <c r="AKT229" s="33"/>
      <c r="AKU229" s="33"/>
      <c r="AKV229" s="33"/>
      <c r="AKW229" s="33"/>
      <c r="AKX229" s="33"/>
      <c r="AKY229" s="33"/>
      <c r="AKZ229" s="33"/>
      <c r="ALA229" s="33"/>
      <c r="ALB229" s="33"/>
      <c r="ALC229" s="33"/>
      <c r="ALD229" s="33"/>
      <c r="ALE229" s="33"/>
      <c r="ALF229" s="33"/>
      <c r="ALG229" s="33"/>
      <c r="ALH229" s="33"/>
      <c r="ALI229" s="33"/>
      <c r="ALJ229" s="33"/>
      <c r="ALK229" s="33"/>
      <c r="ALL229" s="33"/>
      <c r="ALM229" s="33"/>
      <c r="ALN229" s="33"/>
      <c r="ALO229" s="33"/>
      <c r="ALP229" s="33"/>
      <c r="ALQ229" s="33"/>
      <c r="ALR229" s="33"/>
      <c r="ALS229" s="33"/>
      <c r="ALT229" s="33"/>
      <c r="ALU229" s="33"/>
      <c r="ALV229" s="33"/>
      <c r="ALW229" s="33"/>
      <c r="ALX229" s="33"/>
      <c r="ALY229" s="33"/>
    </row>
    <row r="230" spans="1:1013" ht="20.25" customHeight="1" thickBot="1" x14ac:dyDescent="0.25">
      <c r="A230" s="681"/>
      <c r="B230" s="771"/>
      <c r="C230" s="749"/>
      <c r="D230" s="827"/>
      <c r="E230" s="821"/>
      <c r="F230" s="726"/>
      <c r="G230" s="825"/>
      <c r="H230" s="715"/>
      <c r="I230" s="712"/>
      <c r="J230" s="700"/>
      <c r="K230" s="199" t="s">
        <v>23</v>
      </c>
      <c r="L230" s="532">
        <f>M230+O230</f>
        <v>0</v>
      </c>
      <c r="M230" s="526">
        <v>0</v>
      </c>
      <c r="N230" s="526">
        <v>0</v>
      </c>
      <c r="O230" s="528">
        <v>0</v>
      </c>
      <c r="P230" s="532">
        <f>Q230+S230</f>
        <v>250</v>
      </c>
      <c r="Q230" s="526">
        <v>0</v>
      </c>
      <c r="R230" s="526">
        <v>0</v>
      </c>
      <c r="S230" s="528">
        <v>250</v>
      </c>
      <c r="T230" s="532">
        <f>U230+W230</f>
        <v>150</v>
      </c>
      <c r="U230" s="526">
        <v>0</v>
      </c>
      <c r="V230" s="526">
        <v>0</v>
      </c>
      <c r="W230" s="528">
        <v>150</v>
      </c>
      <c r="X230" s="532">
        <f>Y230+AA230</f>
        <v>0</v>
      </c>
      <c r="Y230" s="526">
        <v>0</v>
      </c>
      <c r="Z230" s="526">
        <v>0</v>
      </c>
      <c r="AA230" s="528">
        <v>0</v>
      </c>
      <c r="AB230" s="33"/>
      <c r="AC230" s="33"/>
      <c r="AD230" s="33"/>
      <c r="AE230" s="33"/>
      <c r="AF230" s="33"/>
      <c r="AG230" s="33"/>
      <c r="AH230" s="33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7"/>
      <c r="BB230" s="46"/>
      <c r="BC230" s="46"/>
      <c r="BD230" s="46"/>
      <c r="BE230" s="46"/>
      <c r="BF230" s="46"/>
      <c r="BG230" s="46"/>
      <c r="BH230" s="46"/>
      <c r="BI230" s="46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  <c r="IT230" s="33"/>
      <c r="IU230" s="33"/>
      <c r="IV230" s="33"/>
      <c r="IW230" s="33"/>
      <c r="IX230" s="33"/>
      <c r="IY230" s="33"/>
      <c r="IZ230" s="33"/>
      <c r="JA230" s="33"/>
      <c r="JB230" s="33"/>
      <c r="JC230" s="33"/>
      <c r="JD230" s="33"/>
      <c r="JE230" s="33"/>
      <c r="JF230" s="33"/>
      <c r="JG230" s="33"/>
      <c r="JH230" s="33"/>
      <c r="JI230" s="33"/>
      <c r="JJ230" s="33"/>
      <c r="JK230" s="33"/>
      <c r="JL230" s="33"/>
      <c r="JM230" s="33"/>
      <c r="JN230" s="33"/>
      <c r="JO230" s="33"/>
      <c r="JP230" s="33"/>
      <c r="JQ230" s="33"/>
      <c r="JR230" s="33"/>
      <c r="JS230" s="33"/>
      <c r="JT230" s="33"/>
      <c r="JU230" s="33"/>
      <c r="JV230" s="33"/>
      <c r="JW230" s="33"/>
      <c r="JX230" s="33"/>
      <c r="JY230" s="33"/>
      <c r="JZ230" s="33"/>
      <c r="KA230" s="33"/>
      <c r="KB230" s="33"/>
      <c r="KC230" s="33"/>
      <c r="KD230" s="33"/>
      <c r="KE230" s="33"/>
      <c r="KF230" s="33"/>
      <c r="KG230" s="33"/>
      <c r="KH230" s="33"/>
      <c r="KI230" s="33"/>
      <c r="KJ230" s="33"/>
      <c r="KK230" s="33"/>
      <c r="KL230" s="33"/>
      <c r="KM230" s="33"/>
      <c r="KN230" s="33"/>
      <c r="KO230" s="33"/>
      <c r="KP230" s="33"/>
      <c r="KQ230" s="33"/>
      <c r="KR230" s="33"/>
      <c r="KS230" s="33"/>
      <c r="KT230" s="33"/>
      <c r="KU230" s="33"/>
      <c r="KV230" s="33"/>
      <c r="KW230" s="33"/>
      <c r="KX230" s="33"/>
      <c r="KY230" s="33"/>
      <c r="KZ230" s="33"/>
      <c r="LA230" s="33"/>
      <c r="LB230" s="33"/>
      <c r="LC230" s="33"/>
      <c r="LD230" s="33"/>
      <c r="LE230" s="33"/>
      <c r="LF230" s="33"/>
      <c r="LG230" s="33"/>
      <c r="LH230" s="33"/>
      <c r="LI230" s="33"/>
      <c r="LJ230" s="33"/>
      <c r="LK230" s="33"/>
      <c r="LL230" s="33"/>
      <c r="LM230" s="33"/>
      <c r="LN230" s="33"/>
      <c r="LO230" s="33"/>
      <c r="LP230" s="33"/>
      <c r="LQ230" s="33"/>
      <c r="LR230" s="33"/>
      <c r="LS230" s="33"/>
      <c r="LT230" s="33"/>
      <c r="LU230" s="33"/>
      <c r="LV230" s="33"/>
      <c r="LW230" s="33"/>
      <c r="LX230" s="33"/>
      <c r="LY230" s="33"/>
      <c r="LZ230" s="33"/>
      <c r="MA230" s="33"/>
      <c r="MB230" s="33"/>
      <c r="MC230" s="33"/>
      <c r="MD230" s="33"/>
      <c r="ME230" s="33"/>
      <c r="MF230" s="33"/>
      <c r="MG230" s="33"/>
      <c r="MH230" s="33"/>
      <c r="MI230" s="33"/>
      <c r="MJ230" s="33"/>
      <c r="MK230" s="33"/>
      <c r="ML230" s="33"/>
      <c r="MM230" s="33"/>
      <c r="MN230" s="33"/>
      <c r="MO230" s="33"/>
      <c r="MP230" s="33"/>
      <c r="MQ230" s="33"/>
      <c r="MR230" s="33"/>
      <c r="MS230" s="33"/>
      <c r="MT230" s="33"/>
      <c r="MU230" s="33"/>
      <c r="MV230" s="33"/>
      <c r="MW230" s="33"/>
      <c r="MX230" s="33"/>
      <c r="MY230" s="33"/>
      <c r="MZ230" s="33"/>
      <c r="NA230" s="33"/>
      <c r="NB230" s="33"/>
      <c r="NC230" s="33"/>
      <c r="ND230" s="33"/>
      <c r="NE230" s="33"/>
      <c r="NF230" s="33"/>
      <c r="NG230" s="33"/>
      <c r="NH230" s="33"/>
      <c r="NI230" s="33"/>
      <c r="NJ230" s="33"/>
      <c r="NK230" s="33"/>
      <c r="NL230" s="33"/>
      <c r="NM230" s="33"/>
      <c r="NN230" s="33"/>
      <c r="NO230" s="33"/>
      <c r="NP230" s="33"/>
      <c r="NQ230" s="33"/>
      <c r="NR230" s="33"/>
      <c r="NS230" s="33"/>
      <c r="NT230" s="33"/>
      <c r="NU230" s="33"/>
      <c r="NV230" s="33"/>
      <c r="NW230" s="33"/>
      <c r="NX230" s="33"/>
      <c r="NY230" s="33"/>
      <c r="NZ230" s="33"/>
      <c r="OA230" s="33"/>
      <c r="OB230" s="33"/>
      <c r="OC230" s="33"/>
      <c r="OD230" s="33"/>
      <c r="OE230" s="33"/>
      <c r="OF230" s="33"/>
      <c r="OG230" s="33"/>
      <c r="OH230" s="33"/>
      <c r="OI230" s="33"/>
      <c r="OJ230" s="33"/>
      <c r="OK230" s="33"/>
      <c r="OL230" s="33"/>
      <c r="OM230" s="33"/>
      <c r="ON230" s="33"/>
      <c r="OO230" s="33"/>
      <c r="OP230" s="33"/>
      <c r="OQ230" s="33"/>
      <c r="OR230" s="33"/>
      <c r="OS230" s="33"/>
      <c r="OT230" s="33"/>
      <c r="OU230" s="33"/>
      <c r="OV230" s="33"/>
      <c r="OW230" s="33"/>
      <c r="OX230" s="33"/>
      <c r="OY230" s="33"/>
      <c r="OZ230" s="33"/>
      <c r="PA230" s="33"/>
      <c r="PB230" s="33"/>
      <c r="PC230" s="33"/>
      <c r="PD230" s="33"/>
      <c r="PE230" s="33"/>
      <c r="PF230" s="33"/>
      <c r="PG230" s="33"/>
      <c r="PH230" s="33"/>
      <c r="PI230" s="33"/>
      <c r="PJ230" s="33"/>
      <c r="PK230" s="33"/>
      <c r="PL230" s="33"/>
      <c r="PM230" s="33"/>
      <c r="PN230" s="33"/>
      <c r="PO230" s="33"/>
      <c r="PP230" s="33"/>
      <c r="PQ230" s="33"/>
      <c r="PR230" s="33"/>
      <c r="PS230" s="33"/>
      <c r="PT230" s="33"/>
      <c r="PU230" s="33"/>
      <c r="PV230" s="33"/>
      <c r="PW230" s="33"/>
      <c r="PX230" s="33"/>
      <c r="PY230" s="33"/>
      <c r="PZ230" s="33"/>
      <c r="QA230" s="33"/>
      <c r="QB230" s="33"/>
      <c r="QC230" s="33"/>
      <c r="QD230" s="33"/>
      <c r="QE230" s="33"/>
      <c r="QF230" s="33"/>
      <c r="QG230" s="33"/>
      <c r="QH230" s="33"/>
      <c r="QI230" s="33"/>
      <c r="QJ230" s="33"/>
      <c r="QK230" s="33"/>
      <c r="QL230" s="33"/>
      <c r="QM230" s="33"/>
      <c r="QN230" s="33"/>
      <c r="QO230" s="33"/>
      <c r="QP230" s="33"/>
      <c r="QQ230" s="33"/>
      <c r="QR230" s="33"/>
      <c r="QS230" s="33"/>
      <c r="QT230" s="33"/>
      <c r="QU230" s="33"/>
      <c r="QV230" s="33"/>
      <c r="QW230" s="33"/>
      <c r="QX230" s="33"/>
      <c r="QY230" s="33"/>
      <c r="QZ230" s="33"/>
      <c r="RA230" s="33"/>
      <c r="RB230" s="33"/>
      <c r="RC230" s="33"/>
      <c r="RD230" s="33"/>
      <c r="RE230" s="33"/>
      <c r="RF230" s="33"/>
      <c r="RG230" s="33"/>
      <c r="RH230" s="33"/>
      <c r="RI230" s="33"/>
      <c r="RJ230" s="33"/>
      <c r="RK230" s="33"/>
      <c r="RL230" s="33"/>
      <c r="RM230" s="33"/>
      <c r="RN230" s="33"/>
      <c r="RO230" s="33"/>
      <c r="RP230" s="33"/>
      <c r="RQ230" s="33"/>
      <c r="RR230" s="33"/>
      <c r="RS230" s="33"/>
      <c r="RT230" s="33"/>
      <c r="RU230" s="33"/>
      <c r="RV230" s="33"/>
      <c r="RW230" s="33"/>
      <c r="RX230" s="33"/>
      <c r="RY230" s="33"/>
      <c r="RZ230" s="33"/>
      <c r="SA230" s="33"/>
      <c r="SB230" s="33"/>
      <c r="SC230" s="33"/>
      <c r="SD230" s="33"/>
      <c r="SE230" s="33"/>
      <c r="SF230" s="33"/>
      <c r="SG230" s="33"/>
      <c r="SH230" s="33"/>
      <c r="SI230" s="33"/>
      <c r="SJ230" s="33"/>
      <c r="SK230" s="33"/>
      <c r="SL230" s="33"/>
      <c r="SM230" s="33"/>
      <c r="SN230" s="33"/>
      <c r="SO230" s="33"/>
      <c r="SP230" s="33"/>
      <c r="SQ230" s="33"/>
      <c r="SR230" s="33"/>
      <c r="SS230" s="33"/>
      <c r="ST230" s="33"/>
      <c r="SU230" s="33"/>
      <c r="SV230" s="33"/>
      <c r="SW230" s="33"/>
      <c r="SX230" s="33"/>
      <c r="SY230" s="33"/>
      <c r="SZ230" s="33"/>
      <c r="TA230" s="33"/>
      <c r="TB230" s="33"/>
      <c r="TC230" s="33"/>
      <c r="TD230" s="33"/>
      <c r="TE230" s="33"/>
      <c r="TF230" s="33"/>
      <c r="TG230" s="33"/>
      <c r="TH230" s="33"/>
      <c r="TI230" s="33"/>
      <c r="TJ230" s="33"/>
      <c r="TK230" s="33"/>
      <c r="TL230" s="33"/>
      <c r="TM230" s="33"/>
      <c r="TN230" s="33"/>
      <c r="TO230" s="33"/>
      <c r="TP230" s="33"/>
      <c r="TQ230" s="33"/>
      <c r="TR230" s="33"/>
      <c r="TS230" s="33"/>
      <c r="TT230" s="33"/>
      <c r="TU230" s="33"/>
      <c r="TV230" s="33"/>
      <c r="TW230" s="33"/>
      <c r="TX230" s="33"/>
      <c r="TY230" s="33"/>
      <c r="TZ230" s="33"/>
      <c r="UA230" s="33"/>
      <c r="UB230" s="33"/>
      <c r="UC230" s="33"/>
      <c r="UD230" s="33"/>
      <c r="UE230" s="33"/>
      <c r="UF230" s="33"/>
      <c r="UG230" s="33"/>
      <c r="UH230" s="33"/>
      <c r="UI230" s="33"/>
      <c r="UJ230" s="33"/>
      <c r="UK230" s="33"/>
      <c r="UL230" s="33"/>
      <c r="UM230" s="33"/>
      <c r="UN230" s="33"/>
      <c r="UO230" s="33"/>
      <c r="UP230" s="33"/>
      <c r="UQ230" s="33"/>
      <c r="UR230" s="33"/>
      <c r="US230" s="33"/>
      <c r="UT230" s="33"/>
      <c r="UU230" s="33"/>
      <c r="UV230" s="33"/>
      <c r="UW230" s="33"/>
      <c r="UX230" s="33"/>
      <c r="UY230" s="33"/>
      <c r="UZ230" s="33"/>
      <c r="VA230" s="33"/>
      <c r="VB230" s="33"/>
      <c r="VC230" s="33"/>
      <c r="VD230" s="33"/>
      <c r="VE230" s="33"/>
      <c r="VF230" s="33"/>
      <c r="VG230" s="33"/>
      <c r="VH230" s="33"/>
      <c r="VI230" s="33"/>
      <c r="VJ230" s="33"/>
      <c r="VK230" s="33"/>
      <c r="VL230" s="33"/>
      <c r="VM230" s="33"/>
      <c r="VN230" s="33"/>
      <c r="VO230" s="33"/>
      <c r="VP230" s="33"/>
      <c r="VQ230" s="33"/>
      <c r="VR230" s="33"/>
      <c r="VS230" s="33"/>
      <c r="VT230" s="33"/>
      <c r="VU230" s="33"/>
      <c r="VV230" s="33"/>
      <c r="VW230" s="33"/>
      <c r="VX230" s="33"/>
      <c r="VY230" s="33"/>
      <c r="VZ230" s="33"/>
      <c r="WA230" s="33"/>
      <c r="WB230" s="33"/>
      <c r="WC230" s="33"/>
      <c r="WD230" s="33"/>
      <c r="WE230" s="33"/>
      <c r="WF230" s="33"/>
      <c r="WG230" s="33"/>
      <c r="WH230" s="33"/>
      <c r="WI230" s="33"/>
      <c r="WJ230" s="33"/>
      <c r="WK230" s="33"/>
      <c r="WL230" s="33"/>
      <c r="WM230" s="33"/>
      <c r="WN230" s="33"/>
      <c r="WO230" s="33"/>
      <c r="WP230" s="33"/>
      <c r="WQ230" s="33"/>
      <c r="WR230" s="33"/>
      <c r="WS230" s="33"/>
      <c r="WT230" s="33"/>
      <c r="WU230" s="33"/>
      <c r="WV230" s="33"/>
      <c r="WW230" s="33"/>
      <c r="WX230" s="33"/>
      <c r="WY230" s="33"/>
      <c r="WZ230" s="33"/>
      <c r="XA230" s="33"/>
      <c r="XB230" s="33"/>
      <c r="XC230" s="33"/>
      <c r="XD230" s="33"/>
      <c r="XE230" s="33"/>
      <c r="XF230" s="33"/>
      <c r="XG230" s="33"/>
      <c r="XH230" s="33"/>
      <c r="XI230" s="33"/>
      <c r="XJ230" s="33"/>
      <c r="XK230" s="33"/>
      <c r="XL230" s="33"/>
      <c r="XM230" s="33"/>
      <c r="XN230" s="33"/>
      <c r="XO230" s="33"/>
      <c r="XP230" s="33"/>
      <c r="XQ230" s="33"/>
      <c r="XR230" s="33"/>
      <c r="XS230" s="33"/>
      <c r="XT230" s="33"/>
      <c r="XU230" s="33"/>
      <c r="XV230" s="33"/>
      <c r="XW230" s="33"/>
      <c r="XX230" s="33"/>
      <c r="XY230" s="33"/>
      <c r="XZ230" s="33"/>
      <c r="YA230" s="33"/>
      <c r="YB230" s="33"/>
      <c r="YC230" s="33"/>
      <c r="YD230" s="33"/>
      <c r="YE230" s="33"/>
      <c r="YF230" s="33"/>
      <c r="YG230" s="33"/>
      <c r="YH230" s="33"/>
      <c r="YI230" s="33"/>
      <c r="YJ230" s="33"/>
      <c r="YK230" s="33"/>
      <c r="YL230" s="33"/>
      <c r="YM230" s="33"/>
      <c r="YN230" s="33"/>
      <c r="YO230" s="33"/>
      <c r="YP230" s="33"/>
      <c r="YQ230" s="33"/>
      <c r="YR230" s="33"/>
      <c r="YS230" s="33"/>
      <c r="YT230" s="33"/>
      <c r="YU230" s="33"/>
      <c r="YV230" s="33"/>
      <c r="YW230" s="33"/>
      <c r="YX230" s="33"/>
      <c r="YY230" s="33"/>
      <c r="YZ230" s="33"/>
      <c r="ZA230" s="33"/>
      <c r="ZB230" s="33"/>
      <c r="ZC230" s="33"/>
      <c r="ZD230" s="33"/>
      <c r="ZE230" s="33"/>
      <c r="ZF230" s="33"/>
      <c r="ZG230" s="33"/>
      <c r="ZH230" s="33"/>
      <c r="ZI230" s="33"/>
      <c r="ZJ230" s="33"/>
      <c r="ZK230" s="33"/>
      <c r="ZL230" s="33"/>
      <c r="ZM230" s="33"/>
      <c r="ZN230" s="33"/>
      <c r="ZO230" s="33"/>
      <c r="ZP230" s="33"/>
      <c r="ZQ230" s="33"/>
      <c r="ZR230" s="33"/>
      <c r="ZS230" s="33"/>
      <c r="ZT230" s="33"/>
      <c r="ZU230" s="33"/>
      <c r="ZV230" s="33"/>
      <c r="ZW230" s="33"/>
      <c r="ZX230" s="33"/>
      <c r="ZY230" s="33"/>
      <c r="ZZ230" s="33"/>
      <c r="AAA230" s="33"/>
      <c r="AAB230" s="33"/>
      <c r="AAC230" s="33"/>
      <c r="AAD230" s="33"/>
      <c r="AAE230" s="33"/>
      <c r="AAF230" s="33"/>
      <c r="AAG230" s="33"/>
      <c r="AAH230" s="33"/>
      <c r="AAI230" s="33"/>
      <c r="AAJ230" s="33"/>
      <c r="AAK230" s="33"/>
      <c r="AAL230" s="33"/>
      <c r="AAM230" s="33"/>
      <c r="AAN230" s="33"/>
      <c r="AAO230" s="33"/>
      <c r="AAP230" s="33"/>
      <c r="AAQ230" s="33"/>
      <c r="AAR230" s="33"/>
      <c r="AAS230" s="33"/>
      <c r="AAT230" s="33"/>
      <c r="AAU230" s="33"/>
      <c r="AAV230" s="33"/>
      <c r="AAW230" s="33"/>
      <c r="AAX230" s="33"/>
      <c r="AAY230" s="33"/>
      <c r="AAZ230" s="33"/>
      <c r="ABA230" s="33"/>
      <c r="ABB230" s="33"/>
      <c r="ABC230" s="33"/>
      <c r="ABD230" s="33"/>
      <c r="ABE230" s="33"/>
      <c r="ABF230" s="33"/>
      <c r="ABG230" s="33"/>
      <c r="ABH230" s="33"/>
      <c r="ABI230" s="33"/>
      <c r="ABJ230" s="33"/>
      <c r="ABK230" s="33"/>
      <c r="ABL230" s="33"/>
      <c r="ABM230" s="33"/>
      <c r="ABN230" s="33"/>
      <c r="ABO230" s="33"/>
      <c r="ABP230" s="33"/>
      <c r="ABQ230" s="33"/>
      <c r="ABR230" s="33"/>
      <c r="ABS230" s="33"/>
      <c r="ABT230" s="33"/>
      <c r="ABU230" s="33"/>
      <c r="ABV230" s="33"/>
      <c r="ABW230" s="33"/>
      <c r="ABX230" s="33"/>
      <c r="ABY230" s="33"/>
      <c r="ABZ230" s="33"/>
      <c r="ACA230" s="33"/>
      <c r="ACB230" s="33"/>
      <c r="ACC230" s="33"/>
      <c r="ACD230" s="33"/>
      <c r="ACE230" s="33"/>
      <c r="ACF230" s="33"/>
      <c r="ACG230" s="33"/>
      <c r="ACH230" s="33"/>
      <c r="ACI230" s="33"/>
      <c r="ACJ230" s="33"/>
      <c r="ACK230" s="33"/>
      <c r="ACL230" s="33"/>
      <c r="ACM230" s="33"/>
      <c r="ACN230" s="33"/>
      <c r="ACO230" s="33"/>
      <c r="ACP230" s="33"/>
      <c r="ACQ230" s="33"/>
      <c r="ACR230" s="33"/>
      <c r="ACS230" s="33"/>
      <c r="ACT230" s="33"/>
      <c r="ACU230" s="33"/>
      <c r="ACV230" s="33"/>
      <c r="ACW230" s="33"/>
      <c r="ACX230" s="33"/>
      <c r="ACY230" s="33"/>
      <c r="ACZ230" s="33"/>
      <c r="ADA230" s="33"/>
      <c r="ADB230" s="33"/>
      <c r="ADC230" s="33"/>
      <c r="ADD230" s="33"/>
      <c r="ADE230" s="33"/>
      <c r="ADF230" s="33"/>
      <c r="ADG230" s="33"/>
      <c r="ADH230" s="33"/>
      <c r="ADI230" s="33"/>
      <c r="ADJ230" s="33"/>
      <c r="ADK230" s="33"/>
      <c r="ADL230" s="33"/>
      <c r="ADM230" s="33"/>
      <c r="ADN230" s="33"/>
      <c r="ADO230" s="33"/>
      <c r="ADP230" s="33"/>
      <c r="ADQ230" s="33"/>
      <c r="ADR230" s="33"/>
      <c r="ADS230" s="33"/>
      <c r="ADT230" s="33"/>
      <c r="ADU230" s="33"/>
      <c r="ADV230" s="33"/>
      <c r="ADW230" s="33"/>
      <c r="ADX230" s="33"/>
      <c r="ADY230" s="33"/>
      <c r="ADZ230" s="33"/>
      <c r="AEA230" s="33"/>
      <c r="AEB230" s="33"/>
      <c r="AEC230" s="33"/>
      <c r="AED230" s="33"/>
      <c r="AEE230" s="33"/>
      <c r="AEF230" s="33"/>
      <c r="AEG230" s="33"/>
      <c r="AEH230" s="33"/>
      <c r="AEI230" s="33"/>
      <c r="AEJ230" s="33"/>
      <c r="AEK230" s="33"/>
      <c r="AEL230" s="33"/>
      <c r="AEM230" s="33"/>
      <c r="AEN230" s="33"/>
      <c r="AEO230" s="33"/>
      <c r="AEP230" s="33"/>
      <c r="AEQ230" s="33"/>
      <c r="AER230" s="33"/>
      <c r="AES230" s="33"/>
      <c r="AET230" s="33"/>
      <c r="AEU230" s="33"/>
      <c r="AEV230" s="33"/>
      <c r="AEW230" s="33"/>
      <c r="AEX230" s="33"/>
      <c r="AEY230" s="33"/>
      <c r="AEZ230" s="33"/>
      <c r="AFA230" s="33"/>
      <c r="AFB230" s="33"/>
      <c r="AFC230" s="33"/>
      <c r="AFD230" s="33"/>
      <c r="AFE230" s="33"/>
      <c r="AFF230" s="33"/>
      <c r="AFG230" s="33"/>
      <c r="AFH230" s="33"/>
      <c r="AFI230" s="33"/>
      <c r="AFJ230" s="33"/>
      <c r="AFK230" s="33"/>
      <c r="AFL230" s="33"/>
      <c r="AFM230" s="33"/>
      <c r="AFN230" s="33"/>
      <c r="AFO230" s="33"/>
      <c r="AFP230" s="33"/>
      <c r="AFQ230" s="33"/>
      <c r="AFR230" s="33"/>
      <c r="AFS230" s="33"/>
      <c r="AFT230" s="33"/>
      <c r="AFU230" s="33"/>
      <c r="AFV230" s="33"/>
      <c r="AFW230" s="33"/>
      <c r="AFX230" s="33"/>
      <c r="AFY230" s="33"/>
      <c r="AFZ230" s="33"/>
      <c r="AGA230" s="33"/>
      <c r="AGB230" s="33"/>
      <c r="AGC230" s="33"/>
      <c r="AGD230" s="33"/>
      <c r="AGE230" s="33"/>
      <c r="AGF230" s="33"/>
      <c r="AGG230" s="33"/>
      <c r="AGH230" s="33"/>
      <c r="AGI230" s="33"/>
      <c r="AGJ230" s="33"/>
      <c r="AGK230" s="33"/>
      <c r="AGL230" s="33"/>
      <c r="AGM230" s="33"/>
      <c r="AGN230" s="33"/>
      <c r="AGO230" s="33"/>
      <c r="AGP230" s="33"/>
      <c r="AGQ230" s="33"/>
      <c r="AGR230" s="33"/>
      <c r="AGS230" s="33"/>
      <c r="AGT230" s="33"/>
      <c r="AGU230" s="33"/>
      <c r="AGV230" s="33"/>
      <c r="AGW230" s="33"/>
      <c r="AGX230" s="33"/>
      <c r="AGY230" s="33"/>
      <c r="AGZ230" s="33"/>
      <c r="AHA230" s="33"/>
      <c r="AHB230" s="33"/>
      <c r="AHC230" s="33"/>
      <c r="AHD230" s="33"/>
      <c r="AHE230" s="33"/>
      <c r="AHF230" s="33"/>
      <c r="AHG230" s="33"/>
      <c r="AHH230" s="33"/>
      <c r="AHI230" s="33"/>
      <c r="AHJ230" s="33"/>
      <c r="AHK230" s="33"/>
      <c r="AHL230" s="33"/>
      <c r="AHM230" s="33"/>
      <c r="AHN230" s="33"/>
      <c r="AHO230" s="33"/>
      <c r="AHP230" s="33"/>
      <c r="AHQ230" s="33"/>
      <c r="AHR230" s="33"/>
      <c r="AHS230" s="33"/>
      <c r="AHT230" s="33"/>
      <c r="AHU230" s="33"/>
      <c r="AHV230" s="33"/>
      <c r="AHW230" s="33"/>
      <c r="AHX230" s="33"/>
      <c r="AHY230" s="33"/>
      <c r="AHZ230" s="33"/>
      <c r="AIA230" s="33"/>
      <c r="AIB230" s="33"/>
      <c r="AIC230" s="33"/>
      <c r="AID230" s="33"/>
      <c r="AIE230" s="33"/>
      <c r="AIF230" s="33"/>
      <c r="AIG230" s="33"/>
      <c r="AIH230" s="33"/>
      <c r="AII230" s="33"/>
      <c r="AIJ230" s="33"/>
      <c r="AIK230" s="33"/>
      <c r="AIL230" s="33"/>
      <c r="AIM230" s="33"/>
      <c r="AIN230" s="33"/>
      <c r="AIO230" s="33"/>
      <c r="AIP230" s="33"/>
      <c r="AIQ230" s="33"/>
      <c r="AIR230" s="33"/>
      <c r="AIS230" s="33"/>
      <c r="AIT230" s="33"/>
      <c r="AIU230" s="33"/>
      <c r="AIV230" s="33"/>
      <c r="AIW230" s="33"/>
      <c r="AIX230" s="33"/>
      <c r="AIY230" s="33"/>
      <c r="AIZ230" s="33"/>
      <c r="AJA230" s="33"/>
      <c r="AJB230" s="33"/>
      <c r="AJC230" s="33"/>
      <c r="AJD230" s="33"/>
      <c r="AJE230" s="33"/>
      <c r="AJF230" s="33"/>
      <c r="AJG230" s="33"/>
      <c r="AJH230" s="33"/>
      <c r="AJI230" s="33"/>
      <c r="AJJ230" s="33"/>
      <c r="AJK230" s="33"/>
      <c r="AJL230" s="33"/>
      <c r="AJM230" s="33"/>
      <c r="AJN230" s="33"/>
      <c r="AJO230" s="33"/>
      <c r="AJP230" s="33"/>
      <c r="AJQ230" s="33"/>
      <c r="AJR230" s="33"/>
      <c r="AJS230" s="33"/>
      <c r="AJT230" s="33"/>
      <c r="AJU230" s="33"/>
      <c r="AJV230" s="33"/>
      <c r="AJW230" s="33"/>
      <c r="AJX230" s="33"/>
      <c r="AJY230" s="33"/>
      <c r="AJZ230" s="33"/>
      <c r="AKA230" s="33"/>
      <c r="AKB230" s="33"/>
      <c r="AKC230" s="33"/>
      <c r="AKD230" s="33"/>
      <c r="AKE230" s="33"/>
      <c r="AKF230" s="33"/>
      <c r="AKG230" s="33"/>
      <c r="AKH230" s="33"/>
      <c r="AKI230" s="33"/>
      <c r="AKJ230" s="33"/>
      <c r="AKK230" s="33"/>
      <c r="AKL230" s="33"/>
      <c r="AKM230" s="33"/>
      <c r="AKN230" s="33"/>
      <c r="AKO230" s="33"/>
      <c r="AKP230" s="33"/>
      <c r="AKQ230" s="33"/>
      <c r="AKR230" s="33"/>
      <c r="AKS230" s="33"/>
      <c r="AKT230" s="33"/>
      <c r="AKU230" s="33"/>
      <c r="AKV230" s="33"/>
      <c r="AKW230" s="33"/>
      <c r="AKX230" s="33"/>
      <c r="AKY230" s="33"/>
      <c r="AKZ230" s="33"/>
      <c r="ALA230" s="33"/>
      <c r="ALB230" s="33"/>
      <c r="ALC230" s="33"/>
      <c r="ALD230" s="33"/>
      <c r="ALE230" s="33"/>
      <c r="ALF230" s="33"/>
      <c r="ALG230" s="33"/>
      <c r="ALH230" s="33"/>
      <c r="ALI230" s="33"/>
      <c r="ALJ230" s="33"/>
      <c r="ALK230" s="33"/>
      <c r="ALL230" s="33"/>
      <c r="ALM230" s="33"/>
      <c r="ALN230" s="33"/>
      <c r="ALO230" s="33"/>
      <c r="ALP230" s="33"/>
      <c r="ALQ230" s="33"/>
      <c r="ALR230" s="33"/>
      <c r="ALS230" s="33"/>
      <c r="ALT230" s="33"/>
      <c r="ALU230" s="33"/>
      <c r="ALV230" s="33"/>
      <c r="ALW230" s="33"/>
      <c r="ALX230" s="33"/>
      <c r="ALY230" s="33"/>
    </row>
    <row r="231" spans="1:1013" ht="24" customHeight="1" thickBot="1" x14ac:dyDescent="0.25">
      <c r="A231" s="681"/>
      <c r="B231" s="771"/>
      <c r="C231" s="749"/>
      <c r="D231" s="827"/>
      <c r="E231" s="821"/>
      <c r="F231" s="726"/>
      <c r="G231" s="825"/>
      <c r="H231" s="715"/>
      <c r="I231" s="712"/>
      <c r="J231" s="701"/>
      <c r="K231" s="256" t="s">
        <v>11</v>
      </c>
      <c r="L231" s="18">
        <f>SUM(L229:L230)</f>
        <v>0</v>
      </c>
      <c r="M231" s="3">
        <f t="shared" ref="M231:AA231" si="71">SUM(M229:M230)</f>
        <v>0</v>
      </c>
      <c r="N231" s="3">
        <f t="shared" si="71"/>
        <v>0</v>
      </c>
      <c r="O231" s="19">
        <f t="shared" si="71"/>
        <v>0</v>
      </c>
      <c r="P231" s="18">
        <f t="shared" si="71"/>
        <v>300</v>
      </c>
      <c r="Q231" s="3">
        <f t="shared" si="71"/>
        <v>0</v>
      </c>
      <c r="R231" s="3">
        <f t="shared" si="71"/>
        <v>0</v>
      </c>
      <c r="S231" s="19">
        <f t="shared" si="71"/>
        <v>300</v>
      </c>
      <c r="T231" s="18">
        <f t="shared" si="71"/>
        <v>171</v>
      </c>
      <c r="U231" s="3">
        <f t="shared" si="71"/>
        <v>0</v>
      </c>
      <c r="V231" s="3">
        <f t="shared" si="71"/>
        <v>0</v>
      </c>
      <c r="W231" s="19">
        <f t="shared" si="71"/>
        <v>171</v>
      </c>
      <c r="X231" s="18">
        <f t="shared" si="71"/>
        <v>0</v>
      </c>
      <c r="Y231" s="3">
        <f t="shared" si="71"/>
        <v>0</v>
      </c>
      <c r="Z231" s="3">
        <f t="shared" si="71"/>
        <v>0</v>
      </c>
      <c r="AA231" s="19">
        <f t="shared" si="71"/>
        <v>0</v>
      </c>
      <c r="AB231" s="33"/>
      <c r="AC231" s="33"/>
      <c r="AD231" s="33"/>
      <c r="AE231" s="33"/>
      <c r="AF231" s="33"/>
      <c r="AG231" s="33"/>
      <c r="AH231" s="33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7"/>
      <c r="BB231" s="46"/>
      <c r="BC231" s="46"/>
      <c r="BD231" s="46"/>
      <c r="BE231" s="46"/>
      <c r="BF231" s="46"/>
      <c r="BG231" s="46"/>
      <c r="BH231" s="46"/>
      <c r="BI231" s="46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  <c r="IT231" s="33"/>
      <c r="IU231" s="33"/>
      <c r="IV231" s="33"/>
      <c r="IW231" s="33"/>
      <c r="IX231" s="33"/>
      <c r="IY231" s="33"/>
      <c r="IZ231" s="33"/>
      <c r="JA231" s="33"/>
      <c r="JB231" s="33"/>
      <c r="JC231" s="33"/>
      <c r="JD231" s="33"/>
      <c r="JE231" s="33"/>
      <c r="JF231" s="33"/>
      <c r="JG231" s="33"/>
      <c r="JH231" s="33"/>
      <c r="JI231" s="33"/>
      <c r="JJ231" s="33"/>
      <c r="JK231" s="33"/>
      <c r="JL231" s="33"/>
      <c r="JM231" s="33"/>
      <c r="JN231" s="33"/>
      <c r="JO231" s="33"/>
      <c r="JP231" s="33"/>
      <c r="JQ231" s="33"/>
      <c r="JR231" s="33"/>
      <c r="JS231" s="33"/>
      <c r="JT231" s="33"/>
      <c r="JU231" s="33"/>
      <c r="JV231" s="33"/>
      <c r="JW231" s="33"/>
      <c r="JX231" s="33"/>
      <c r="JY231" s="33"/>
      <c r="JZ231" s="33"/>
      <c r="KA231" s="33"/>
      <c r="KB231" s="33"/>
      <c r="KC231" s="33"/>
      <c r="KD231" s="33"/>
      <c r="KE231" s="33"/>
      <c r="KF231" s="33"/>
      <c r="KG231" s="33"/>
      <c r="KH231" s="33"/>
      <c r="KI231" s="33"/>
      <c r="KJ231" s="33"/>
      <c r="KK231" s="33"/>
      <c r="KL231" s="33"/>
      <c r="KM231" s="33"/>
      <c r="KN231" s="33"/>
      <c r="KO231" s="33"/>
      <c r="KP231" s="33"/>
      <c r="KQ231" s="33"/>
      <c r="KR231" s="33"/>
      <c r="KS231" s="33"/>
      <c r="KT231" s="33"/>
      <c r="KU231" s="33"/>
      <c r="KV231" s="33"/>
      <c r="KW231" s="33"/>
      <c r="KX231" s="33"/>
      <c r="KY231" s="33"/>
      <c r="KZ231" s="33"/>
      <c r="LA231" s="33"/>
      <c r="LB231" s="33"/>
      <c r="LC231" s="33"/>
      <c r="LD231" s="33"/>
      <c r="LE231" s="33"/>
      <c r="LF231" s="33"/>
      <c r="LG231" s="33"/>
      <c r="LH231" s="33"/>
      <c r="LI231" s="33"/>
      <c r="LJ231" s="33"/>
      <c r="LK231" s="33"/>
      <c r="LL231" s="33"/>
      <c r="LM231" s="33"/>
      <c r="LN231" s="33"/>
      <c r="LO231" s="33"/>
      <c r="LP231" s="33"/>
      <c r="LQ231" s="33"/>
      <c r="LR231" s="33"/>
      <c r="LS231" s="33"/>
      <c r="LT231" s="33"/>
      <c r="LU231" s="33"/>
      <c r="LV231" s="33"/>
      <c r="LW231" s="33"/>
      <c r="LX231" s="33"/>
      <c r="LY231" s="33"/>
      <c r="LZ231" s="33"/>
      <c r="MA231" s="33"/>
      <c r="MB231" s="33"/>
      <c r="MC231" s="33"/>
      <c r="MD231" s="33"/>
      <c r="ME231" s="33"/>
      <c r="MF231" s="33"/>
      <c r="MG231" s="33"/>
      <c r="MH231" s="33"/>
      <c r="MI231" s="33"/>
      <c r="MJ231" s="33"/>
      <c r="MK231" s="33"/>
      <c r="ML231" s="33"/>
      <c r="MM231" s="33"/>
      <c r="MN231" s="33"/>
      <c r="MO231" s="33"/>
      <c r="MP231" s="33"/>
      <c r="MQ231" s="33"/>
      <c r="MR231" s="33"/>
      <c r="MS231" s="33"/>
      <c r="MT231" s="33"/>
      <c r="MU231" s="33"/>
      <c r="MV231" s="33"/>
      <c r="MW231" s="33"/>
      <c r="MX231" s="33"/>
      <c r="MY231" s="33"/>
      <c r="MZ231" s="33"/>
      <c r="NA231" s="33"/>
      <c r="NB231" s="33"/>
      <c r="NC231" s="33"/>
      <c r="ND231" s="33"/>
      <c r="NE231" s="33"/>
      <c r="NF231" s="33"/>
      <c r="NG231" s="33"/>
      <c r="NH231" s="33"/>
      <c r="NI231" s="33"/>
      <c r="NJ231" s="33"/>
      <c r="NK231" s="33"/>
      <c r="NL231" s="33"/>
      <c r="NM231" s="33"/>
      <c r="NN231" s="33"/>
      <c r="NO231" s="33"/>
      <c r="NP231" s="33"/>
      <c r="NQ231" s="33"/>
      <c r="NR231" s="33"/>
      <c r="NS231" s="33"/>
      <c r="NT231" s="33"/>
      <c r="NU231" s="33"/>
      <c r="NV231" s="33"/>
      <c r="NW231" s="33"/>
      <c r="NX231" s="33"/>
      <c r="NY231" s="33"/>
      <c r="NZ231" s="33"/>
      <c r="OA231" s="33"/>
      <c r="OB231" s="33"/>
      <c r="OC231" s="33"/>
      <c r="OD231" s="33"/>
      <c r="OE231" s="33"/>
      <c r="OF231" s="33"/>
      <c r="OG231" s="33"/>
      <c r="OH231" s="33"/>
      <c r="OI231" s="33"/>
      <c r="OJ231" s="33"/>
      <c r="OK231" s="33"/>
      <c r="OL231" s="33"/>
      <c r="OM231" s="33"/>
      <c r="ON231" s="33"/>
      <c r="OO231" s="33"/>
      <c r="OP231" s="33"/>
      <c r="OQ231" s="33"/>
      <c r="OR231" s="33"/>
      <c r="OS231" s="33"/>
      <c r="OT231" s="33"/>
      <c r="OU231" s="33"/>
      <c r="OV231" s="33"/>
      <c r="OW231" s="33"/>
      <c r="OX231" s="33"/>
      <c r="OY231" s="33"/>
      <c r="OZ231" s="33"/>
      <c r="PA231" s="33"/>
      <c r="PB231" s="33"/>
      <c r="PC231" s="33"/>
      <c r="PD231" s="33"/>
      <c r="PE231" s="33"/>
      <c r="PF231" s="33"/>
      <c r="PG231" s="33"/>
      <c r="PH231" s="33"/>
      <c r="PI231" s="33"/>
      <c r="PJ231" s="33"/>
      <c r="PK231" s="33"/>
      <c r="PL231" s="33"/>
      <c r="PM231" s="33"/>
      <c r="PN231" s="33"/>
      <c r="PO231" s="33"/>
      <c r="PP231" s="33"/>
      <c r="PQ231" s="33"/>
      <c r="PR231" s="33"/>
      <c r="PS231" s="33"/>
      <c r="PT231" s="33"/>
      <c r="PU231" s="33"/>
      <c r="PV231" s="33"/>
      <c r="PW231" s="33"/>
      <c r="PX231" s="33"/>
      <c r="PY231" s="33"/>
      <c r="PZ231" s="33"/>
      <c r="QA231" s="33"/>
      <c r="QB231" s="33"/>
      <c r="QC231" s="33"/>
      <c r="QD231" s="33"/>
      <c r="QE231" s="33"/>
      <c r="QF231" s="33"/>
      <c r="QG231" s="33"/>
      <c r="QH231" s="33"/>
      <c r="QI231" s="33"/>
      <c r="QJ231" s="33"/>
      <c r="QK231" s="33"/>
      <c r="QL231" s="33"/>
      <c r="QM231" s="33"/>
      <c r="QN231" s="33"/>
      <c r="QO231" s="33"/>
      <c r="QP231" s="33"/>
      <c r="QQ231" s="33"/>
      <c r="QR231" s="33"/>
      <c r="QS231" s="33"/>
      <c r="QT231" s="33"/>
      <c r="QU231" s="33"/>
      <c r="QV231" s="33"/>
      <c r="QW231" s="33"/>
      <c r="QX231" s="33"/>
      <c r="QY231" s="33"/>
      <c r="QZ231" s="33"/>
      <c r="RA231" s="33"/>
      <c r="RB231" s="33"/>
      <c r="RC231" s="33"/>
      <c r="RD231" s="33"/>
      <c r="RE231" s="33"/>
      <c r="RF231" s="33"/>
      <c r="RG231" s="33"/>
      <c r="RH231" s="33"/>
      <c r="RI231" s="33"/>
      <c r="RJ231" s="33"/>
      <c r="RK231" s="33"/>
      <c r="RL231" s="33"/>
      <c r="RM231" s="33"/>
      <c r="RN231" s="33"/>
      <c r="RO231" s="33"/>
      <c r="RP231" s="33"/>
      <c r="RQ231" s="33"/>
      <c r="RR231" s="33"/>
      <c r="RS231" s="33"/>
      <c r="RT231" s="33"/>
      <c r="RU231" s="33"/>
      <c r="RV231" s="33"/>
      <c r="RW231" s="33"/>
      <c r="RX231" s="33"/>
      <c r="RY231" s="33"/>
      <c r="RZ231" s="33"/>
      <c r="SA231" s="33"/>
      <c r="SB231" s="33"/>
      <c r="SC231" s="33"/>
      <c r="SD231" s="33"/>
      <c r="SE231" s="33"/>
      <c r="SF231" s="33"/>
      <c r="SG231" s="33"/>
      <c r="SH231" s="33"/>
      <c r="SI231" s="33"/>
      <c r="SJ231" s="33"/>
      <c r="SK231" s="33"/>
      <c r="SL231" s="33"/>
      <c r="SM231" s="33"/>
      <c r="SN231" s="33"/>
      <c r="SO231" s="33"/>
      <c r="SP231" s="33"/>
      <c r="SQ231" s="33"/>
      <c r="SR231" s="33"/>
      <c r="SS231" s="33"/>
      <c r="ST231" s="33"/>
      <c r="SU231" s="33"/>
      <c r="SV231" s="33"/>
      <c r="SW231" s="33"/>
      <c r="SX231" s="33"/>
      <c r="SY231" s="33"/>
      <c r="SZ231" s="33"/>
      <c r="TA231" s="33"/>
      <c r="TB231" s="33"/>
      <c r="TC231" s="33"/>
      <c r="TD231" s="33"/>
      <c r="TE231" s="33"/>
      <c r="TF231" s="33"/>
      <c r="TG231" s="33"/>
      <c r="TH231" s="33"/>
      <c r="TI231" s="33"/>
      <c r="TJ231" s="33"/>
      <c r="TK231" s="33"/>
      <c r="TL231" s="33"/>
      <c r="TM231" s="33"/>
      <c r="TN231" s="33"/>
      <c r="TO231" s="33"/>
      <c r="TP231" s="33"/>
      <c r="TQ231" s="33"/>
      <c r="TR231" s="33"/>
      <c r="TS231" s="33"/>
      <c r="TT231" s="33"/>
      <c r="TU231" s="33"/>
      <c r="TV231" s="33"/>
      <c r="TW231" s="33"/>
      <c r="TX231" s="33"/>
      <c r="TY231" s="33"/>
      <c r="TZ231" s="33"/>
      <c r="UA231" s="33"/>
      <c r="UB231" s="33"/>
      <c r="UC231" s="33"/>
      <c r="UD231" s="33"/>
      <c r="UE231" s="33"/>
      <c r="UF231" s="33"/>
      <c r="UG231" s="33"/>
      <c r="UH231" s="33"/>
      <c r="UI231" s="33"/>
      <c r="UJ231" s="33"/>
      <c r="UK231" s="33"/>
      <c r="UL231" s="33"/>
      <c r="UM231" s="33"/>
      <c r="UN231" s="33"/>
      <c r="UO231" s="33"/>
      <c r="UP231" s="33"/>
      <c r="UQ231" s="33"/>
      <c r="UR231" s="33"/>
      <c r="US231" s="33"/>
      <c r="UT231" s="33"/>
      <c r="UU231" s="33"/>
      <c r="UV231" s="33"/>
      <c r="UW231" s="33"/>
      <c r="UX231" s="33"/>
      <c r="UY231" s="33"/>
      <c r="UZ231" s="33"/>
      <c r="VA231" s="33"/>
      <c r="VB231" s="33"/>
      <c r="VC231" s="33"/>
      <c r="VD231" s="33"/>
      <c r="VE231" s="33"/>
      <c r="VF231" s="33"/>
      <c r="VG231" s="33"/>
      <c r="VH231" s="33"/>
      <c r="VI231" s="33"/>
      <c r="VJ231" s="33"/>
      <c r="VK231" s="33"/>
      <c r="VL231" s="33"/>
      <c r="VM231" s="33"/>
      <c r="VN231" s="33"/>
      <c r="VO231" s="33"/>
      <c r="VP231" s="33"/>
      <c r="VQ231" s="33"/>
      <c r="VR231" s="33"/>
      <c r="VS231" s="33"/>
      <c r="VT231" s="33"/>
      <c r="VU231" s="33"/>
      <c r="VV231" s="33"/>
      <c r="VW231" s="33"/>
      <c r="VX231" s="33"/>
      <c r="VY231" s="33"/>
      <c r="VZ231" s="33"/>
      <c r="WA231" s="33"/>
      <c r="WB231" s="33"/>
      <c r="WC231" s="33"/>
      <c r="WD231" s="33"/>
      <c r="WE231" s="33"/>
      <c r="WF231" s="33"/>
      <c r="WG231" s="33"/>
      <c r="WH231" s="33"/>
      <c r="WI231" s="33"/>
      <c r="WJ231" s="33"/>
      <c r="WK231" s="33"/>
      <c r="WL231" s="33"/>
      <c r="WM231" s="33"/>
      <c r="WN231" s="33"/>
      <c r="WO231" s="33"/>
      <c r="WP231" s="33"/>
      <c r="WQ231" s="33"/>
      <c r="WR231" s="33"/>
      <c r="WS231" s="33"/>
      <c r="WT231" s="33"/>
      <c r="WU231" s="33"/>
      <c r="WV231" s="33"/>
      <c r="WW231" s="33"/>
      <c r="WX231" s="33"/>
      <c r="WY231" s="33"/>
      <c r="WZ231" s="33"/>
      <c r="XA231" s="33"/>
      <c r="XB231" s="33"/>
      <c r="XC231" s="33"/>
      <c r="XD231" s="33"/>
      <c r="XE231" s="33"/>
      <c r="XF231" s="33"/>
      <c r="XG231" s="33"/>
      <c r="XH231" s="33"/>
      <c r="XI231" s="33"/>
      <c r="XJ231" s="33"/>
      <c r="XK231" s="33"/>
      <c r="XL231" s="33"/>
      <c r="XM231" s="33"/>
      <c r="XN231" s="33"/>
      <c r="XO231" s="33"/>
      <c r="XP231" s="33"/>
      <c r="XQ231" s="33"/>
      <c r="XR231" s="33"/>
      <c r="XS231" s="33"/>
      <c r="XT231" s="33"/>
      <c r="XU231" s="33"/>
      <c r="XV231" s="33"/>
      <c r="XW231" s="33"/>
      <c r="XX231" s="33"/>
      <c r="XY231" s="33"/>
      <c r="XZ231" s="33"/>
      <c r="YA231" s="33"/>
      <c r="YB231" s="33"/>
      <c r="YC231" s="33"/>
      <c r="YD231" s="33"/>
      <c r="YE231" s="33"/>
      <c r="YF231" s="33"/>
      <c r="YG231" s="33"/>
      <c r="YH231" s="33"/>
      <c r="YI231" s="33"/>
      <c r="YJ231" s="33"/>
      <c r="YK231" s="33"/>
      <c r="YL231" s="33"/>
      <c r="YM231" s="33"/>
      <c r="YN231" s="33"/>
      <c r="YO231" s="33"/>
      <c r="YP231" s="33"/>
      <c r="YQ231" s="33"/>
      <c r="YR231" s="33"/>
      <c r="YS231" s="33"/>
      <c r="YT231" s="33"/>
      <c r="YU231" s="33"/>
      <c r="YV231" s="33"/>
      <c r="YW231" s="33"/>
      <c r="YX231" s="33"/>
      <c r="YY231" s="33"/>
      <c r="YZ231" s="33"/>
      <c r="ZA231" s="33"/>
      <c r="ZB231" s="33"/>
      <c r="ZC231" s="33"/>
      <c r="ZD231" s="33"/>
      <c r="ZE231" s="33"/>
      <c r="ZF231" s="33"/>
      <c r="ZG231" s="33"/>
      <c r="ZH231" s="33"/>
      <c r="ZI231" s="33"/>
      <c r="ZJ231" s="33"/>
      <c r="ZK231" s="33"/>
      <c r="ZL231" s="33"/>
      <c r="ZM231" s="33"/>
      <c r="ZN231" s="33"/>
      <c r="ZO231" s="33"/>
      <c r="ZP231" s="33"/>
      <c r="ZQ231" s="33"/>
      <c r="ZR231" s="33"/>
      <c r="ZS231" s="33"/>
      <c r="ZT231" s="33"/>
      <c r="ZU231" s="33"/>
      <c r="ZV231" s="33"/>
      <c r="ZW231" s="33"/>
      <c r="ZX231" s="33"/>
      <c r="ZY231" s="33"/>
      <c r="ZZ231" s="33"/>
      <c r="AAA231" s="33"/>
      <c r="AAB231" s="33"/>
      <c r="AAC231" s="33"/>
      <c r="AAD231" s="33"/>
      <c r="AAE231" s="33"/>
      <c r="AAF231" s="33"/>
      <c r="AAG231" s="33"/>
      <c r="AAH231" s="33"/>
      <c r="AAI231" s="33"/>
      <c r="AAJ231" s="33"/>
      <c r="AAK231" s="33"/>
      <c r="AAL231" s="33"/>
      <c r="AAM231" s="33"/>
      <c r="AAN231" s="33"/>
      <c r="AAO231" s="33"/>
      <c r="AAP231" s="33"/>
      <c r="AAQ231" s="33"/>
      <c r="AAR231" s="33"/>
      <c r="AAS231" s="33"/>
      <c r="AAT231" s="33"/>
      <c r="AAU231" s="33"/>
      <c r="AAV231" s="33"/>
      <c r="AAW231" s="33"/>
      <c r="AAX231" s="33"/>
      <c r="AAY231" s="33"/>
      <c r="AAZ231" s="33"/>
      <c r="ABA231" s="33"/>
      <c r="ABB231" s="33"/>
      <c r="ABC231" s="33"/>
      <c r="ABD231" s="33"/>
      <c r="ABE231" s="33"/>
      <c r="ABF231" s="33"/>
      <c r="ABG231" s="33"/>
      <c r="ABH231" s="33"/>
      <c r="ABI231" s="33"/>
      <c r="ABJ231" s="33"/>
      <c r="ABK231" s="33"/>
      <c r="ABL231" s="33"/>
      <c r="ABM231" s="33"/>
      <c r="ABN231" s="33"/>
      <c r="ABO231" s="33"/>
      <c r="ABP231" s="33"/>
      <c r="ABQ231" s="33"/>
      <c r="ABR231" s="33"/>
      <c r="ABS231" s="33"/>
      <c r="ABT231" s="33"/>
      <c r="ABU231" s="33"/>
      <c r="ABV231" s="33"/>
      <c r="ABW231" s="33"/>
      <c r="ABX231" s="33"/>
      <c r="ABY231" s="33"/>
      <c r="ABZ231" s="33"/>
      <c r="ACA231" s="33"/>
      <c r="ACB231" s="33"/>
      <c r="ACC231" s="33"/>
      <c r="ACD231" s="33"/>
      <c r="ACE231" s="33"/>
      <c r="ACF231" s="33"/>
      <c r="ACG231" s="33"/>
      <c r="ACH231" s="33"/>
      <c r="ACI231" s="33"/>
      <c r="ACJ231" s="33"/>
      <c r="ACK231" s="33"/>
      <c r="ACL231" s="33"/>
      <c r="ACM231" s="33"/>
      <c r="ACN231" s="33"/>
      <c r="ACO231" s="33"/>
      <c r="ACP231" s="33"/>
      <c r="ACQ231" s="33"/>
      <c r="ACR231" s="33"/>
      <c r="ACS231" s="33"/>
      <c r="ACT231" s="33"/>
      <c r="ACU231" s="33"/>
      <c r="ACV231" s="33"/>
      <c r="ACW231" s="33"/>
      <c r="ACX231" s="33"/>
      <c r="ACY231" s="33"/>
      <c r="ACZ231" s="33"/>
      <c r="ADA231" s="33"/>
      <c r="ADB231" s="33"/>
      <c r="ADC231" s="33"/>
      <c r="ADD231" s="33"/>
      <c r="ADE231" s="33"/>
      <c r="ADF231" s="33"/>
      <c r="ADG231" s="33"/>
      <c r="ADH231" s="33"/>
      <c r="ADI231" s="33"/>
      <c r="ADJ231" s="33"/>
      <c r="ADK231" s="33"/>
      <c r="ADL231" s="33"/>
      <c r="ADM231" s="33"/>
      <c r="ADN231" s="33"/>
      <c r="ADO231" s="33"/>
      <c r="ADP231" s="33"/>
      <c r="ADQ231" s="33"/>
      <c r="ADR231" s="33"/>
      <c r="ADS231" s="33"/>
      <c r="ADT231" s="33"/>
      <c r="ADU231" s="33"/>
      <c r="ADV231" s="33"/>
      <c r="ADW231" s="33"/>
      <c r="ADX231" s="33"/>
      <c r="ADY231" s="33"/>
      <c r="ADZ231" s="33"/>
      <c r="AEA231" s="33"/>
      <c r="AEB231" s="33"/>
      <c r="AEC231" s="33"/>
      <c r="AED231" s="33"/>
      <c r="AEE231" s="33"/>
      <c r="AEF231" s="33"/>
      <c r="AEG231" s="33"/>
      <c r="AEH231" s="33"/>
      <c r="AEI231" s="33"/>
      <c r="AEJ231" s="33"/>
      <c r="AEK231" s="33"/>
      <c r="AEL231" s="33"/>
      <c r="AEM231" s="33"/>
      <c r="AEN231" s="33"/>
      <c r="AEO231" s="33"/>
      <c r="AEP231" s="33"/>
      <c r="AEQ231" s="33"/>
      <c r="AER231" s="33"/>
      <c r="AES231" s="33"/>
      <c r="AET231" s="33"/>
      <c r="AEU231" s="33"/>
      <c r="AEV231" s="33"/>
      <c r="AEW231" s="33"/>
      <c r="AEX231" s="33"/>
      <c r="AEY231" s="33"/>
      <c r="AEZ231" s="33"/>
      <c r="AFA231" s="33"/>
      <c r="AFB231" s="33"/>
      <c r="AFC231" s="33"/>
      <c r="AFD231" s="33"/>
      <c r="AFE231" s="33"/>
      <c r="AFF231" s="33"/>
      <c r="AFG231" s="33"/>
      <c r="AFH231" s="33"/>
      <c r="AFI231" s="33"/>
      <c r="AFJ231" s="33"/>
      <c r="AFK231" s="33"/>
      <c r="AFL231" s="33"/>
      <c r="AFM231" s="33"/>
      <c r="AFN231" s="33"/>
      <c r="AFO231" s="33"/>
      <c r="AFP231" s="33"/>
      <c r="AFQ231" s="33"/>
      <c r="AFR231" s="33"/>
      <c r="AFS231" s="33"/>
      <c r="AFT231" s="33"/>
      <c r="AFU231" s="33"/>
      <c r="AFV231" s="33"/>
      <c r="AFW231" s="33"/>
      <c r="AFX231" s="33"/>
      <c r="AFY231" s="33"/>
      <c r="AFZ231" s="33"/>
      <c r="AGA231" s="33"/>
      <c r="AGB231" s="33"/>
      <c r="AGC231" s="33"/>
      <c r="AGD231" s="33"/>
      <c r="AGE231" s="33"/>
      <c r="AGF231" s="33"/>
      <c r="AGG231" s="33"/>
      <c r="AGH231" s="33"/>
      <c r="AGI231" s="33"/>
      <c r="AGJ231" s="33"/>
      <c r="AGK231" s="33"/>
      <c r="AGL231" s="33"/>
      <c r="AGM231" s="33"/>
      <c r="AGN231" s="33"/>
      <c r="AGO231" s="33"/>
      <c r="AGP231" s="33"/>
      <c r="AGQ231" s="33"/>
      <c r="AGR231" s="33"/>
      <c r="AGS231" s="33"/>
      <c r="AGT231" s="33"/>
      <c r="AGU231" s="33"/>
      <c r="AGV231" s="33"/>
      <c r="AGW231" s="33"/>
      <c r="AGX231" s="33"/>
      <c r="AGY231" s="33"/>
      <c r="AGZ231" s="33"/>
      <c r="AHA231" s="33"/>
      <c r="AHB231" s="33"/>
      <c r="AHC231" s="33"/>
      <c r="AHD231" s="33"/>
      <c r="AHE231" s="33"/>
      <c r="AHF231" s="33"/>
      <c r="AHG231" s="33"/>
      <c r="AHH231" s="33"/>
      <c r="AHI231" s="33"/>
      <c r="AHJ231" s="33"/>
      <c r="AHK231" s="33"/>
      <c r="AHL231" s="33"/>
      <c r="AHM231" s="33"/>
      <c r="AHN231" s="33"/>
      <c r="AHO231" s="33"/>
      <c r="AHP231" s="33"/>
      <c r="AHQ231" s="33"/>
      <c r="AHR231" s="33"/>
      <c r="AHS231" s="33"/>
      <c r="AHT231" s="33"/>
      <c r="AHU231" s="33"/>
      <c r="AHV231" s="33"/>
      <c r="AHW231" s="33"/>
      <c r="AHX231" s="33"/>
      <c r="AHY231" s="33"/>
      <c r="AHZ231" s="33"/>
      <c r="AIA231" s="33"/>
      <c r="AIB231" s="33"/>
      <c r="AIC231" s="33"/>
      <c r="AID231" s="33"/>
      <c r="AIE231" s="33"/>
      <c r="AIF231" s="33"/>
      <c r="AIG231" s="33"/>
      <c r="AIH231" s="33"/>
      <c r="AII231" s="33"/>
      <c r="AIJ231" s="33"/>
      <c r="AIK231" s="33"/>
      <c r="AIL231" s="33"/>
      <c r="AIM231" s="33"/>
      <c r="AIN231" s="33"/>
      <c r="AIO231" s="33"/>
      <c r="AIP231" s="33"/>
      <c r="AIQ231" s="33"/>
      <c r="AIR231" s="33"/>
      <c r="AIS231" s="33"/>
      <c r="AIT231" s="33"/>
      <c r="AIU231" s="33"/>
      <c r="AIV231" s="33"/>
      <c r="AIW231" s="33"/>
      <c r="AIX231" s="33"/>
      <c r="AIY231" s="33"/>
      <c r="AIZ231" s="33"/>
      <c r="AJA231" s="33"/>
      <c r="AJB231" s="33"/>
      <c r="AJC231" s="33"/>
      <c r="AJD231" s="33"/>
      <c r="AJE231" s="33"/>
      <c r="AJF231" s="33"/>
      <c r="AJG231" s="33"/>
      <c r="AJH231" s="33"/>
      <c r="AJI231" s="33"/>
      <c r="AJJ231" s="33"/>
      <c r="AJK231" s="33"/>
      <c r="AJL231" s="33"/>
      <c r="AJM231" s="33"/>
      <c r="AJN231" s="33"/>
      <c r="AJO231" s="33"/>
      <c r="AJP231" s="33"/>
      <c r="AJQ231" s="33"/>
      <c r="AJR231" s="33"/>
      <c r="AJS231" s="33"/>
      <c r="AJT231" s="33"/>
      <c r="AJU231" s="33"/>
      <c r="AJV231" s="33"/>
      <c r="AJW231" s="33"/>
      <c r="AJX231" s="33"/>
      <c r="AJY231" s="33"/>
      <c r="AJZ231" s="33"/>
      <c r="AKA231" s="33"/>
      <c r="AKB231" s="33"/>
      <c r="AKC231" s="33"/>
      <c r="AKD231" s="33"/>
      <c r="AKE231" s="33"/>
      <c r="AKF231" s="33"/>
      <c r="AKG231" s="33"/>
      <c r="AKH231" s="33"/>
      <c r="AKI231" s="33"/>
      <c r="AKJ231" s="33"/>
      <c r="AKK231" s="33"/>
      <c r="AKL231" s="33"/>
      <c r="AKM231" s="33"/>
      <c r="AKN231" s="33"/>
      <c r="AKO231" s="33"/>
      <c r="AKP231" s="33"/>
      <c r="AKQ231" s="33"/>
      <c r="AKR231" s="33"/>
      <c r="AKS231" s="33"/>
      <c r="AKT231" s="33"/>
      <c r="AKU231" s="33"/>
      <c r="AKV231" s="33"/>
      <c r="AKW231" s="33"/>
      <c r="AKX231" s="33"/>
      <c r="AKY231" s="33"/>
      <c r="AKZ231" s="33"/>
      <c r="ALA231" s="33"/>
      <c r="ALB231" s="33"/>
      <c r="ALC231" s="33"/>
      <c r="ALD231" s="33"/>
      <c r="ALE231" s="33"/>
      <c r="ALF231" s="33"/>
      <c r="ALG231" s="33"/>
      <c r="ALH231" s="33"/>
      <c r="ALI231" s="33"/>
      <c r="ALJ231" s="33"/>
      <c r="ALK231" s="33"/>
      <c r="ALL231" s="33"/>
      <c r="ALM231" s="33"/>
      <c r="ALN231" s="33"/>
      <c r="ALO231" s="33"/>
      <c r="ALP231" s="33"/>
      <c r="ALQ231" s="33"/>
      <c r="ALR231" s="33"/>
      <c r="ALS231" s="33"/>
      <c r="ALT231" s="33"/>
      <c r="ALU231" s="33"/>
      <c r="ALV231" s="33"/>
      <c r="ALW231" s="33"/>
      <c r="ALX231" s="33"/>
      <c r="ALY231" s="33"/>
    </row>
    <row r="232" spans="1:1013" ht="18.75" customHeight="1" thickBot="1" x14ac:dyDescent="0.25">
      <c r="A232" s="838" t="s">
        <v>15</v>
      </c>
      <c r="B232" s="839" t="s">
        <v>16</v>
      </c>
      <c r="C232" s="840" t="s">
        <v>16</v>
      </c>
      <c r="D232" s="826" t="s">
        <v>243</v>
      </c>
      <c r="E232" s="819" t="s">
        <v>244</v>
      </c>
      <c r="F232" s="725" t="s">
        <v>267</v>
      </c>
      <c r="G232" s="824" t="s">
        <v>100</v>
      </c>
      <c r="H232" s="713" t="s">
        <v>19</v>
      </c>
      <c r="I232" s="711" t="s">
        <v>20</v>
      </c>
      <c r="J232" s="699" t="s">
        <v>300</v>
      </c>
      <c r="K232" s="178" t="s">
        <v>26</v>
      </c>
      <c r="L232" s="524">
        <f>+M232+O232</f>
        <v>0</v>
      </c>
      <c r="M232" s="473">
        <v>0</v>
      </c>
      <c r="N232" s="473">
        <v>0</v>
      </c>
      <c r="O232" s="486">
        <v>0</v>
      </c>
      <c r="P232" s="524">
        <f>+Q232+S232</f>
        <v>200</v>
      </c>
      <c r="Q232" s="473">
        <v>0</v>
      </c>
      <c r="R232" s="473">
        <v>0</v>
      </c>
      <c r="S232" s="486">
        <v>200</v>
      </c>
      <c r="T232" s="524">
        <f>+U232+W232</f>
        <v>400</v>
      </c>
      <c r="U232" s="473">
        <v>0</v>
      </c>
      <c r="V232" s="473">
        <v>0</v>
      </c>
      <c r="W232" s="486">
        <v>400</v>
      </c>
      <c r="X232" s="524">
        <f>+Y232+AA232</f>
        <v>200</v>
      </c>
      <c r="Y232" s="473">
        <v>0</v>
      </c>
      <c r="Z232" s="473">
        <v>0</v>
      </c>
      <c r="AA232" s="486">
        <v>200</v>
      </c>
      <c r="AB232" s="33"/>
      <c r="AC232" s="33"/>
      <c r="AD232" s="33"/>
      <c r="AE232" s="33"/>
      <c r="AF232" s="33"/>
      <c r="AG232" s="33"/>
      <c r="AH232" s="33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7"/>
      <c r="BB232" s="46"/>
      <c r="BC232" s="46"/>
      <c r="BD232" s="46"/>
      <c r="BE232" s="46"/>
      <c r="BF232" s="46"/>
      <c r="BG232" s="46"/>
      <c r="BH232" s="46"/>
      <c r="BI232" s="46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  <c r="IT232" s="33"/>
      <c r="IU232" s="33"/>
      <c r="IV232" s="33"/>
      <c r="IW232" s="33"/>
      <c r="IX232" s="33"/>
      <c r="IY232" s="33"/>
      <c r="IZ232" s="33"/>
      <c r="JA232" s="33"/>
      <c r="JB232" s="33"/>
      <c r="JC232" s="33"/>
      <c r="JD232" s="33"/>
      <c r="JE232" s="33"/>
      <c r="JF232" s="33"/>
      <c r="JG232" s="33"/>
      <c r="JH232" s="33"/>
      <c r="JI232" s="33"/>
      <c r="JJ232" s="33"/>
      <c r="JK232" s="33"/>
      <c r="JL232" s="33"/>
      <c r="JM232" s="33"/>
      <c r="JN232" s="33"/>
      <c r="JO232" s="33"/>
      <c r="JP232" s="33"/>
      <c r="JQ232" s="33"/>
      <c r="JR232" s="33"/>
      <c r="JS232" s="33"/>
      <c r="JT232" s="33"/>
      <c r="JU232" s="33"/>
      <c r="JV232" s="33"/>
      <c r="JW232" s="33"/>
      <c r="JX232" s="33"/>
      <c r="JY232" s="33"/>
      <c r="JZ232" s="33"/>
      <c r="KA232" s="33"/>
      <c r="KB232" s="33"/>
      <c r="KC232" s="33"/>
      <c r="KD232" s="33"/>
      <c r="KE232" s="33"/>
      <c r="KF232" s="33"/>
      <c r="KG232" s="33"/>
      <c r="KH232" s="33"/>
      <c r="KI232" s="33"/>
      <c r="KJ232" s="33"/>
      <c r="KK232" s="33"/>
      <c r="KL232" s="33"/>
      <c r="KM232" s="33"/>
      <c r="KN232" s="33"/>
      <c r="KO232" s="33"/>
      <c r="KP232" s="33"/>
      <c r="KQ232" s="33"/>
      <c r="KR232" s="33"/>
      <c r="KS232" s="33"/>
      <c r="KT232" s="33"/>
      <c r="KU232" s="33"/>
      <c r="KV232" s="33"/>
      <c r="KW232" s="33"/>
      <c r="KX232" s="33"/>
      <c r="KY232" s="33"/>
      <c r="KZ232" s="33"/>
      <c r="LA232" s="33"/>
      <c r="LB232" s="33"/>
      <c r="LC232" s="33"/>
      <c r="LD232" s="33"/>
      <c r="LE232" s="33"/>
      <c r="LF232" s="33"/>
      <c r="LG232" s="33"/>
      <c r="LH232" s="33"/>
      <c r="LI232" s="33"/>
      <c r="LJ232" s="33"/>
      <c r="LK232" s="33"/>
      <c r="LL232" s="33"/>
      <c r="LM232" s="33"/>
      <c r="LN232" s="33"/>
      <c r="LO232" s="33"/>
      <c r="LP232" s="33"/>
      <c r="LQ232" s="33"/>
      <c r="LR232" s="33"/>
      <c r="LS232" s="33"/>
      <c r="LT232" s="33"/>
      <c r="LU232" s="33"/>
      <c r="LV232" s="33"/>
      <c r="LW232" s="33"/>
      <c r="LX232" s="33"/>
      <c r="LY232" s="33"/>
      <c r="LZ232" s="33"/>
      <c r="MA232" s="33"/>
      <c r="MB232" s="33"/>
      <c r="MC232" s="33"/>
      <c r="MD232" s="33"/>
      <c r="ME232" s="33"/>
      <c r="MF232" s="33"/>
      <c r="MG232" s="33"/>
      <c r="MH232" s="33"/>
      <c r="MI232" s="33"/>
      <c r="MJ232" s="33"/>
      <c r="MK232" s="33"/>
      <c r="ML232" s="33"/>
      <c r="MM232" s="33"/>
      <c r="MN232" s="33"/>
      <c r="MO232" s="33"/>
      <c r="MP232" s="33"/>
      <c r="MQ232" s="33"/>
      <c r="MR232" s="33"/>
      <c r="MS232" s="33"/>
      <c r="MT232" s="33"/>
      <c r="MU232" s="33"/>
      <c r="MV232" s="33"/>
      <c r="MW232" s="33"/>
      <c r="MX232" s="33"/>
      <c r="MY232" s="33"/>
      <c r="MZ232" s="33"/>
      <c r="NA232" s="33"/>
      <c r="NB232" s="33"/>
      <c r="NC232" s="33"/>
      <c r="ND232" s="33"/>
      <c r="NE232" s="33"/>
      <c r="NF232" s="33"/>
      <c r="NG232" s="33"/>
      <c r="NH232" s="33"/>
      <c r="NI232" s="33"/>
      <c r="NJ232" s="33"/>
      <c r="NK232" s="33"/>
      <c r="NL232" s="33"/>
      <c r="NM232" s="33"/>
      <c r="NN232" s="33"/>
      <c r="NO232" s="33"/>
      <c r="NP232" s="33"/>
      <c r="NQ232" s="33"/>
      <c r="NR232" s="33"/>
      <c r="NS232" s="33"/>
      <c r="NT232" s="33"/>
      <c r="NU232" s="33"/>
      <c r="NV232" s="33"/>
      <c r="NW232" s="33"/>
      <c r="NX232" s="33"/>
      <c r="NY232" s="33"/>
      <c r="NZ232" s="33"/>
      <c r="OA232" s="33"/>
      <c r="OB232" s="33"/>
      <c r="OC232" s="33"/>
      <c r="OD232" s="33"/>
      <c r="OE232" s="33"/>
      <c r="OF232" s="33"/>
      <c r="OG232" s="33"/>
      <c r="OH232" s="33"/>
      <c r="OI232" s="33"/>
      <c r="OJ232" s="33"/>
      <c r="OK232" s="33"/>
      <c r="OL232" s="33"/>
      <c r="OM232" s="33"/>
      <c r="ON232" s="33"/>
      <c r="OO232" s="33"/>
      <c r="OP232" s="33"/>
      <c r="OQ232" s="33"/>
      <c r="OR232" s="33"/>
      <c r="OS232" s="33"/>
      <c r="OT232" s="33"/>
      <c r="OU232" s="33"/>
      <c r="OV232" s="33"/>
      <c r="OW232" s="33"/>
      <c r="OX232" s="33"/>
      <c r="OY232" s="33"/>
      <c r="OZ232" s="33"/>
      <c r="PA232" s="33"/>
      <c r="PB232" s="33"/>
      <c r="PC232" s="33"/>
      <c r="PD232" s="33"/>
      <c r="PE232" s="33"/>
      <c r="PF232" s="33"/>
      <c r="PG232" s="33"/>
      <c r="PH232" s="33"/>
      <c r="PI232" s="33"/>
      <c r="PJ232" s="33"/>
      <c r="PK232" s="33"/>
      <c r="PL232" s="33"/>
      <c r="PM232" s="33"/>
      <c r="PN232" s="33"/>
      <c r="PO232" s="33"/>
      <c r="PP232" s="33"/>
      <c r="PQ232" s="33"/>
      <c r="PR232" s="33"/>
      <c r="PS232" s="33"/>
      <c r="PT232" s="33"/>
      <c r="PU232" s="33"/>
      <c r="PV232" s="33"/>
      <c r="PW232" s="33"/>
      <c r="PX232" s="33"/>
      <c r="PY232" s="33"/>
      <c r="PZ232" s="33"/>
      <c r="QA232" s="33"/>
      <c r="QB232" s="33"/>
      <c r="QC232" s="33"/>
      <c r="QD232" s="33"/>
      <c r="QE232" s="33"/>
      <c r="QF232" s="33"/>
      <c r="QG232" s="33"/>
      <c r="QH232" s="33"/>
      <c r="QI232" s="33"/>
      <c r="QJ232" s="33"/>
      <c r="QK232" s="33"/>
      <c r="QL232" s="33"/>
      <c r="QM232" s="33"/>
      <c r="QN232" s="33"/>
      <c r="QO232" s="33"/>
      <c r="QP232" s="33"/>
      <c r="QQ232" s="33"/>
      <c r="QR232" s="33"/>
      <c r="QS232" s="33"/>
      <c r="QT232" s="33"/>
      <c r="QU232" s="33"/>
      <c r="QV232" s="33"/>
      <c r="QW232" s="33"/>
      <c r="QX232" s="33"/>
      <c r="QY232" s="33"/>
      <c r="QZ232" s="33"/>
      <c r="RA232" s="33"/>
      <c r="RB232" s="33"/>
      <c r="RC232" s="33"/>
      <c r="RD232" s="33"/>
      <c r="RE232" s="33"/>
      <c r="RF232" s="33"/>
      <c r="RG232" s="33"/>
      <c r="RH232" s="33"/>
      <c r="RI232" s="33"/>
      <c r="RJ232" s="33"/>
      <c r="RK232" s="33"/>
      <c r="RL232" s="33"/>
      <c r="RM232" s="33"/>
      <c r="RN232" s="33"/>
      <c r="RO232" s="33"/>
      <c r="RP232" s="33"/>
      <c r="RQ232" s="33"/>
      <c r="RR232" s="33"/>
      <c r="RS232" s="33"/>
      <c r="RT232" s="33"/>
      <c r="RU232" s="33"/>
      <c r="RV232" s="33"/>
      <c r="RW232" s="33"/>
      <c r="RX232" s="33"/>
      <c r="RY232" s="33"/>
      <c r="RZ232" s="33"/>
      <c r="SA232" s="33"/>
      <c r="SB232" s="33"/>
      <c r="SC232" s="33"/>
      <c r="SD232" s="33"/>
      <c r="SE232" s="33"/>
      <c r="SF232" s="33"/>
      <c r="SG232" s="33"/>
      <c r="SH232" s="33"/>
      <c r="SI232" s="33"/>
      <c r="SJ232" s="33"/>
      <c r="SK232" s="33"/>
      <c r="SL232" s="33"/>
      <c r="SM232" s="33"/>
      <c r="SN232" s="33"/>
      <c r="SO232" s="33"/>
      <c r="SP232" s="33"/>
      <c r="SQ232" s="33"/>
      <c r="SR232" s="33"/>
      <c r="SS232" s="33"/>
      <c r="ST232" s="33"/>
      <c r="SU232" s="33"/>
      <c r="SV232" s="33"/>
      <c r="SW232" s="33"/>
      <c r="SX232" s="33"/>
      <c r="SY232" s="33"/>
      <c r="SZ232" s="33"/>
      <c r="TA232" s="33"/>
      <c r="TB232" s="33"/>
      <c r="TC232" s="33"/>
      <c r="TD232" s="33"/>
      <c r="TE232" s="33"/>
      <c r="TF232" s="33"/>
      <c r="TG232" s="33"/>
      <c r="TH232" s="33"/>
      <c r="TI232" s="33"/>
      <c r="TJ232" s="33"/>
      <c r="TK232" s="33"/>
      <c r="TL232" s="33"/>
      <c r="TM232" s="33"/>
      <c r="TN232" s="33"/>
      <c r="TO232" s="33"/>
      <c r="TP232" s="33"/>
      <c r="TQ232" s="33"/>
      <c r="TR232" s="33"/>
      <c r="TS232" s="33"/>
      <c r="TT232" s="33"/>
      <c r="TU232" s="33"/>
      <c r="TV232" s="33"/>
      <c r="TW232" s="33"/>
      <c r="TX232" s="33"/>
      <c r="TY232" s="33"/>
      <c r="TZ232" s="33"/>
      <c r="UA232" s="33"/>
      <c r="UB232" s="33"/>
      <c r="UC232" s="33"/>
      <c r="UD232" s="33"/>
      <c r="UE232" s="33"/>
      <c r="UF232" s="33"/>
      <c r="UG232" s="33"/>
      <c r="UH232" s="33"/>
      <c r="UI232" s="33"/>
      <c r="UJ232" s="33"/>
      <c r="UK232" s="33"/>
      <c r="UL232" s="33"/>
      <c r="UM232" s="33"/>
      <c r="UN232" s="33"/>
      <c r="UO232" s="33"/>
      <c r="UP232" s="33"/>
      <c r="UQ232" s="33"/>
      <c r="UR232" s="33"/>
      <c r="US232" s="33"/>
      <c r="UT232" s="33"/>
      <c r="UU232" s="33"/>
      <c r="UV232" s="33"/>
      <c r="UW232" s="33"/>
      <c r="UX232" s="33"/>
      <c r="UY232" s="33"/>
      <c r="UZ232" s="33"/>
      <c r="VA232" s="33"/>
      <c r="VB232" s="33"/>
      <c r="VC232" s="33"/>
      <c r="VD232" s="33"/>
      <c r="VE232" s="33"/>
      <c r="VF232" s="33"/>
      <c r="VG232" s="33"/>
      <c r="VH232" s="33"/>
      <c r="VI232" s="33"/>
      <c r="VJ232" s="33"/>
      <c r="VK232" s="33"/>
      <c r="VL232" s="33"/>
      <c r="VM232" s="33"/>
      <c r="VN232" s="33"/>
      <c r="VO232" s="33"/>
      <c r="VP232" s="33"/>
      <c r="VQ232" s="33"/>
      <c r="VR232" s="33"/>
      <c r="VS232" s="33"/>
      <c r="VT232" s="33"/>
      <c r="VU232" s="33"/>
      <c r="VV232" s="33"/>
      <c r="VW232" s="33"/>
      <c r="VX232" s="33"/>
      <c r="VY232" s="33"/>
      <c r="VZ232" s="33"/>
      <c r="WA232" s="33"/>
      <c r="WB232" s="33"/>
      <c r="WC232" s="33"/>
      <c r="WD232" s="33"/>
      <c r="WE232" s="33"/>
      <c r="WF232" s="33"/>
      <c r="WG232" s="33"/>
      <c r="WH232" s="33"/>
      <c r="WI232" s="33"/>
      <c r="WJ232" s="33"/>
      <c r="WK232" s="33"/>
      <c r="WL232" s="33"/>
      <c r="WM232" s="33"/>
      <c r="WN232" s="33"/>
      <c r="WO232" s="33"/>
      <c r="WP232" s="33"/>
      <c r="WQ232" s="33"/>
      <c r="WR232" s="33"/>
      <c r="WS232" s="33"/>
      <c r="WT232" s="33"/>
      <c r="WU232" s="33"/>
      <c r="WV232" s="33"/>
      <c r="WW232" s="33"/>
      <c r="WX232" s="33"/>
      <c r="WY232" s="33"/>
      <c r="WZ232" s="33"/>
      <c r="XA232" s="33"/>
      <c r="XB232" s="33"/>
      <c r="XC232" s="33"/>
      <c r="XD232" s="33"/>
      <c r="XE232" s="33"/>
      <c r="XF232" s="33"/>
      <c r="XG232" s="33"/>
      <c r="XH232" s="33"/>
      <c r="XI232" s="33"/>
      <c r="XJ232" s="33"/>
      <c r="XK232" s="33"/>
      <c r="XL232" s="33"/>
      <c r="XM232" s="33"/>
      <c r="XN232" s="33"/>
      <c r="XO232" s="33"/>
      <c r="XP232" s="33"/>
      <c r="XQ232" s="33"/>
      <c r="XR232" s="33"/>
      <c r="XS232" s="33"/>
      <c r="XT232" s="33"/>
      <c r="XU232" s="33"/>
      <c r="XV232" s="33"/>
      <c r="XW232" s="33"/>
      <c r="XX232" s="33"/>
      <c r="XY232" s="33"/>
      <c r="XZ232" s="33"/>
      <c r="YA232" s="33"/>
      <c r="YB232" s="33"/>
      <c r="YC232" s="33"/>
      <c r="YD232" s="33"/>
      <c r="YE232" s="33"/>
      <c r="YF232" s="33"/>
      <c r="YG232" s="33"/>
      <c r="YH232" s="33"/>
      <c r="YI232" s="33"/>
      <c r="YJ232" s="33"/>
      <c r="YK232" s="33"/>
      <c r="YL232" s="33"/>
      <c r="YM232" s="33"/>
      <c r="YN232" s="33"/>
      <c r="YO232" s="33"/>
      <c r="YP232" s="33"/>
      <c r="YQ232" s="33"/>
      <c r="YR232" s="33"/>
      <c r="YS232" s="33"/>
      <c r="YT232" s="33"/>
      <c r="YU232" s="33"/>
      <c r="YV232" s="33"/>
      <c r="YW232" s="33"/>
      <c r="YX232" s="33"/>
      <c r="YY232" s="33"/>
      <c r="YZ232" s="33"/>
      <c r="ZA232" s="33"/>
      <c r="ZB232" s="33"/>
      <c r="ZC232" s="33"/>
      <c r="ZD232" s="33"/>
      <c r="ZE232" s="33"/>
      <c r="ZF232" s="33"/>
      <c r="ZG232" s="33"/>
      <c r="ZH232" s="33"/>
      <c r="ZI232" s="33"/>
      <c r="ZJ232" s="33"/>
      <c r="ZK232" s="33"/>
      <c r="ZL232" s="33"/>
      <c r="ZM232" s="33"/>
      <c r="ZN232" s="33"/>
      <c r="ZO232" s="33"/>
      <c r="ZP232" s="33"/>
      <c r="ZQ232" s="33"/>
      <c r="ZR232" s="33"/>
      <c r="ZS232" s="33"/>
      <c r="ZT232" s="33"/>
      <c r="ZU232" s="33"/>
      <c r="ZV232" s="33"/>
      <c r="ZW232" s="33"/>
      <c r="ZX232" s="33"/>
      <c r="ZY232" s="33"/>
      <c r="ZZ232" s="33"/>
      <c r="AAA232" s="33"/>
      <c r="AAB232" s="33"/>
      <c r="AAC232" s="33"/>
      <c r="AAD232" s="33"/>
      <c r="AAE232" s="33"/>
      <c r="AAF232" s="33"/>
      <c r="AAG232" s="33"/>
      <c r="AAH232" s="33"/>
      <c r="AAI232" s="33"/>
      <c r="AAJ232" s="33"/>
      <c r="AAK232" s="33"/>
      <c r="AAL232" s="33"/>
      <c r="AAM232" s="33"/>
      <c r="AAN232" s="33"/>
      <c r="AAO232" s="33"/>
      <c r="AAP232" s="33"/>
      <c r="AAQ232" s="33"/>
      <c r="AAR232" s="33"/>
      <c r="AAS232" s="33"/>
      <c r="AAT232" s="33"/>
      <c r="AAU232" s="33"/>
      <c r="AAV232" s="33"/>
      <c r="AAW232" s="33"/>
      <c r="AAX232" s="33"/>
      <c r="AAY232" s="33"/>
      <c r="AAZ232" s="33"/>
      <c r="ABA232" s="33"/>
      <c r="ABB232" s="33"/>
      <c r="ABC232" s="33"/>
      <c r="ABD232" s="33"/>
      <c r="ABE232" s="33"/>
      <c r="ABF232" s="33"/>
      <c r="ABG232" s="33"/>
      <c r="ABH232" s="33"/>
      <c r="ABI232" s="33"/>
      <c r="ABJ232" s="33"/>
      <c r="ABK232" s="33"/>
      <c r="ABL232" s="33"/>
      <c r="ABM232" s="33"/>
      <c r="ABN232" s="33"/>
      <c r="ABO232" s="33"/>
      <c r="ABP232" s="33"/>
      <c r="ABQ232" s="33"/>
      <c r="ABR232" s="33"/>
      <c r="ABS232" s="33"/>
      <c r="ABT232" s="33"/>
      <c r="ABU232" s="33"/>
      <c r="ABV232" s="33"/>
      <c r="ABW232" s="33"/>
      <c r="ABX232" s="33"/>
      <c r="ABY232" s="33"/>
      <c r="ABZ232" s="33"/>
      <c r="ACA232" s="33"/>
      <c r="ACB232" s="33"/>
      <c r="ACC232" s="33"/>
      <c r="ACD232" s="33"/>
      <c r="ACE232" s="33"/>
      <c r="ACF232" s="33"/>
      <c r="ACG232" s="33"/>
      <c r="ACH232" s="33"/>
      <c r="ACI232" s="33"/>
      <c r="ACJ232" s="33"/>
      <c r="ACK232" s="33"/>
      <c r="ACL232" s="33"/>
      <c r="ACM232" s="33"/>
      <c r="ACN232" s="33"/>
      <c r="ACO232" s="33"/>
      <c r="ACP232" s="33"/>
      <c r="ACQ232" s="33"/>
      <c r="ACR232" s="33"/>
      <c r="ACS232" s="33"/>
      <c r="ACT232" s="33"/>
      <c r="ACU232" s="33"/>
      <c r="ACV232" s="33"/>
      <c r="ACW232" s="33"/>
      <c r="ACX232" s="33"/>
      <c r="ACY232" s="33"/>
      <c r="ACZ232" s="33"/>
      <c r="ADA232" s="33"/>
      <c r="ADB232" s="33"/>
      <c r="ADC232" s="33"/>
      <c r="ADD232" s="33"/>
      <c r="ADE232" s="33"/>
      <c r="ADF232" s="33"/>
      <c r="ADG232" s="33"/>
      <c r="ADH232" s="33"/>
      <c r="ADI232" s="33"/>
      <c r="ADJ232" s="33"/>
      <c r="ADK232" s="33"/>
      <c r="ADL232" s="33"/>
      <c r="ADM232" s="33"/>
      <c r="ADN232" s="33"/>
      <c r="ADO232" s="33"/>
      <c r="ADP232" s="33"/>
      <c r="ADQ232" s="33"/>
      <c r="ADR232" s="33"/>
      <c r="ADS232" s="33"/>
      <c r="ADT232" s="33"/>
      <c r="ADU232" s="33"/>
      <c r="ADV232" s="33"/>
      <c r="ADW232" s="33"/>
      <c r="ADX232" s="33"/>
      <c r="ADY232" s="33"/>
      <c r="ADZ232" s="33"/>
      <c r="AEA232" s="33"/>
      <c r="AEB232" s="33"/>
      <c r="AEC232" s="33"/>
      <c r="AED232" s="33"/>
      <c r="AEE232" s="33"/>
      <c r="AEF232" s="33"/>
      <c r="AEG232" s="33"/>
      <c r="AEH232" s="33"/>
      <c r="AEI232" s="33"/>
      <c r="AEJ232" s="33"/>
      <c r="AEK232" s="33"/>
      <c r="AEL232" s="33"/>
      <c r="AEM232" s="33"/>
      <c r="AEN232" s="33"/>
      <c r="AEO232" s="33"/>
      <c r="AEP232" s="33"/>
      <c r="AEQ232" s="33"/>
      <c r="AER232" s="33"/>
      <c r="AES232" s="33"/>
      <c r="AET232" s="33"/>
      <c r="AEU232" s="33"/>
      <c r="AEV232" s="33"/>
      <c r="AEW232" s="33"/>
      <c r="AEX232" s="33"/>
      <c r="AEY232" s="33"/>
      <c r="AEZ232" s="33"/>
      <c r="AFA232" s="33"/>
      <c r="AFB232" s="33"/>
      <c r="AFC232" s="33"/>
      <c r="AFD232" s="33"/>
      <c r="AFE232" s="33"/>
      <c r="AFF232" s="33"/>
      <c r="AFG232" s="33"/>
      <c r="AFH232" s="33"/>
      <c r="AFI232" s="33"/>
      <c r="AFJ232" s="33"/>
      <c r="AFK232" s="33"/>
      <c r="AFL232" s="33"/>
      <c r="AFM232" s="33"/>
      <c r="AFN232" s="33"/>
      <c r="AFO232" s="33"/>
      <c r="AFP232" s="33"/>
      <c r="AFQ232" s="33"/>
      <c r="AFR232" s="33"/>
      <c r="AFS232" s="33"/>
      <c r="AFT232" s="33"/>
      <c r="AFU232" s="33"/>
      <c r="AFV232" s="33"/>
      <c r="AFW232" s="33"/>
      <c r="AFX232" s="33"/>
      <c r="AFY232" s="33"/>
      <c r="AFZ232" s="33"/>
      <c r="AGA232" s="33"/>
      <c r="AGB232" s="33"/>
      <c r="AGC232" s="33"/>
      <c r="AGD232" s="33"/>
      <c r="AGE232" s="33"/>
      <c r="AGF232" s="33"/>
      <c r="AGG232" s="33"/>
      <c r="AGH232" s="33"/>
      <c r="AGI232" s="33"/>
      <c r="AGJ232" s="33"/>
      <c r="AGK232" s="33"/>
      <c r="AGL232" s="33"/>
      <c r="AGM232" s="33"/>
      <c r="AGN232" s="33"/>
      <c r="AGO232" s="33"/>
      <c r="AGP232" s="33"/>
      <c r="AGQ232" s="33"/>
      <c r="AGR232" s="33"/>
      <c r="AGS232" s="33"/>
      <c r="AGT232" s="33"/>
      <c r="AGU232" s="33"/>
      <c r="AGV232" s="33"/>
      <c r="AGW232" s="33"/>
      <c r="AGX232" s="33"/>
      <c r="AGY232" s="33"/>
      <c r="AGZ232" s="33"/>
      <c r="AHA232" s="33"/>
      <c r="AHB232" s="33"/>
      <c r="AHC232" s="33"/>
      <c r="AHD232" s="33"/>
      <c r="AHE232" s="33"/>
      <c r="AHF232" s="33"/>
      <c r="AHG232" s="33"/>
      <c r="AHH232" s="33"/>
      <c r="AHI232" s="33"/>
      <c r="AHJ232" s="33"/>
      <c r="AHK232" s="33"/>
      <c r="AHL232" s="33"/>
      <c r="AHM232" s="33"/>
      <c r="AHN232" s="33"/>
      <c r="AHO232" s="33"/>
      <c r="AHP232" s="33"/>
      <c r="AHQ232" s="33"/>
      <c r="AHR232" s="33"/>
      <c r="AHS232" s="33"/>
      <c r="AHT232" s="33"/>
      <c r="AHU232" s="33"/>
      <c r="AHV232" s="33"/>
      <c r="AHW232" s="33"/>
      <c r="AHX232" s="33"/>
      <c r="AHY232" s="33"/>
      <c r="AHZ232" s="33"/>
      <c r="AIA232" s="33"/>
      <c r="AIB232" s="33"/>
      <c r="AIC232" s="33"/>
      <c r="AID232" s="33"/>
      <c r="AIE232" s="33"/>
      <c r="AIF232" s="33"/>
      <c r="AIG232" s="33"/>
      <c r="AIH232" s="33"/>
      <c r="AII232" s="33"/>
      <c r="AIJ232" s="33"/>
      <c r="AIK232" s="33"/>
      <c r="AIL232" s="33"/>
      <c r="AIM232" s="33"/>
      <c r="AIN232" s="33"/>
      <c r="AIO232" s="33"/>
      <c r="AIP232" s="33"/>
      <c r="AIQ232" s="33"/>
      <c r="AIR232" s="33"/>
      <c r="AIS232" s="33"/>
      <c r="AIT232" s="33"/>
      <c r="AIU232" s="33"/>
      <c r="AIV232" s="33"/>
      <c r="AIW232" s="33"/>
      <c r="AIX232" s="33"/>
      <c r="AIY232" s="33"/>
      <c r="AIZ232" s="33"/>
      <c r="AJA232" s="33"/>
      <c r="AJB232" s="33"/>
      <c r="AJC232" s="33"/>
      <c r="AJD232" s="33"/>
      <c r="AJE232" s="33"/>
      <c r="AJF232" s="33"/>
      <c r="AJG232" s="33"/>
      <c r="AJH232" s="33"/>
      <c r="AJI232" s="33"/>
      <c r="AJJ232" s="33"/>
      <c r="AJK232" s="33"/>
      <c r="AJL232" s="33"/>
      <c r="AJM232" s="33"/>
      <c r="AJN232" s="33"/>
      <c r="AJO232" s="33"/>
      <c r="AJP232" s="33"/>
      <c r="AJQ232" s="33"/>
      <c r="AJR232" s="33"/>
      <c r="AJS232" s="33"/>
      <c r="AJT232" s="33"/>
      <c r="AJU232" s="33"/>
      <c r="AJV232" s="33"/>
      <c r="AJW232" s="33"/>
      <c r="AJX232" s="33"/>
      <c r="AJY232" s="33"/>
      <c r="AJZ232" s="33"/>
      <c r="AKA232" s="33"/>
      <c r="AKB232" s="33"/>
      <c r="AKC232" s="33"/>
      <c r="AKD232" s="33"/>
      <c r="AKE232" s="33"/>
      <c r="AKF232" s="33"/>
      <c r="AKG232" s="33"/>
      <c r="AKH232" s="33"/>
      <c r="AKI232" s="33"/>
      <c r="AKJ232" s="33"/>
      <c r="AKK232" s="33"/>
      <c r="AKL232" s="33"/>
      <c r="AKM232" s="33"/>
      <c r="AKN232" s="33"/>
      <c r="AKO232" s="33"/>
      <c r="AKP232" s="33"/>
      <c r="AKQ232" s="33"/>
      <c r="AKR232" s="33"/>
      <c r="AKS232" s="33"/>
      <c r="AKT232" s="33"/>
      <c r="AKU232" s="33"/>
      <c r="AKV232" s="33"/>
      <c r="AKW232" s="33"/>
      <c r="AKX232" s="33"/>
      <c r="AKY232" s="33"/>
      <c r="AKZ232" s="33"/>
      <c r="ALA232" s="33"/>
      <c r="ALB232" s="33"/>
      <c r="ALC232" s="33"/>
      <c r="ALD232" s="33"/>
      <c r="ALE232" s="33"/>
      <c r="ALF232" s="33"/>
      <c r="ALG232" s="33"/>
      <c r="ALH232" s="33"/>
      <c r="ALI232" s="33"/>
      <c r="ALJ232" s="33"/>
      <c r="ALK232" s="33"/>
      <c r="ALL232" s="33"/>
      <c r="ALM232" s="33"/>
      <c r="ALN232" s="33"/>
      <c r="ALO232" s="33"/>
      <c r="ALP232" s="33"/>
      <c r="ALQ232" s="33"/>
      <c r="ALR232" s="33"/>
      <c r="ALS232" s="33"/>
      <c r="ALT232" s="33"/>
      <c r="ALU232" s="33"/>
      <c r="ALV232" s="33"/>
      <c r="ALW232" s="33"/>
      <c r="ALX232" s="33"/>
      <c r="ALY232" s="33"/>
    </row>
    <row r="233" spans="1:1013" ht="17.25" customHeight="1" thickBot="1" x14ac:dyDescent="0.25">
      <c r="A233" s="681"/>
      <c r="B233" s="771"/>
      <c r="C233" s="749"/>
      <c r="D233" s="827"/>
      <c r="E233" s="821"/>
      <c r="F233" s="726"/>
      <c r="G233" s="825"/>
      <c r="H233" s="715"/>
      <c r="I233" s="712"/>
      <c r="J233" s="700"/>
      <c r="K233" s="199" t="s">
        <v>23</v>
      </c>
      <c r="L233" s="532">
        <f>M233+O233</f>
        <v>0</v>
      </c>
      <c r="M233" s="526">
        <v>0</v>
      </c>
      <c r="N233" s="526">
        <v>0</v>
      </c>
      <c r="O233" s="528">
        <v>0</v>
      </c>
      <c r="P233" s="532">
        <f>Q233+S233</f>
        <v>700</v>
      </c>
      <c r="Q233" s="526">
        <v>0</v>
      </c>
      <c r="R233" s="526">
        <v>0</v>
      </c>
      <c r="S233" s="528">
        <v>700</v>
      </c>
      <c r="T233" s="532">
        <f>U233+W233</f>
        <v>1200</v>
      </c>
      <c r="U233" s="526">
        <v>0</v>
      </c>
      <c r="V233" s="526">
        <v>0</v>
      </c>
      <c r="W233" s="528">
        <v>1200</v>
      </c>
      <c r="X233" s="532">
        <f>Y233+AA233</f>
        <v>1200</v>
      </c>
      <c r="Y233" s="526">
        <v>0</v>
      </c>
      <c r="Z233" s="526">
        <v>0</v>
      </c>
      <c r="AA233" s="528">
        <v>1200</v>
      </c>
      <c r="AB233" s="33"/>
      <c r="AC233" s="33"/>
      <c r="AD233" s="33"/>
      <c r="AE233" s="33"/>
      <c r="AF233" s="33"/>
      <c r="AG233" s="33"/>
      <c r="AH233" s="33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7"/>
      <c r="BB233" s="46"/>
      <c r="BC233" s="46"/>
      <c r="BD233" s="46"/>
      <c r="BE233" s="46"/>
      <c r="BF233" s="46"/>
      <c r="BG233" s="46"/>
      <c r="BH233" s="46"/>
      <c r="BI233" s="46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  <c r="IT233" s="33"/>
      <c r="IU233" s="33"/>
      <c r="IV233" s="33"/>
      <c r="IW233" s="33"/>
      <c r="IX233" s="33"/>
      <c r="IY233" s="33"/>
      <c r="IZ233" s="33"/>
      <c r="JA233" s="33"/>
      <c r="JB233" s="33"/>
      <c r="JC233" s="33"/>
      <c r="JD233" s="33"/>
      <c r="JE233" s="33"/>
      <c r="JF233" s="33"/>
      <c r="JG233" s="33"/>
      <c r="JH233" s="33"/>
      <c r="JI233" s="33"/>
      <c r="JJ233" s="33"/>
      <c r="JK233" s="33"/>
      <c r="JL233" s="33"/>
      <c r="JM233" s="33"/>
      <c r="JN233" s="33"/>
      <c r="JO233" s="33"/>
      <c r="JP233" s="33"/>
      <c r="JQ233" s="33"/>
      <c r="JR233" s="33"/>
      <c r="JS233" s="33"/>
      <c r="JT233" s="33"/>
      <c r="JU233" s="33"/>
      <c r="JV233" s="33"/>
      <c r="JW233" s="33"/>
      <c r="JX233" s="33"/>
      <c r="JY233" s="33"/>
      <c r="JZ233" s="33"/>
      <c r="KA233" s="33"/>
      <c r="KB233" s="33"/>
      <c r="KC233" s="33"/>
      <c r="KD233" s="33"/>
      <c r="KE233" s="33"/>
      <c r="KF233" s="33"/>
      <c r="KG233" s="33"/>
      <c r="KH233" s="33"/>
      <c r="KI233" s="33"/>
      <c r="KJ233" s="33"/>
      <c r="KK233" s="33"/>
      <c r="KL233" s="33"/>
      <c r="KM233" s="33"/>
      <c r="KN233" s="33"/>
      <c r="KO233" s="33"/>
      <c r="KP233" s="33"/>
      <c r="KQ233" s="33"/>
      <c r="KR233" s="33"/>
      <c r="KS233" s="33"/>
      <c r="KT233" s="33"/>
      <c r="KU233" s="33"/>
      <c r="KV233" s="33"/>
      <c r="KW233" s="33"/>
      <c r="KX233" s="33"/>
      <c r="KY233" s="33"/>
      <c r="KZ233" s="33"/>
      <c r="LA233" s="33"/>
      <c r="LB233" s="33"/>
      <c r="LC233" s="33"/>
      <c r="LD233" s="33"/>
      <c r="LE233" s="33"/>
      <c r="LF233" s="33"/>
      <c r="LG233" s="33"/>
      <c r="LH233" s="33"/>
      <c r="LI233" s="33"/>
      <c r="LJ233" s="33"/>
      <c r="LK233" s="33"/>
      <c r="LL233" s="33"/>
      <c r="LM233" s="33"/>
      <c r="LN233" s="33"/>
      <c r="LO233" s="33"/>
      <c r="LP233" s="33"/>
      <c r="LQ233" s="33"/>
      <c r="LR233" s="33"/>
      <c r="LS233" s="33"/>
      <c r="LT233" s="33"/>
      <c r="LU233" s="33"/>
      <c r="LV233" s="33"/>
      <c r="LW233" s="33"/>
      <c r="LX233" s="33"/>
      <c r="LY233" s="33"/>
      <c r="LZ233" s="33"/>
      <c r="MA233" s="33"/>
      <c r="MB233" s="33"/>
      <c r="MC233" s="33"/>
      <c r="MD233" s="33"/>
      <c r="ME233" s="33"/>
      <c r="MF233" s="33"/>
      <c r="MG233" s="33"/>
      <c r="MH233" s="33"/>
      <c r="MI233" s="33"/>
      <c r="MJ233" s="33"/>
      <c r="MK233" s="33"/>
      <c r="ML233" s="33"/>
      <c r="MM233" s="33"/>
      <c r="MN233" s="33"/>
      <c r="MO233" s="33"/>
      <c r="MP233" s="33"/>
      <c r="MQ233" s="33"/>
      <c r="MR233" s="33"/>
      <c r="MS233" s="33"/>
      <c r="MT233" s="33"/>
      <c r="MU233" s="33"/>
      <c r="MV233" s="33"/>
      <c r="MW233" s="33"/>
      <c r="MX233" s="33"/>
      <c r="MY233" s="33"/>
      <c r="MZ233" s="33"/>
      <c r="NA233" s="33"/>
      <c r="NB233" s="33"/>
      <c r="NC233" s="33"/>
      <c r="ND233" s="33"/>
      <c r="NE233" s="33"/>
      <c r="NF233" s="33"/>
      <c r="NG233" s="33"/>
      <c r="NH233" s="33"/>
      <c r="NI233" s="33"/>
      <c r="NJ233" s="33"/>
      <c r="NK233" s="33"/>
      <c r="NL233" s="33"/>
      <c r="NM233" s="33"/>
      <c r="NN233" s="33"/>
      <c r="NO233" s="33"/>
      <c r="NP233" s="33"/>
      <c r="NQ233" s="33"/>
      <c r="NR233" s="33"/>
      <c r="NS233" s="33"/>
      <c r="NT233" s="33"/>
      <c r="NU233" s="33"/>
      <c r="NV233" s="33"/>
      <c r="NW233" s="33"/>
      <c r="NX233" s="33"/>
      <c r="NY233" s="33"/>
      <c r="NZ233" s="33"/>
      <c r="OA233" s="33"/>
      <c r="OB233" s="33"/>
      <c r="OC233" s="33"/>
      <c r="OD233" s="33"/>
      <c r="OE233" s="33"/>
      <c r="OF233" s="33"/>
      <c r="OG233" s="33"/>
      <c r="OH233" s="33"/>
      <c r="OI233" s="33"/>
      <c r="OJ233" s="33"/>
      <c r="OK233" s="33"/>
      <c r="OL233" s="33"/>
      <c r="OM233" s="33"/>
      <c r="ON233" s="33"/>
      <c r="OO233" s="33"/>
      <c r="OP233" s="33"/>
      <c r="OQ233" s="33"/>
      <c r="OR233" s="33"/>
      <c r="OS233" s="33"/>
      <c r="OT233" s="33"/>
      <c r="OU233" s="33"/>
      <c r="OV233" s="33"/>
      <c r="OW233" s="33"/>
      <c r="OX233" s="33"/>
      <c r="OY233" s="33"/>
      <c r="OZ233" s="33"/>
      <c r="PA233" s="33"/>
      <c r="PB233" s="33"/>
      <c r="PC233" s="33"/>
      <c r="PD233" s="33"/>
      <c r="PE233" s="33"/>
      <c r="PF233" s="33"/>
      <c r="PG233" s="33"/>
      <c r="PH233" s="33"/>
      <c r="PI233" s="33"/>
      <c r="PJ233" s="33"/>
      <c r="PK233" s="33"/>
      <c r="PL233" s="33"/>
      <c r="PM233" s="33"/>
      <c r="PN233" s="33"/>
      <c r="PO233" s="33"/>
      <c r="PP233" s="33"/>
      <c r="PQ233" s="33"/>
      <c r="PR233" s="33"/>
      <c r="PS233" s="33"/>
      <c r="PT233" s="33"/>
      <c r="PU233" s="33"/>
      <c r="PV233" s="33"/>
      <c r="PW233" s="33"/>
      <c r="PX233" s="33"/>
      <c r="PY233" s="33"/>
      <c r="PZ233" s="33"/>
      <c r="QA233" s="33"/>
      <c r="QB233" s="33"/>
      <c r="QC233" s="33"/>
      <c r="QD233" s="33"/>
      <c r="QE233" s="33"/>
      <c r="QF233" s="33"/>
      <c r="QG233" s="33"/>
      <c r="QH233" s="33"/>
      <c r="QI233" s="33"/>
      <c r="QJ233" s="33"/>
      <c r="QK233" s="33"/>
      <c r="QL233" s="33"/>
      <c r="QM233" s="33"/>
      <c r="QN233" s="33"/>
      <c r="QO233" s="33"/>
      <c r="QP233" s="33"/>
      <c r="QQ233" s="33"/>
      <c r="QR233" s="33"/>
      <c r="QS233" s="33"/>
      <c r="QT233" s="33"/>
      <c r="QU233" s="33"/>
      <c r="QV233" s="33"/>
      <c r="QW233" s="33"/>
      <c r="QX233" s="33"/>
      <c r="QY233" s="33"/>
      <c r="QZ233" s="33"/>
      <c r="RA233" s="33"/>
      <c r="RB233" s="33"/>
      <c r="RC233" s="33"/>
      <c r="RD233" s="33"/>
      <c r="RE233" s="33"/>
      <c r="RF233" s="33"/>
      <c r="RG233" s="33"/>
      <c r="RH233" s="33"/>
      <c r="RI233" s="33"/>
      <c r="RJ233" s="33"/>
      <c r="RK233" s="33"/>
      <c r="RL233" s="33"/>
      <c r="RM233" s="33"/>
      <c r="RN233" s="33"/>
      <c r="RO233" s="33"/>
      <c r="RP233" s="33"/>
      <c r="RQ233" s="33"/>
      <c r="RR233" s="33"/>
      <c r="RS233" s="33"/>
      <c r="RT233" s="33"/>
      <c r="RU233" s="33"/>
      <c r="RV233" s="33"/>
      <c r="RW233" s="33"/>
      <c r="RX233" s="33"/>
      <c r="RY233" s="33"/>
      <c r="RZ233" s="33"/>
      <c r="SA233" s="33"/>
      <c r="SB233" s="33"/>
      <c r="SC233" s="33"/>
      <c r="SD233" s="33"/>
      <c r="SE233" s="33"/>
      <c r="SF233" s="33"/>
      <c r="SG233" s="33"/>
      <c r="SH233" s="33"/>
      <c r="SI233" s="33"/>
      <c r="SJ233" s="33"/>
      <c r="SK233" s="33"/>
      <c r="SL233" s="33"/>
      <c r="SM233" s="33"/>
      <c r="SN233" s="33"/>
      <c r="SO233" s="33"/>
      <c r="SP233" s="33"/>
      <c r="SQ233" s="33"/>
      <c r="SR233" s="33"/>
      <c r="SS233" s="33"/>
      <c r="ST233" s="33"/>
      <c r="SU233" s="33"/>
      <c r="SV233" s="33"/>
      <c r="SW233" s="33"/>
      <c r="SX233" s="33"/>
      <c r="SY233" s="33"/>
      <c r="SZ233" s="33"/>
      <c r="TA233" s="33"/>
      <c r="TB233" s="33"/>
      <c r="TC233" s="33"/>
      <c r="TD233" s="33"/>
      <c r="TE233" s="33"/>
      <c r="TF233" s="33"/>
      <c r="TG233" s="33"/>
      <c r="TH233" s="33"/>
      <c r="TI233" s="33"/>
      <c r="TJ233" s="33"/>
      <c r="TK233" s="33"/>
      <c r="TL233" s="33"/>
      <c r="TM233" s="33"/>
      <c r="TN233" s="33"/>
      <c r="TO233" s="33"/>
      <c r="TP233" s="33"/>
      <c r="TQ233" s="33"/>
      <c r="TR233" s="33"/>
      <c r="TS233" s="33"/>
      <c r="TT233" s="33"/>
      <c r="TU233" s="33"/>
      <c r="TV233" s="33"/>
      <c r="TW233" s="33"/>
      <c r="TX233" s="33"/>
      <c r="TY233" s="33"/>
      <c r="TZ233" s="33"/>
      <c r="UA233" s="33"/>
      <c r="UB233" s="33"/>
      <c r="UC233" s="33"/>
      <c r="UD233" s="33"/>
      <c r="UE233" s="33"/>
      <c r="UF233" s="33"/>
      <c r="UG233" s="33"/>
      <c r="UH233" s="33"/>
      <c r="UI233" s="33"/>
      <c r="UJ233" s="33"/>
      <c r="UK233" s="33"/>
      <c r="UL233" s="33"/>
      <c r="UM233" s="33"/>
      <c r="UN233" s="33"/>
      <c r="UO233" s="33"/>
      <c r="UP233" s="33"/>
      <c r="UQ233" s="33"/>
      <c r="UR233" s="33"/>
      <c r="US233" s="33"/>
      <c r="UT233" s="33"/>
      <c r="UU233" s="33"/>
      <c r="UV233" s="33"/>
      <c r="UW233" s="33"/>
      <c r="UX233" s="33"/>
      <c r="UY233" s="33"/>
      <c r="UZ233" s="33"/>
      <c r="VA233" s="33"/>
      <c r="VB233" s="33"/>
      <c r="VC233" s="33"/>
      <c r="VD233" s="33"/>
      <c r="VE233" s="33"/>
      <c r="VF233" s="33"/>
      <c r="VG233" s="33"/>
      <c r="VH233" s="33"/>
      <c r="VI233" s="33"/>
      <c r="VJ233" s="33"/>
      <c r="VK233" s="33"/>
      <c r="VL233" s="33"/>
      <c r="VM233" s="33"/>
      <c r="VN233" s="33"/>
      <c r="VO233" s="33"/>
      <c r="VP233" s="33"/>
      <c r="VQ233" s="33"/>
      <c r="VR233" s="33"/>
      <c r="VS233" s="33"/>
      <c r="VT233" s="33"/>
      <c r="VU233" s="33"/>
      <c r="VV233" s="33"/>
      <c r="VW233" s="33"/>
      <c r="VX233" s="33"/>
      <c r="VY233" s="33"/>
      <c r="VZ233" s="33"/>
      <c r="WA233" s="33"/>
      <c r="WB233" s="33"/>
      <c r="WC233" s="33"/>
      <c r="WD233" s="33"/>
      <c r="WE233" s="33"/>
      <c r="WF233" s="33"/>
      <c r="WG233" s="33"/>
      <c r="WH233" s="33"/>
      <c r="WI233" s="33"/>
      <c r="WJ233" s="33"/>
      <c r="WK233" s="33"/>
      <c r="WL233" s="33"/>
      <c r="WM233" s="33"/>
      <c r="WN233" s="33"/>
      <c r="WO233" s="33"/>
      <c r="WP233" s="33"/>
      <c r="WQ233" s="33"/>
      <c r="WR233" s="33"/>
      <c r="WS233" s="33"/>
      <c r="WT233" s="33"/>
      <c r="WU233" s="33"/>
      <c r="WV233" s="33"/>
      <c r="WW233" s="33"/>
      <c r="WX233" s="33"/>
      <c r="WY233" s="33"/>
      <c r="WZ233" s="33"/>
      <c r="XA233" s="33"/>
      <c r="XB233" s="33"/>
      <c r="XC233" s="33"/>
      <c r="XD233" s="33"/>
      <c r="XE233" s="33"/>
      <c r="XF233" s="33"/>
      <c r="XG233" s="33"/>
      <c r="XH233" s="33"/>
      <c r="XI233" s="33"/>
      <c r="XJ233" s="33"/>
      <c r="XK233" s="33"/>
      <c r="XL233" s="33"/>
      <c r="XM233" s="33"/>
      <c r="XN233" s="33"/>
      <c r="XO233" s="33"/>
      <c r="XP233" s="33"/>
      <c r="XQ233" s="33"/>
      <c r="XR233" s="33"/>
      <c r="XS233" s="33"/>
      <c r="XT233" s="33"/>
      <c r="XU233" s="33"/>
      <c r="XV233" s="33"/>
      <c r="XW233" s="33"/>
      <c r="XX233" s="33"/>
      <c r="XY233" s="33"/>
      <c r="XZ233" s="33"/>
      <c r="YA233" s="33"/>
      <c r="YB233" s="33"/>
      <c r="YC233" s="33"/>
      <c r="YD233" s="33"/>
      <c r="YE233" s="33"/>
      <c r="YF233" s="33"/>
      <c r="YG233" s="33"/>
      <c r="YH233" s="33"/>
      <c r="YI233" s="33"/>
      <c r="YJ233" s="33"/>
      <c r="YK233" s="33"/>
      <c r="YL233" s="33"/>
      <c r="YM233" s="33"/>
      <c r="YN233" s="33"/>
      <c r="YO233" s="33"/>
      <c r="YP233" s="33"/>
      <c r="YQ233" s="33"/>
      <c r="YR233" s="33"/>
      <c r="YS233" s="33"/>
      <c r="YT233" s="33"/>
      <c r="YU233" s="33"/>
      <c r="YV233" s="33"/>
      <c r="YW233" s="33"/>
      <c r="YX233" s="33"/>
      <c r="YY233" s="33"/>
      <c r="YZ233" s="33"/>
      <c r="ZA233" s="33"/>
      <c r="ZB233" s="33"/>
      <c r="ZC233" s="33"/>
      <c r="ZD233" s="33"/>
      <c r="ZE233" s="33"/>
      <c r="ZF233" s="33"/>
      <c r="ZG233" s="33"/>
      <c r="ZH233" s="33"/>
      <c r="ZI233" s="33"/>
      <c r="ZJ233" s="33"/>
      <c r="ZK233" s="33"/>
      <c r="ZL233" s="33"/>
      <c r="ZM233" s="33"/>
      <c r="ZN233" s="33"/>
      <c r="ZO233" s="33"/>
      <c r="ZP233" s="33"/>
      <c r="ZQ233" s="33"/>
      <c r="ZR233" s="33"/>
      <c r="ZS233" s="33"/>
      <c r="ZT233" s="33"/>
      <c r="ZU233" s="33"/>
      <c r="ZV233" s="33"/>
      <c r="ZW233" s="33"/>
      <c r="ZX233" s="33"/>
      <c r="ZY233" s="33"/>
      <c r="ZZ233" s="33"/>
      <c r="AAA233" s="33"/>
      <c r="AAB233" s="33"/>
      <c r="AAC233" s="33"/>
      <c r="AAD233" s="33"/>
      <c r="AAE233" s="33"/>
      <c r="AAF233" s="33"/>
      <c r="AAG233" s="33"/>
      <c r="AAH233" s="33"/>
      <c r="AAI233" s="33"/>
      <c r="AAJ233" s="33"/>
      <c r="AAK233" s="33"/>
      <c r="AAL233" s="33"/>
      <c r="AAM233" s="33"/>
      <c r="AAN233" s="33"/>
      <c r="AAO233" s="33"/>
      <c r="AAP233" s="33"/>
      <c r="AAQ233" s="33"/>
      <c r="AAR233" s="33"/>
      <c r="AAS233" s="33"/>
      <c r="AAT233" s="33"/>
      <c r="AAU233" s="33"/>
      <c r="AAV233" s="33"/>
      <c r="AAW233" s="33"/>
      <c r="AAX233" s="33"/>
      <c r="AAY233" s="33"/>
      <c r="AAZ233" s="33"/>
      <c r="ABA233" s="33"/>
      <c r="ABB233" s="33"/>
      <c r="ABC233" s="33"/>
      <c r="ABD233" s="33"/>
      <c r="ABE233" s="33"/>
      <c r="ABF233" s="33"/>
      <c r="ABG233" s="33"/>
      <c r="ABH233" s="33"/>
      <c r="ABI233" s="33"/>
      <c r="ABJ233" s="33"/>
      <c r="ABK233" s="33"/>
      <c r="ABL233" s="33"/>
      <c r="ABM233" s="33"/>
      <c r="ABN233" s="33"/>
      <c r="ABO233" s="33"/>
      <c r="ABP233" s="33"/>
      <c r="ABQ233" s="33"/>
      <c r="ABR233" s="33"/>
      <c r="ABS233" s="33"/>
      <c r="ABT233" s="33"/>
      <c r="ABU233" s="33"/>
      <c r="ABV233" s="33"/>
      <c r="ABW233" s="33"/>
      <c r="ABX233" s="33"/>
      <c r="ABY233" s="33"/>
      <c r="ABZ233" s="33"/>
      <c r="ACA233" s="33"/>
      <c r="ACB233" s="33"/>
      <c r="ACC233" s="33"/>
      <c r="ACD233" s="33"/>
      <c r="ACE233" s="33"/>
      <c r="ACF233" s="33"/>
      <c r="ACG233" s="33"/>
      <c r="ACH233" s="33"/>
      <c r="ACI233" s="33"/>
      <c r="ACJ233" s="33"/>
      <c r="ACK233" s="33"/>
      <c r="ACL233" s="33"/>
      <c r="ACM233" s="33"/>
      <c r="ACN233" s="33"/>
      <c r="ACO233" s="33"/>
      <c r="ACP233" s="33"/>
      <c r="ACQ233" s="33"/>
      <c r="ACR233" s="33"/>
      <c r="ACS233" s="33"/>
      <c r="ACT233" s="33"/>
      <c r="ACU233" s="33"/>
      <c r="ACV233" s="33"/>
      <c r="ACW233" s="33"/>
      <c r="ACX233" s="33"/>
      <c r="ACY233" s="33"/>
      <c r="ACZ233" s="33"/>
      <c r="ADA233" s="33"/>
      <c r="ADB233" s="33"/>
      <c r="ADC233" s="33"/>
      <c r="ADD233" s="33"/>
      <c r="ADE233" s="33"/>
      <c r="ADF233" s="33"/>
      <c r="ADG233" s="33"/>
      <c r="ADH233" s="33"/>
      <c r="ADI233" s="33"/>
      <c r="ADJ233" s="33"/>
      <c r="ADK233" s="33"/>
      <c r="ADL233" s="33"/>
      <c r="ADM233" s="33"/>
      <c r="ADN233" s="33"/>
      <c r="ADO233" s="33"/>
      <c r="ADP233" s="33"/>
      <c r="ADQ233" s="33"/>
      <c r="ADR233" s="33"/>
      <c r="ADS233" s="33"/>
      <c r="ADT233" s="33"/>
      <c r="ADU233" s="33"/>
      <c r="ADV233" s="33"/>
      <c r="ADW233" s="33"/>
      <c r="ADX233" s="33"/>
      <c r="ADY233" s="33"/>
      <c r="ADZ233" s="33"/>
      <c r="AEA233" s="33"/>
      <c r="AEB233" s="33"/>
      <c r="AEC233" s="33"/>
      <c r="AED233" s="33"/>
      <c r="AEE233" s="33"/>
      <c r="AEF233" s="33"/>
      <c r="AEG233" s="33"/>
      <c r="AEH233" s="33"/>
      <c r="AEI233" s="33"/>
      <c r="AEJ233" s="33"/>
      <c r="AEK233" s="33"/>
      <c r="AEL233" s="33"/>
      <c r="AEM233" s="33"/>
      <c r="AEN233" s="33"/>
      <c r="AEO233" s="33"/>
      <c r="AEP233" s="33"/>
      <c r="AEQ233" s="33"/>
      <c r="AER233" s="33"/>
      <c r="AES233" s="33"/>
      <c r="AET233" s="33"/>
      <c r="AEU233" s="33"/>
      <c r="AEV233" s="33"/>
      <c r="AEW233" s="33"/>
      <c r="AEX233" s="33"/>
      <c r="AEY233" s="33"/>
      <c r="AEZ233" s="33"/>
      <c r="AFA233" s="33"/>
      <c r="AFB233" s="33"/>
      <c r="AFC233" s="33"/>
      <c r="AFD233" s="33"/>
      <c r="AFE233" s="33"/>
      <c r="AFF233" s="33"/>
      <c r="AFG233" s="33"/>
      <c r="AFH233" s="33"/>
      <c r="AFI233" s="33"/>
      <c r="AFJ233" s="33"/>
      <c r="AFK233" s="33"/>
      <c r="AFL233" s="33"/>
      <c r="AFM233" s="33"/>
      <c r="AFN233" s="33"/>
      <c r="AFO233" s="33"/>
      <c r="AFP233" s="33"/>
      <c r="AFQ233" s="33"/>
      <c r="AFR233" s="33"/>
      <c r="AFS233" s="33"/>
      <c r="AFT233" s="33"/>
      <c r="AFU233" s="33"/>
      <c r="AFV233" s="33"/>
      <c r="AFW233" s="33"/>
      <c r="AFX233" s="33"/>
      <c r="AFY233" s="33"/>
      <c r="AFZ233" s="33"/>
      <c r="AGA233" s="33"/>
      <c r="AGB233" s="33"/>
      <c r="AGC233" s="33"/>
      <c r="AGD233" s="33"/>
      <c r="AGE233" s="33"/>
      <c r="AGF233" s="33"/>
      <c r="AGG233" s="33"/>
      <c r="AGH233" s="33"/>
      <c r="AGI233" s="33"/>
      <c r="AGJ233" s="33"/>
      <c r="AGK233" s="33"/>
      <c r="AGL233" s="33"/>
      <c r="AGM233" s="33"/>
      <c r="AGN233" s="33"/>
      <c r="AGO233" s="33"/>
      <c r="AGP233" s="33"/>
      <c r="AGQ233" s="33"/>
      <c r="AGR233" s="33"/>
      <c r="AGS233" s="33"/>
      <c r="AGT233" s="33"/>
      <c r="AGU233" s="33"/>
      <c r="AGV233" s="33"/>
      <c r="AGW233" s="33"/>
      <c r="AGX233" s="33"/>
      <c r="AGY233" s="33"/>
      <c r="AGZ233" s="33"/>
      <c r="AHA233" s="33"/>
      <c r="AHB233" s="33"/>
      <c r="AHC233" s="33"/>
      <c r="AHD233" s="33"/>
      <c r="AHE233" s="33"/>
      <c r="AHF233" s="33"/>
      <c r="AHG233" s="33"/>
      <c r="AHH233" s="33"/>
      <c r="AHI233" s="33"/>
      <c r="AHJ233" s="33"/>
      <c r="AHK233" s="33"/>
      <c r="AHL233" s="33"/>
      <c r="AHM233" s="33"/>
      <c r="AHN233" s="33"/>
      <c r="AHO233" s="33"/>
      <c r="AHP233" s="33"/>
      <c r="AHQ233" s="33"/>
      <c r="AHR233" s="33"/>
      <c r="AHS233" s="33"/>
      <c r="AHT233" s="33"/>
      <c r="AHU233" s="33"/>
      <c r="AHV233" s="33"/>
      <c r="AHW233" s="33"/>
      <c r="AHX233" s="33"/>
      <c r="AHY233" s="33"/>
      <c r="AHZ233" s="33"/>
      <c r="AIA233" s="33"/>
      <c r="AIB233" s="33"/>
      <c r="AIC233" s="33"/>
      <c r="AID233" s="33"/>
      <c r="AIE233" s="33"/>
      <c r="AIF233" s="33"/>
      <c r="AIG233" s="33"/>
      <c r="AIH233" s="33"/>
      <c r="AII233" s="33"/>
      <c r="AIJ233" s="33"/>
      <c r="AIK233" s="33"/>
      <c r="AIL233" s="33"/>
      <c r="AIM233" s="33"/>
      <c r="AIN233" s="33"/>
      <c r="AIO233" s="33"/>
      <c r="AIP233" s="33"/>
      <c r="AIQ233" s="33"/>
      <c r="AIR233" s="33"/>
      <c r="AIS233" s="33"/>
      <c r="AIT233" s="33"/>
      <c r="AIU233" s="33"/>
      <c r="AIV233" s="33"/>
      <c r="AIW233" s="33"/>
      <c r="AIX233" s="33"/>
      <c r="AIY233" s="33"/>
      <c r="AIZ233" s="33"/>
      <c r="AJA233" s="33"/>
      <c r="AJB233" s="33"/>
      <c r="AJC233" s="33"/>
      <c r="AJD233" s="33"/>
      <c r="AJE233" s="33"/>
      <c r="AJF233" s="33"/>
      <c r="AJG233" s="33"/>
      <c r="AJH233" s="33"/>
      <c r="AJI233" s="33"/>
      <c r="AJJ233" s="33"/>
      <c r="AJK233" s="33"/>
      <c r="AJL233" s="33"/>
      <c r="AJM233" s="33"/>
      <c r="AJN233" s="33"/>
      <c r="AJO233" s="33"/>
      <c r="AJP233" s="33"/>
      <c r="AJQ233" s="33"/>
      <c r="AJR233" s="33"/>
      <c r="AJS233" s="33"/>
      <c r="AJT233" s="33"/>
      <c r="AJU233" s="33"/>
      <c r="AJV233" s="33"/>
      <c r="AJW233" s="33"/>
      <c r="AJX233" s="33"/>
      <c r="AJY233" s="33"/>
      <c r="AJZ233" s="33"/>
      <c r="AKA233" s="33"/>
      <c r="AKB233" s="33"/>
      <c r="AKC233" s="33"/>
      <c r="AKD233" s="33"/>
      <c r="AKE233" s="33"/>
      <c r="AKF233" s="33"/>
      <c r="AKG233" s="33"/>
      <c r="AKH233" s="33"/>
      <c r="AKI233" s="33"/>
      <c r="AKJ233" s="33"/>
      <c r="AKK233" s="33"/>
      <c r="AKL233" s="33"/>
      <c r="AKM233" s="33"/>
      <c r="AKN233" s="33"/>
      <c r="AKO233" s="33"/>
      <c r="AKP233" s="33"/>
      <c r="AKQ233" s="33"/>
      <c r="AKR233" s="33"/>
      <c r="AKS233" s="33"/>
      <c r="AKT233" s="33"/>
      <c r="AKU233" s="33"/>
      <c r="AKV233" s="33"/>
      <c r="AKW233" s="33"/>
      <c r="AKX233" s="33"/>
      <c r="AKY233" s="33"/>
      <c r="AKZ233" s="33"/>
      <c r="ALA233" s="33"/>
      <c r="ALB233" s="33"/>
      <c r="ALC233" s="33"/>
      <c r="ALD233" s="33"/>
      <c r="ALE233" s="33"/>
      <c r="ALF233" s="33"/>
      <c r="ALG233" s="33"/>
      <c r="ALH233" s="33"/>
      <c r="ALI233" s="33"/>
      <c r="ALJ233" s="33"/>
      <c r="ALK233" s="33"/>
      <c r="ALL233" s="33"/>
      <c r="ALM233" s="33"/>
      <c r="ALN233" s="33"/>
      <c r="ALO233" s="33"/>
      <c r="ALP233" s="33"/>
      <c r="ALQ233" s="33"/>
      <c r="ALR233" s="33"/>
      <c r="ALS233" s="33"/>
      <c r="ALT233" s="33"/>
      <c r="ALU233" s="33"/>
      <c r="ALV233" s="33"/>
      <c r="ALW233" s="33"/>
      <c r="ALX233" s="33"/>
      <c r="ALY233" s="33"/>
    </row>
    <row r="234" spans="1:1013" ht="27" customHeight="1" thickBot="1" x14ac:dyDescent="0.25">
      <c r="A234" s="681"/>
      <c r="B234" s="771"/>
      <c r="C234" s="749"/>
      <c r="D234" s="827"/>
      <c r="E234" s="821"/>
      <c r="F234" s="726"/>
      <c r="G234" s="825"/>
      <c r="H234" s="715"/>
      <c r="I234" s="712"/>
      <c r="J234" s="701"/>
      <c r="K234" s="256" t="s">
        <v>11</v>
      </c>
      <c r="L234" s="520">
        <f>SUM(L232:L233)</f>
        <v>0</v>
      </c>
      <c r="M234" s="521">
        <f t="shared" ref="M234:AA234" si="72">SUM(M232:M233)</f>
        <v>0</v>
      </c>
      <c r="N234" s="521">
        <f t="shared" si="72"/>
        <v>0</v>
      </c>
      <c r="O234" s="522">
        <f t="shared" si="72"/>
        <v>0</v>
      </c>
      <c r="P234" s="520">
        <f t="shared" si="72"/>
        <v>900</v>
      </c>
      <c r="Q234" s="521">
        <f t="shared" si="72"/>
        <v>0</v>
      </c>
      <c r="R234" s="521">
        <f t="shared" si="72"/>
        <v>0</v>
      </c>
      <c r="S234" s="522">
        <f t="shared" si="72"/>
        <v>900</v>
      </c>
      <c r="T234" s="520">
        <f t="shared" si="72"/>
        <v>1600</v>
      </c>
      <c r="U234" s="521">
        <f t="shared" si="72"/>
        <v>0</v>
      </c>
      <c r="V234" s="521">
        <f t="shared" si="72"/>
        <v>0</v>
      </c>
      <c r="W234" s="522">
        <f t="shared" si="72"/>
        <v>1600</v>
      </c>
      <c r="X234" s="520">
        <f t="shared" si="72"/>
        <v>1400</v>
      </c>
      <c r="Y234" s="521">
        <f t="shared" si="72"/>
        <v>0</v>
      </c>
      <c r="Z234" s="521">
        <f t="shared" si="72"/>
        <v>0</v>
      </c>
      <c r="AA234" s="522">
        <f t="shared" si="72"/>
        <v>1400</v>
      </c>
      <c r="AB234" s="33"/>
      <c r="AC234" s="33"/>
      <c r="AD234" s="33"/>
      <c r="AE234" s="33"/>
      <c r="AF234" s="33"/>
      <c r="AG234" s="33"/>
      <c r="AH234" s="33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7"/>
      <c r="BB234" s="46"/>
      <c r="BC234" s="46"/>
      <c r="BD234" s="46"/>
      <c r="BE234" s="46"/>
      <c r="BF234" s="46"/>
      <c r="BG234" s="46"/>
      <c r="BH234" s="46"/>
      <c r="BI234" s="46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3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  <c r="FP234" s="33"/>
      <c r="FQ234" s="33"/>
      <c r="FR234" s="33"/>
      <c r="FS234" s="33"/>
      <c r="FT234" s="33"/>
      <c r="FU234" s="33"/>
      <c r="FV234" s="33"/>
      <c r="FW234" s="33"/>
      <c r="FX234" s="33"/>
      <c r="FY234" s="33"/>
      <c r="FZ234" s="33"/>
      <c r="GA234" s="33"/>
      <c r="GB234" s="33"/>
      <c r="GC234" s="33"/>
      <c r="GD234" s="33"/>
      <c r="GE234" s="33"/>
      <c r="GF234" s="33"/>
      <c r="GG234" s="33"/>
      <c r="GH234" s="33"/>
      <c r="GI234" s="33"/>
      <c r="GJ234" s="33"/>
      <c r="GK234" s="33"/>
      <c r="GL234" s="33"/>
      <c r="GM234" s="33"/>
      <c r="GN234" s="33"/>
      <c r="GO234" s="33"/>
      <c r="GP234" s="33"/>
      <c r="GQ234" s="33"/>
      <c r="GR234" s="33"/>
      <c r="GS234" s="33"/>
      <c r="GT234" s="33"/>
      <c r="GU234" s="33"/>
      <c r="GV234" s="33"/>
      <c r="GW234" s="33"/>
      <c r="GX234" s="33"/>
      <c r="GY234" s="33"/>
      <c r="GZ234" s="33"/>
      <c r="HA234" s="33"/>
      <c r="HB234" s="33"/>
      <c r="HC234" s="33"/>
      <c r="HD234" s="33"/>
      <c r="HE234" s="33"/>
      <c r="HF234" s="33"/>
      <c r="HG234" s="33"/>
      <c r="HH234" s="33"/>
      <c r="HI234" s="33"/>
      <c r="HJ234" s="33"/>
      <c r="HK234" s="33"/>
      <c r="HL234" s="33"/>
      <c r="HM234" s="33"/>
      <c r="HN234" s="33"/>
      <c r="HO234" s="33"/>
      <c r="HP234" s="33"/>
      <c r="HQ234" s="33"/>
      <c r="HR234" s="33"/>
      <c r="HS234" s="33"/>
      <c r="HT234" s="33"/>
      <c r="HU234" s="33"/>
      <c r="HV234" s="33"/>
      <c r="HW234" s="33"/>
      <c r="HX234" s="33"/>
      <c r="HY234" s="33"/>
      <c r="HZ234" s="33"/>
      <c r="IA234" s="33"/>
      <c r="IB234" s="33"/>
      <c r="IC234" s="33"/>
      <c r="ID234" s="33"/>
      <c r="IE234" s="33"/>
      <c r="IF234" s="33"/>
      <c r="IG234" s="33"/>
      <c r="IH234" s="33"/>
      <c r="II234" s="33"/>
      <c r="IJ234" s="33"/>
      <c r="IK234" s="33"/>
      <c r="IL234" s="33"/>
      <c r="IM234" s="33"/>
      <c r="IN234" s="33"/>
      <c r="IO234" s="33"/>
      <c r="IP234" s="33"/>
      <c r="IQ234" s="33"/>
      <c r="IR234" s="33"/>
      <c r="IS234" s="33"/>
      <c r="IT234" s="33"/>
      <c r="IU234" s="33"/>
      <c r="IV234" s="33"/>
      <c r="IW234" s="33"/>
      <c r="IX234" s="33"/>
      <c r="IY234" s="33"/>
      <c r="IZ234" s="33"/>
      <c r="JA234" s="33"/>
      <c r="JB234" s="33"/>
      <c r="JC234" s="33"/>
      <c r="JD234" s="33"/>
      <c r="JE234" s="33"/>
      <c r="JF234" s="33"/>
      <c r="JG234" s="33"/>
      <c r="JH234" s="33"/>
      <c r="JI234" s="33"/>
      <c r="JJ234" s="33"/>
      <c r="JK234" s="33"/>
      <c r="JL234" s="33"/>
      <c r="JM234" s="33"/>
      <c r="JN234" s="33"/>
      <c r="JO234" s="33"/>
      <c r="JP234" s="33"/>
      <c r="JQ234" s="33"/>
      <c r="JR234" s="33"/>
      <c r="JS234" s="33"/>
      <c r="JT234" s="33"/>
      <c r="JU234" s="33"/>
      <c r="JV234" s="33"/>
      <c r="JW234" s="33"/>
      <c r="JX234" s="33"/>
      <c r="JY234" s="33"/>
      <c r="JZ234" s="33"/>
      <c r="KA234" s="33"/>
      <c r="KB234" s="33"/>
      <c r="KC234" s="33"/>
      <c r="KD234" s="33"/>
      <c r="KE234" s="33"/>
      <c r="KF234" s="33"/>
      <c r="KG234" s="33"/>
      <c r="KH234" s="33"/>
      <c r="KI234" s="33"/>
      <c r="KJ234" s="33"/>
      <c r="KK234" s="33"/>
      <c r="KL234" s="33"/>
      <c r="KM234" s="33"/>
      <c r="KN234" s="33"/>
      <c r="KO234" s="33"/>
      <c r="KP234" s="33"/>
      <c r="KQ234" s="33"/>
      <c r="KR234" s="33"/>
      <c r="KS234" s="33"/>
      <c r="KT234" s="33"/>
      <c r="KU234" s="33"/>
      <c r="KV234" s="33"/>
      <c r="KW234" s="33"/>
      <c r="KX234" s="33"/>
      <c r="KY234" s="33"/>
      <c r="KZ234" s="33"/>
      <c r="LA234" s="33"/>
      <c r="LB234" s="33"/>
      <c r="LC234" s="33"/>
      <c r="LD234" s="33"/>
      <c r="LE234" s="33"/>
      <c r="LF234" s="33"/>
      <c r="LG234" s="33"/>
      <c r="LH234" s="33"/>
      <c r="LI234" s="33"/>
      <c r="LJ234" s="33"/>
      <c r="LK234" s="33"/>
      <c r="LL234" s="33"/>
      <c r="LM234" s="33"/>
      <c r="LN234" s="33"/>
      <c r="LO234" s="33"/>
      <c r="LP234" s="33"/>
      <c r="LQ234" s="33"/>
      <c r="LR234" s="33"/>
      <c r="LS234" s="33"/>
      <c r="LT234" s="33"/>
      <c r="LU234" s="33"/>
      <c r="LV234" s="33"/>
      <c r="LW234" s="33"/>
      <c r="LX234" s="33"/>
      <c r="LY234" s="33"/>
      <c r="LZ234" s="33"/>
      <c r="MA234" s="33"/>
      <c r="MB234" s="33"/>
      <c r="MC234" s="33"/>
      <c r="MD234" s="33"/>
      <c r="ME234" s="33"/>
      <c r="MF234" s="33"/>
      <c r="MG234" s="33"/>
      <c r="MH234" s="33"/>
      <c r="MI234" s="33"/>
      <c r="MJ234" s="33"/>
      <c r="MK234" s="33"/>
      <c r="ML234" s="33"/>
      <c r="MM234" s="33"/>
      <c r="MN234" s="33"/>
      <c r="MO234" s="33"/>
      <c r="MP234" s="33"/>
      <c r="MQ234" s="33"/>
      <c r="MR234" s="33"/>
      <c r="MS234" s="33"/>
      <c r="MT234" s="33"/>
      <c r="MU234" s="33"/>
      <c r="MV234" s="33"/>
      <c r="MW234" s="33"/>
      <c r="MX234" s="33"/>
      <c r="MY234" s="33"/>
      <c r="MZ234" s="33"/>
      <c r="NA234" s="33"/>
      <c r="NB234" s="33"/>
      <c r="NC234" s="33"/>
      <c r="ND234" s="33"/>
      <c r="NE234" s="33"/>
      <c r="NF234" s="33"/>
      <c r="NG234" s="33"/>
      <c r="NH234" s="33"/>
      <c r="NI234" s="33"/>
      <c r="NJ234" s="33"/>
      <c r="NK234" s="33"/>
      <c r="NL234" s="33"/>
      <c r="NM234" s="33"/>
      <c r="NN234" s="33"/>
      <c r="NO234" s="33"/>
      <c r="NP234" s="33"/>
      <c r="NQ234" s="33"/>
      <c r="NR234" s="33"/>
      <c r="NS234" s="33"/>
      <c r="NT234" s="33"/>
      <c r="NU234" s="33"/>
      <c r="NV234" s="33"/>
      <c r="NW234" s="33"/>
      <c r="NX234" s="33"/>
      <c r="NY234" s="33"/>
      <c r="NZ234" s="33"/>
      <c r="OA234" s="33"/>
      <c r="OB234" s="33"/>
      <c r="OC234" s="33"/>
      <c r="OD234" s="33"/>
      <c r="OE234" s="33"/>
      <c r="OF234" s="33"/>
      <c r="OG234" s="33"/>
      <c r="OH234" s="33"/>
      <c r="OI234" s="33"/>
      <c r="OJ234" s="33"/>
      <c r="OK234" s="33"/>
      <c r="OL234" s="33"/>
      <c r="OM234" s="33"/>
      <c r="ON234" s="33"/>
      <c r="OO234" s="33"/>
      <c r="OP234" s="33"/>
      <c r="OQ234" s="33"/>
      <c r="OR234" s="33"/>
      <c r="OS234" s="33"/>
      <c r="OT234" s="33"/>
      <c r="OU234" s="33"/>
      <c r="OV234" s="33"/>
      <c r="OW234" s="33"/>
      <c r="OX234" s="33"/>
      <c r="OY234" s="33"/>
      <c r="OZ234" s="33"/>
      <c r="PA234" s="33"/>
      <c r="PB234" s="33"/>
      <c r="PC234" s="33"/>
      <c r="PD234" s="33"/>
      <c r="PE234" s="33"/>
      <c r="PF234" s="33"/>
      <c r="PG234" s="33"/>
      <c r="PH234" s="33"/>
      <c r="PI234" s="33"/>
      <c r="PJ234" s="33"/>
      <c r="PK234" s="33"/>
      <c r="PL234" s="33"/>
      <c r="PM234" s="33"/>
      <c r="PN234" s="33"/>
      <c r="PO234" s="33"/>
      <c r="PP234" s="33"/>
      <c r="PQ234" s="33"/>
      <c r="PR234" s="33"/>
      <c r="PS234" s="33"/>
      <c r="PT234" s="33"/>
      <c r="PU234" s="33"/>
      <c r="PV234" s="33"/>
      <c r="PW234" s="33"/>
      <c r="PX234" s="33"/>
      <c r="PY234" s="33"/>
      <c r="PZ234" s="33"/>
      <c r="QA234" s="33"/>
      <c r="QB234" s="33"/>
      <c r="QC234" s="33"/>
      <c r="QD234" s="33"/>
      <c r="QE234" s="33"/>
      <c r="QF234" s="33"/>
      <c r="QG234" s="33"/>
      <c r="QH234" s="33"/>
      <c r="QI234" s="33"/>
      <c r="QJ234" s="33"/>
      <c r="QK234" s="33"/>
      <c r="QL234" s="33"/>
      <c r="QM234" s="33"/>
      <c r="QN234" s="33"/>
      <c r="QO234" s="33"/>
      <c r="QP234" s="33"/>
      <c r="QQ234" s="33"/>
      <c r="QR234" s="33"/>
      <c r="QS234" s="33"/>
      <c r="QT234" s="33"/>
      <c r="QU234" s="33"/>
      <c r="QV234" s="33"/>
      <c r="QW234" s="33"/>
      <c r="QX234" s="33"/>
      <c r="QY234" s="33"/>
      <c r="QZ234" s="33"/>
      <c r="RA234" s="33"/>
      <c r="RB234" s="33"/>
      <c r="RC234" s="33"/>
      <c r="RD234" s="33"/>
      <c r="RE234" s="33"/>
      <c r="RF234" s="33"/>
      <c r="RG234" s="33"/>
      <c r="RH234" s="33"/>
      <c r="RI234" s="33"/>
      <c r="RJ234" s="33"/>
      <c r="RK234" s="33"/>
      <c r="RL234" s="33"/>
      <c r="RM234" s="33"/>
      <c r="RN234" s="33"/>
      <c r="RO234" s="33"/>
      <c r="RP234" s="33"/>
      <c r="RQ234" s="33"/>
      <c r="RR234" s="33"/>
      <c r="RS234" s="33"/>
      <c r="RT234" s="33"/>
      <c r="RU234" s="33"/>
      <c r="RV234" s="33"/>
      <c r="RW234" s="33"/>
      <c r="RX234" s="33"/>
      <c r="RY234" s="33"/>
      <c r="RZ234" s="33"/>
      <c r="SA234" s="33"/>
      <c r="SB234" s="33"/>
      <c r="SC234" s="33"/>
      <c r="SD234" s="33"/>
      <c r="SE234" s="33"/>
      <c r="SF234" s="33"/>
      <c r="SG234" s="33"/>
      <c r="SH234" s="33"/>
      <c r="SI234" s="33"/>
      <c r="SJ234" s="33"/>
      <c r="SK234" s="33"/>
      <c r="SL234" s="33"/>
      <c r="SM234" s="33"/>
      <c r="SN234" s="33"/>
      <c r="SO234" s="33"/>
      <c r="SP234" s="33"/>
      <c r="SQ234" s="33"/>
      <c r="SR234" s="33"/>
      <c r="SS234" s="33"/>
      <c r="ST234" s="33"/>
      <c r="SU234" s="33"/>
      <c r="SV234" s="33"/>
      <c r="SW234" s="33"/>
      <c r="SX234" s="33"/>
      <c r="SY234" s="33"/>
      <c r="SZ234" s="33"/>
      <c r="TA234" s="33"/>
      <c r="TB234" s="33"/>
      <c r="TC234" s="33"/>
      <c r="TD234" s="33"/>
      <c r="TE234" s="33"/>
      <c r="TF234" s="33"/>
      <c r="TG234" s="33"/>
      <c r="TH234" s="33"/>
      <c r="TI234" s="33"/>
      <c r="TJ234" s="33"/>
      <c r="TK234" s="33"/>
      <c r="TL234" s="33"/>
      <c r="TM234" s="33"/>
      <c r="TN234" s="33"/>
      <c r="TO234" s="33"/>
      <c r="TP234" s="33"/>
      <c r="TQ234" s="33"/>
      <c r="TR234" s="33"/>
      <c r="TS234" s="33"/>
      <c r="TT234" s="33"/>
      <c r="TU234" s="33"/>
      <c r="TV234" s="33"/>
      <c r="TW234" s="33"/>
      <c r="TX234" s="33"/>
      <c r="TY234" s="33"/>
      <c r="TZ234" s="33"/>
      <c r="UA234" s="33"/>
      <c r="UB234" s="33"/>
      <c r="UC234" s="33"/>
      <c r="UD234" s="33"/>
      <c r="UE234" s="33"/>
      <c r="UF234" s="33"/>
      <c r="UG234" s="33"/>
      <c r="UH234" s="33"/>
      <c r="UI234" s="33"/>
      <c r="UJ234" s="33"/>
      <c r="UK234" s="33"/>
      <c r="UL234" s="33"/>
      <c r="UM234" s="33"/>
      <c r="UN234" s="33"/>
      <c r="UO234" s="33"/>
      <c r="UP234" s="33"/>
      <c r="UQ234" s="33"/>
      <c r="UR234" s="33"/>
      <c r="US234" s="33"/>
      <c r="UT234" s="33"/>
      <c r="UU234" s="33"/>
      <c r="UV234" s="33"/>
      <c r="UW234" s="33"/>
      <c r="UX234" s="33"/>
      <c r="UY234" s="33"/>
      <c r="UZ234" s="33"/>
      <c r="VA234" s="33"/>
      <c r="VB234" s="33"/>
      <c r="VC234" s="33"/>
      <c r="VD234" s="33"/>
      <c r="VE234" s="33"/>
      <c r="VF234" s="33"/>
      <c r="VG234" s="33"/>
      <c r="VH234" s="33"/>
      <c r="VI234" s="33"/>
      <c r="VJ234" s="33"/>
      <c r="VK234" s="33"/>
      <c r="VL234" s="33"/>
      <c r="VM234" s="33"/>
      <c r="VN234" s="33"/>
      <c r="VO234" s="33"/>
      <c r="VP234" s="33"/>
      <c r="VQ234" s="33"/>
      <c r="VR234" s="33"/>
      <c r="VS234" s="33"/>
      <c r="VT234" s="33"/>
      <c r="VU234" s="33"/>
      <c r="VV234" s="33"/>
      <c r="VW234" s="33"/>
      <c r="VX234" s="33"/>
      <c r="VY234" s="33"/>
      <c r="VZ234" s="33"/>
      <c r="WA234" s="33"/>
      <c r="WB234" s="33"/>
      <c r="WC234" s="33"/>
      <c r="WD234" s="33"/>
      <c r="WE234" s="33"/>
      <c r="WF234" s="33"/>
      <c r="WG234" s="33"/>
      <c r="WH234" s="33"/>
      <c r="WI234" s="33"/>
      <c r="WJ234" s="33"/>
      <c r="WK234" s="33"/>
      <c r="WL234" s="33"/>
      <c r="WM234" s="33"/>
      <c r="WN234" s="33"/>
      <c r="WO234" s="33"/>
      <c r="WP234" s="33"/>
      <c r="WQ234" s="33"/>
      <c r="WR234" s="33"/>
      <c r="WS234" s="33"/>
      <c r="WT234" s="33"/>
      <c r="WU234" s="33"/>
      <c r="WV234" s="33"/>
      <c r="WW234" s="33"/>
      <c r="WX234" s="33"/>
      <c r="WY234" s="33"/>
      <c r="WZ234" s="33"/>
      <c r="XA234" s="33"/>
      <c r="XB234" s="33"/>
      <c r="XC234" s="33"/>
      <c r="XD234" s="33"/>
      <c r="XE234" s="33"/>
      <c r="XF234" s="33"/>
      <c r="XG234" s="33"/>
      <c r="XH234" s="33"/>
      <c r="XI234" s="33"/>
      <c r="XJ234" s="33"/>
      <c r="XK234" s="33"/>
      <c r="XL234" s="33"/>
      <c r="XM234" s="33"/>
      <c r="XN234" s="33"/>
      <c r="XO234" s="33"/>
      <c r="XP234" s="33"/>
      <c r="XQ234" s="33"/>
      <c r="XR234" s="33"/>
      <c r="XS234" s="33"/>
      <c r="XT234" s="33"/>
      <c r="XU234" s="33"/>
      <c r="XV234" s="33"/>
      <c r="XW234" s="33"/>
      <c r="XX234" s="33"/>
      <c r="XY234" s="33"/>
      <c r="XZ234" s="33"/>
      <c r="YA234" s="33"/>
      <c r="YB234" s="33"/>
      <c r="YC234" s="33"/>
      <c r="YD234" s="33"/>
      <c r="YE234" s="33"/>
      <c r="YF234" s="33"/>
      <c r="YG234" s="33"/>
      <c r="YH234" s="33"/>
      <c r="YI234" s="33"/>
      <c r="YJ234" s="33"/>
      <c r="YK234" s="33"/>
      <c r="YL234" s="33"/>
      <c r="YM234" s="33"/>
      <c r="YN234" s="33"/>
      <c r="YO234" s="33"/>
      <c r="YP234" s="33"/>
      <c r="YQ234" s="33"/>
      <c r="YR234" s="33"/>
      <c r="YS234" s="33"/>
      <c r="YT234" s="33"/>
      <c r="YU234" s="33"/>
      <c r="YV234" s="33"/>
      <c r="YW234" s="33"/>
      <c r="YX234" s="33"/>
      <c r="YY234" s="33"/>
      <c r="YZ234" s="33"/>
      <c r="ZA234" s="33"/>
      <c r="ZB234" s="33"/>
      <c r="ZC234" s="33"/>
      <c r="ZD234" s="33"/>
      <c r="ZE234" s="33"/>
      <c r="ZF234" s="33"/>
      <c r="ZG234" s="33"/>
      <c r="ZH234" s="33"/>
      <c r="ZI234" s="33"/>
      <c r="ZJ234" s="33"/>
      <c r="ZK234" s="33"/>
      <c r="ZL234" s="33"/>
      <c r="ZM234" s="33"/>
      <c r="ZN234" s="33"/>
      <c r="ZO234" s="33"/>
      <c r="ZP234" s="33"/>
      <c r="ZQ234" s="33"/>
      <c r="ZR234" s="33"/>
      <c r="ZS234" s="33"/>
      <c r="ZT234" s="33"/>
      <c r="ZU234" s="33"/>
      <c r="ZV234" s="33"/>
      <c r="ZW234" s="33"/>
      <c r="ZX234" s="33"/>
      <c r="ZY234" s="33"/>
      <c r="ZZ234" s="33"/>
      <c r="AAA234" s="33"/>
      <c r="AAB234" s="33"/>
      <c r="AAC234" s="33"/>
      <c r="AAD234" s="33"/>
      <c r="AAE234" s="33"/>
      <c r="AAF234" s="33"/>
      <c r="AAG234" s="33"/>
      <c r="AAH234" s="33"/>
      <c r="AAI234" s="33"/>
      <c r="AAJ234" s="33"/>
      <c r="AAK234" s="33"/>
      <c r="AAL234" s="33"/>
      <c r="AAM234" s="33"/>
      <c r="AAN234" s="33"/>
      <c r="AAO234" s="33"/>
      <c r="AAP234" s="33"/>
      <c r="AAQ234" s="33"/>
      <c r="AAR234" s="33"/>
      <c r="AAS234" s="33"/>
      <c r="AAT234" s="33"/>
      <c r="AAU234" s="33"/>
      <c r="AAV234" s="33"/>
      <c r="AAW234" s="33"/>
      <c r="AAX234" s="33"/>
      <c r="AAY234" s="33"/>
      <c r="AAZ234" s="33"/>
      <c r="ABA234" s="33"/>
      <c r="ABB234" s="33"/>
      <c r="ABC234" s="33"/>
      <c r="ABD234" s="33"/>
      <c r="ABE234" s="33"/>
      <c r="ABF234" s="33"/>
      <c r="ABG234" s="33"/>
      <c r="ABH234" s="33"/>
      <c r="ABI234" s="33"/>
      <c r="ABJ234" s="33"/>
      <c r="ABK234" s="33"/>
      <c r="ABL234" s="33"/>
      <c r="ABM234" s="33"/>
      <c r="ABN234" s="33"/>
      <c r="ABO234" s="33"/>
      <c r="ABP234" s="33"/>
      <c r="ABQ234" s="33"/>
      <c r="ABR234" s="33"/>
      <c r="ABS234" s="33"/>
      <c r="ABT234" s="33"/>
      <c r="ABU234" s="33"/>
      <c r="ABV234" s="33"/>
      <c r="ABW234" s="33"/>
      <c r="ABX234" s="33"/>
      <c r="ABY234" s="33"/>
      <c r="ABZ234" s="33"/>
      <c r="ACA234" s="33"/>
      <c r="ACB234" s="33"/>
      <c r="ACC234" s="33"/>
      <c r="ACD234" s="33"/>
      <c r="ACE234" s="33"/>
      <c r="ACF234" s="33"/>
      <c r="ACG234" s="33"/>
      <c r="ACH234" s="33"/>
      <c r="ACI234" s="33"/>
      <c r="ACJ234" s="33"/>
      <c r="ACK234" s="33"/>
      <c r="ACL234" s="33"/>
      <c r="ACM234" s="33"/>
      <c r="ACN234" s="33"/>
      <c r="ACO234" s="33"/>
      <c r="ACP234" s="33"/>
      <c r="ACQ234" s="33"/>
      <c r="ACR234" s="33"/>
      <c r="ACS234" s="33"/>
      <c r="ACT234" s="33"/>
      <c r="ACU234" s="33"/>
      <c r="ACV234" s="33"/>
      <c r="ACW234" s="33"/>
      <c r="ACX234" s="33"/>
      <c r="ACY234" s="33"/>
      <c r="ACZ234" s="33"/>
      <c r="ADA234" s="33"/>
      <c r="ADB234" s="33"/>
      <c r="ADC234" s="33"/>
      <c r="ADD234" s="33"/>
      <c r="ADE234" s="33"/>
      <c r="ADF234" s="33"/>
      <c r="ADG234" s="33"/>
      <c r="ADH234" s="33"/>
      <c r="ADI234" s="33"/>
      <c r="ADJ234" s="33"/>
      <c r="ADK234" s="33"/>
      <c r="ADL234" s="33"/>
      <c r="ADM234" s="33"/>
      <c r="ADN234" s="33"/>
      <c r="ADO234" s="33"/>
      <c r="ADP234" s="33"/>
      <c r="ADQ234" s="33"/>
      <c r="ADR234" s="33"/>
      <c r="ADS234" s="33"/>
      <c r="ADT234" s="33"/>
      <c r="ADU234" s="33"/>
      <c r="ADV234" s="33"/>
      <c r="ADW234" s="33"/>
      <c r="ADX234" s="33"/>
      <c r="ADY234" s="33"/>
      <c r="ADZ234" s="33"/>
      <c r="AEA234" s="33"/>
      <c r="AEB234" s="33"/>
      <c r="AEC234" s="33"/>
      <c r="AED234" s="33"/>
      <c r="AEE234" s="33"/>
      <c r="AEF234" s="33"/>
      <c r="AEG234" s="33"/>
      <c r="AEH234" s="33"/>
      <c r="AEI234" s="33"/>
      <c r="AEJ234" s="33"/>
      <c r="AEK234" s="33"/>
      <c r="AEL234" s="33"/>
      <c r="AEM234" s="33"/>
      <c r="AEN234" s="33"/>
      <c r="AEO234" s="33"/>
      <c r="AEP234" s="33"/>
      <c r="AEQ234" s="33"/>
      <c r="AER234" s="33"/>
      <c r="AES234" s="33"/>
      <c r="AET234" s="33"/>
      <c r="AEU234" s="33"/>
      <c r="AEV234" s="33"/>
      <c r="AEW234" s="33"/>
      <c r="AEX234" s="33"/>
      <c r="AEY234" s="33"/>
      <c r="AEZ234" s="33"/>
      <c r="AFA234" s="33"/>
      <c r="AFB234" s="33"/>
      <c r="AFC234" s="33"/>
      <c r="AFD234" s="33"/>
      <c r="AFE234" s="33"/>
      <c r="AFF234" s="33"/>
      <c r="AFG234" s="33"/>
      <c r="AFH234" s="33"/>
      <c r="AFI234" s="33"/>
      <c r="AFJ234" s="33"/>
      <c r="AFK234" s="33"/>
      <c r="AFL234" s="33"/>
      <c r="AFM234" s="33"/>
      <c r="AFN234" s="33"/>
      <c r="AFO234" s="33"/>
      <c r="AFP234" s="33"/>
      <c r="AFQ234" s="33"/>
      <c r="AFR234" s="33"/>
      <c r="AFS234" s="33"/>
      <c r="AFT234" s="33"/>
      <c r="AFU234" s="33"/>
      <c r="AFV234" s="33"/>
      <c r="AFW234" s="33"/>
      <c r="AFX234" s="33"/>
      <c r="AFY234" s="33"/>
      <c r="AFZ234" s="33"/>
      <c r="AGA234" s="33"/>
      <c r="AGB234" s="33"/>
      <c r="AGC234" s="33"/>
      <c r="AGD234" s="33"/>
      <c r="AGE234" s="33"/>
      <c r="AGF234" s="33"/>
      <c r="AGG234" s="33"/>
      <c r="AGH234" s="33"/>
      <c r="AGI234" s="33"/>
      <c r="AGJ234" s="33"/>
      <c r="AGK234" s="33"/>
      <c r="AGL234" s="33"/>
      <c r="AGM234" s="33"/>
      <c r="AGN234" s="33"/>
      <c r="AGO234" s="33"/>
      <c r="AGP234" s="33"/>
      <c r="AGQ234" s="33"/>
      <c r="AGR234" s="33"/>
      <c r="AGS234" s="33"/>
      <c r="AGT234" s="33"/>
      <c r="AGU234" s="33"/>
      <c r="AGV234" s="33"/>
      <c r="AGW234" s="33"/>
      <c r="AGX234" s="33"/>
      <c r="AGY234" s="33"/>
      <c r="AGZ234" s="33"/>
      <c r="AHA234" s="33"/>
      <c r="AHB234" s="33"/>
      <c r="AHC234" s="33"/>
      <c r="AHD234" s="33"/>
      <c r="AHE234" s="33"/>
      <c r="AHF234" s="33"/>
      <c r="AHG234" s="33"/>
      <c r="AHH234" s="33"/>
      <c r="AHI234" s="33"/>
      <c r="AHJ234" s="33"/>
      <c r="AHK234" s="33"/>
      <c r="AHL234" s="33"/>
      <c r="AHM234" s="33"/>
      <c r="AHN234" s="33"/>
      <c r="AHO234" s="33"/>
      <c r="AHP234" s="33"/>
      <c r="AHQ234" s="33"/>
      <c r="AHR234" s="33"/>
      <c r="AHS234" s="33"/>
      <c r="AHT234" s="33"/>
      <c r="AHU234" s="33"/>
      <c r="AHV234" s="33"/>
      <c r="AHW234" s="33"/>
      <c r="AHX234" s="33"/>
      <c r="AHY234" s="33"/>
      <c r="AHZ234" s="33"/>
      <c r="AIA234" s="33"/>
      <c r="AIB234" s="33"/>
      <c r="AIC234" s="33"/>
      <c r="AID234" s="33"/>
      <c r="AIE234" s="33"/>
      <c r="AIF234" s="33"/>
      <c r="AIG234" s="33"/>
      <c r="AIH234" s="33"/>
      <c r="AII234" s="33"/>
      <c r="AIJ234" s="33"/>
      <c r="AIK234" s="33"/>
      <c r="AIL234" s="33"/>
      <c r="AIM234" s="33"/>
      <c r="AIN234" s="33"/>
      <c r="AIO234" s="33"/>
      <c r="AIP234" s="33"/>
      <c r="AIQ234" s="33"/>
      <c r="AIR234" s="33"/>
      <c r="AIS234" s="33"/>
      <c r="AIT234" s="33"/>
      <c r="AIU234" s="33"/>
      <c r="AIV234" s="33"/>
      <c r="AIW234" s="33"/>
      <c r="AIX234" s="33"/>
      <c r="AIY234" s="33"/>
      <c r="AIZ234" s="33"/>
      <c r="AJA234" s="33"/>
      <c r="AJB234" s="33"/>
      <c r="AJC234" s="33"/>
      <c r="AJD234" s="33"/>
      <c r="AJE234" s="33"/>
      <c r="AJF234" s="33"/>
      <c r="AJG234" s="33"/>
      <c r="AJH234" s="33"/>
      <c r="AJI234" s="33"/>
      <c r="AJJ234" s="33"/>
      <c r="AJK234" s="33"/>
      <c r="AJL234" s="33"/>
      <c r="AJM234" s="33"/>
      <c r="AJN234" s="33"/>
      <c r="AJO234" s="33"/>
      <c r="AJP234" s="33"/>
      <c r="AJQ234" s="33"/>
      <c r="AJR234" s="33"/>
      <c r="AJS234" s="33"/>
      <c r="AJT234" s="33"/>
      <c r="AJU234" s="33"/>
      <c r="AJV234" s="33"/>
      <c r="AJW234" s="33"/>
      <c r="AJX234" s="33"/>
      <c r="AJY234" s="33"/>
      <c r="AJZ234" s="33"/>
      <c r="AKA234" s="33"/>
      <c r="AKB234" s="33"/>
      <c r="AKC234" s="33"/>
      <c r="AKD234" s="33"/>
      <c r="AKE234" s="33"/>
      <c r="AKF234" s="33"/>
      <c r="AKG234" s="33"/>
      <c r="AKH234" s="33"/>
      <c r="AKI234" s="33"/>
      <c r="AKJ234" s="33"/>
      <c r="AKK234" s="33"/>
      <c r="AKL234" s="33"/>
      <c r="AKM234" s="33"/>
      <c r="AKN234" s="33"/>
      <c r="AKO234" s="33"/>
      <c r="AKP234" s="33"/>
      <c r="AKQ234" s="33"/>
      <c r="AKR234" s="33"/>
      <c r="AKS234" s="33"/>
      <c r="AKT234" s="33"/>
      <c r="AKU234" s="33"/>
      <c r="AKV234" s="33"/>
      <c r="AKW234" s="33"/>
      <c r="AKX234" s="33"/>
      <c r="AKY234" s="33"/>
      <c r="AKZ234" s="33"/>
      <c r="ALA234" s="33"/>
      <c r="ALB234" s="33"/>
      <c r="ALC234" s="33"/>
      <c r="ALD234" s="33"/>
      <c r="ALE234" s="33"/>
      <c r="ALF234" s="33"/>
      <c r="ALG234" s="33"/>
      <c r="ALH234" s="33"/>
      <c r="ALI234" s="33"/>
      <c r="ALJ234" s="33"/>
      <c r="ALK234" s="33"/>
      <c r="ALL234" s="33"/>
      <c r="ALM234" s="33"/>
      <c r="ALN234" s="33"/>
      <c r="ALO234" s="33"/>
      <c r="ALP234" s="33"/>
      <c r="ALQ234" s="33"/>
      <c r="ALR234" s="33"/>
      <c r="ALS234" s="33"/>
      <c r="ALT234" s="33"/>
      <c r="ALU234" s="33"/>
      <c r="ALV234" s="33"/>
      <c r="ALW234" s="33"/>
      <c r="ALX234" s="33"/>
      <c r="ALY234" s="33"/>
    </row>
    <row r="235" spans="1:1013" ht="22.5" customHeight="1" thickBot="1" x14ac:dyDescent="0.25">
      <c r="A235" s="838" t="s">
        <v>15</v>
      </c>
      <c r="B235" s="839" t="s">
        <v>16</v>
      </c>
      <c r="C235" s="840" t="s">
        <v>16</v>
      </c>
      <c r="D235" s="826" t="s">
        <v>248</v>
      </c>
      <c r="E235" s="819" t="s">
        <v>250</v>
      </c>
      <c r="F235" s="725" t="s">
        <v>263</v>
      </c>
      <c r="G235" s="824" t="s">
        <v>100</v>
      </c>
      <c r="H235" s="713" t="s">
        <v>19</v>
      </c>
      <c r="I235" s="711" t="s">
        <v>20</v>
      </c>
      <c r="J235" s="702" t="s">
        <v>265</v>
      </c>
      <c r="K235" s="178" t="s">
        <v>26</v>
      </c>
      <c r="L235" s="524">
        <f>+M235+O235</f>
        <v>0</v>
      </c>
      <c r="M235" s="473">
        <v>0</v>
      </c>
      <c r="N235" s="473">
        <v>0</v>
      </c>
      <c r="O235" s="486">
        <v>0</v>
      </c>
      <c r="P235" s="524">
        <f>+Q235+S235</f>
        <v>3.3</v>
      </c>
      <c r="Q235" s="473">
        <v>0</v>
      </c>
      <c r="R235" s="473">
        <v>0</v>
      </c>
      <c r="S235" s="486">
        <v>3.3</v>
      </c>
      <c r="T235" s="524">
        <f>+U235+W235</f>
        <v>0</v>
      </c>
      <c r="U235" s="473">
        <v>0</v>
      </c>
      <c r="V235" s="473">
        <v>0</v>
      </c>
      <c r="W235" s="486">
        <v>0</v>
      </c>
      <c r="X235" s="524">
        <f>+Y235+AA235</f>
        <v>0</v>
      </c>
      <c r="Y235" s="473">
        <v>0</v>
      </c>
      <c r="Z235" s="473">
        <v>0</v>
      </c>
      <c r="AA235" s="486">
        <v>0</v>
      </c>
      <c r="AB235" s="33"/>
      <c r="AC235" s="33"/>
      <c r="AD235" s="33"/>
      <c r="AE235" s="33"/>
      <c r="AF235" s="33"/>
      <c r="AG235" s="33"/>
      <c r="AH235" s="33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7"/>
      <c r="BB235" s="46"/>
      <c r="BC235" s="46"/>
      <c r="BD235" s="46"/>
      <c r="BE235" s="46"/>
      <c r="BF235" s="46"/>
      <c r="BG235" s="46"/>
      <c r="BH235" s="46"/>
      <c r="BI235" s="46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3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3"/>
      <c r="FT235" s="33"/>
      <c r="FU235" s="33"/>
      <c r="FV235" s="33"/>
      <c r="FW235" s="33"/>
      <c r="FX235" s="33"/>
      <c r="FY235" s="33"/>
      <c r="FZ235" s="33"/>
      <c r="GA235" s="33"/>
      <c r="GB235" s="33"/>
      <c r="GC235" s="33"/>
      <c r="GD235" s="33"/>
      <c r="GE235" s="33"/>
      <c r="GF235" s="33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33"/>
      <c r="GZ235" s="33"/>
      <c r="HA235" s="33"/>
      <c r="HB235" s="33"/>
      <c r="HC235" s="33"/>
      <c r="HD235" s="33"/>
      <c r="HE235" s="33"/>
      <c r="HF235" s="33"/>
      <c r="HG235" s="33"/>
      <c r="HH235" s="33"/>
      <c r="HI235" s="33"/>
      <c r="HJ235" s="33"/>
      <c r="HK235" s="33"/>
      <c r="HL235" s="33"/>
      <c r="HM235" s="33"/>
      <c r="HN235" s="33"/>
      <c r="HO235" s="33"/>
      <c r="HP235" s="33"/>
      <c r="HQ235" s="33"/>
      <c r="HR235" s="33"/>
      <c r="HS235" s="33"/>
      <c r="HT235" s="33"/>
      <c r="HU235" s="33"/>
      <c r="HV235" s="33"/>
      <c r="HW235" s="33"/>
      <c r="HX235" s="33"/>
      <c r="HY235" s="33"/>
      <c r="HZ235" s="33"/>
      <c r="IA235" s="33"/>
      <c r="IB235" s="33"/>
      <c r="IC235" s="33"/>
      <c r="ID235" s="33"/>
      <c r="IE235" s="33"/>
      <c r="IF235" s="33"/>
      <c r="IG235" s="33"/>
      <c r="IH235" s="33"/>
      <c r="II235" s="33"/>
      <c r="IJ235" s="33"/>
      <c r="IK235" s="33"/>
      <c r="IL235" s="33"/>
      <c r="IM235" s="33"/>
      <c r="IN235" s="33"/>
      <c r="IO235" s="33"/>
      <c r="IP235" s="33"/>
      <c r="IQ235" s="33"/>
      <c r="IR235" s="33"/>
      <c r="IS235" s="33"/>
      <c r="IT235" s="33"/>
      <c r="IU235" s="33"/>
      <c r="IV235" s="33"/>
      <c r="IW235" s="33"/>
      <c r="IX235" s="33"/>
      <c r="IY235" s="33"/>
      <c r="IZ235" s="33"/>
      <c r="JA235" s="33"/>
      <c r="JB235" s="33"/>
      <c r="JC235" s="33"/>
      <c r="JD235" s="33"/>
      <c r="JE235" s="33"/>
      <c r="JF235" s="33"/>
      <c r="JG235" s="33"/>
      <c r="JH235" s="33"/>
      <c r="JI235" s="33"/>
      <c r="JJ235" s="33"/>
      <c r="JK235" s="33"/>
      <c r="JL235" s="33"/>
      <c r="JM235" s="33"/>
      <c r="JN235" s="33"/>
      <c r="JO235" s="33"/>
      <c r="JP235" s="33"/>
      <c r="JQ235" s="33"/>
      <c r="JR235" s="33"/>
      <c r="JS235" s="33"/>
      <c r="JT235" s="33"/>
      <c r="JU235" s="33"/>
      <c r="JV235" s="33"/>
      <c r="JW235" s="33"/>
      <c r="JX235" s="33"/>
      <c r="JY235" s="33"/>
      <c r="JZ235" s="33"/>
      <c r="KA235" s="33"/>
      <c r="KB235" s="33"/>
      <c r="KC235" s="33"/>
      <c r="KD235" s="33"/>
      <c r="KE235" s="33"/>
      <c r="KF235" s="33"/>
      <c r="KG235" s="33"/>
      <c r="KH235" s="33"/>
      <c r="KI235" s="33"/>
      <c r="KJ235" s="33"/>
      <c r="KK235" s="33"/>
      <c r="KL235" s="33"/>
      <c r="KM235" s="33"/>
      <c r="KN235" s="33"/>
      <c r="KO235" s="33"/>
      <c r="KP235" s="33"/>
      <c r="KQ235" s="33"/>
      <c r="KR235" s="33"/>
      <c r="KS235" s="33"/>
      <c r="KT235" s="33"/>
      <c r="KU235" s="33"/>
      <c r="KV235" s="33"/>
      <c r="KW235" s="33"/>
      <c r="KX235" s="33"/>
      <c r="KY235" s="33"/>
      <c r="KZ235" s="33"/>
      <c r="LA235" s="33"/>
      <c r="LB235" s="33"/>
      <c r="LC235" s="33"/>
      <c r="LD235" s="33"/>
      <c r="LE235" s="33"/>
      <c r="LF235" s="33"/>
      <c r="LG235" s="33"/>
      <c r="LH235" s="33"/>
      <c r="LI235" s="33"/>
      <c r="LJ235" s="33"/>
      <c r="LK235" s="33"/>
      <c r="LL235" s="33"/>
      <c r="LM235" s="33"/>
      <c r="LN235" s="33"/>
      <c r="LO235" s="33"/>
      <c r="LP235" s="33"/>
      <c r="LQ235" s="33"/>
      <c r="LR235" s="33"/>
      <c r="LS235" s="33"/>
      <c r="LT235" s="33"/>
      <c r="LU235" s="33"/>
      <c r="LV235" s="33"/>
      <c r="LW235" s="33"/>
      <c r="LX235" s="33"/>
      <c r="LY235" s="33"/>
      <c r="LZ235" s="33"/>
      <c r="MA235" s="33"/>
      <c r="MB235" s="33"/>
      <c r="MC235" s="33"/>
      <c r="MD235" s="33"/>
      <c r="ME235" s="33"/>
      <c r="MF235" s="33"/>
      <c r="MG235" s="33"/>
      <c r="MH235" s="33"/>
      <c r="MI235" s="33"/>
      <c r="MJ235" s="33"/>
      <c r="MK235" s="33"/>
      <c r="ML235" s="33"/>
      <c r="MM235" s="33"/>
      <c r="MN235" s="33"/>
      <c r="MO235" s="33"/>
      <c r="MP235" s="33"/>
      <c r="MQ235" s="33"/>
      <c r="MR235" s="33"/>
      <c r="MS235" s="33"/>
      <c r="MT235" s="33"/>
      <c r="MU235" s="33"/>
      <c r="MV235" s="33"/>
      <c r="MW235" s="33"/>
      <c r="MX235" s="33"/>
      <c r="MY235" s="33"/>
      <c r="MZ235" s="33"/>
      <c r="NA235" s="33"/>
      <c r="NB235" s="33"/>
      <c r="NC235" s="33"/>
      <c r="ND235" s="33"/>
      <c r="NE235" s="33"/>
      <c r="NF235" s="33"/>
      <c r="NG235" s="33"/>
      <c r="NH235" s="33"/>
      <c r="NI235" s="33"/>
      <c r="NJ235" s="33"/>
      <c r="NK235" s="33"/>
      <c r="NL235" s="33"/>
      <c r="NM235" s="33"/>
      <c r="NN235" s="33"/>
      <c r="NO235" s="33"/>
      <c r="NP235" s="33"/>
      <c r="NQ235" s="33"/>
      <c r="NR235" s="33"/>
      <c r="NS235" s="33"/>
      <c r="NT235" s="33"/>
      <c r="NU235" s="33"/>
      <c r="NV235" s="33"/>
      <c r="NW235" s="33"/>
      <c r="NX235" s="33"/>
      <c r="NY235" s="33"/>
      <c r="NZ235" s="33"/>
      <c r="OA235" s="33"/>
      <c r="OB235" s="33"/>
      <c r="OC235" s="33"/>
      <c r="OD235" s="33"/>
      <c r="OE235" s="33"/>
      <c r="OF235" s="33"/>
      <c r="OG235" s="33"/>
      <c r="OH235" s="33"/>
      <c r="OI235" s="33"/>
      <c r="OJ235" s="33"/>
      <c r="OK235" s="33"/>
      <c r="OL235" s="33"/>
      <c r="OM235" s="33"/>
      <c r="ON235" s="33"/>
      <c r="OO235" s="33"/>
      <c r="OP235" s="33"/>
      <c r="OQ235" s="33"/>
      <c r="OR235" s="33"/>
      <c r="OS235" s="33"/>
      <c r="OT235" s="33"/>
      <c r="OU235" s="33"/>
      <c r="OV235" s="33"/>
      <c r="OW235" s="33"/>
      <c r="OX235" s="33"/>
      <c r="OY235" s="33"/>
      <c r="OZ235" s="33"/>
      <c r="PA235" s="33"/>
      <c r="PB235" s="33"/>
      <c r="PC235" s="33"/>
      <c r="PD235" s="33"/>
      <c r="PE235" s="33"/>
      <c r="PF235" s="33"/>
      <c r="PG235" s="33"/>
      <c r="PH235" s="33"/>
      <c r="PI235" s="33"/>
      <c r="PJ235" s="33"/>
      <c r="PK235" s="33"/>
      <c r="PL235" s="33"/>
      <c r="PM235" s="33"/>
      <c r="PN235" s="33"/>
      <c r="PO235" s="33"/>
      <c r="PP235" s="33"/>
      <c r="PQ235" s="33"/>
      <c r="PR235" s="33"/>
      <c r="PS235" s="33"/>
      <c r="PT235" s="33"/>
      <c r="PU235" s="33"/>
      <c r="PV235" s="33"/>
      <c r="PW235" s="33"/>
      <c r="PX235" s="33"/>
      <c r="PY235" s="33"/>
      <c r="PZ235" s="33"/>
      <c r="QA235" s="33"/>
      <c r="QB235" s="33"/>
      <c r="QC235" s="33"/>
      <c r="QD235" s="33"/>
      <c r="QE235" s="33"/>
      <c r="QF235" s="33"/>
      <c r="QG235" s="33"/>
      <c r="QH235" s="33"/>
      <c r="QI235" s="33"/>
      <c r="QJ235" s="33"/>
      <c r="QK235" s="33"/>
      <c r="QL235" s="33"/>
      <c r="QM235" s="33"/>
      <c r="QN235" s="33"/>
      <c r="QO235" s="33"/>
      <c r="QP235" s="33"/>
      <c r="QQ235" s="33"/>
      <c r="QR235" s="33"/>
      <c r="QS235" s="33"/>
      <c r="QT235" s="33"/>
      <c r="QU235" s="33"/>
      <c r="QV235" s="33"/>
      <c r="QW235" s="33"/>
      <c r="QX235" s="33"/>
      <c r="QY235" s="33"/>
      <c r="QZ235" s="33"/>
      <c r="RA235" s="33"/>
      <c r="RB235" s="33"/>
      <c r="RC235" s="33"/>
      <c r="RD235" s="33"/>
      <c r="RE235" s="33"/>
      <c r="RF235" s="33"/>
      <c r="RG235" s="33"/>
      <c r="RH235" s="33"/>
      <c r="RI235" s="33"/>
      <c r="RJ235" s="33"/>
      <c r="RK235" s="33"/>
      <c r="RL235" s="33"/>
      <c r="RM235" s="33"/>
      <c r="RN235" s="33"/>
      <c r="RO235" s="33"/>
      <c r="RP235" s="33"/>
      <c r="RQ235" s="33"/>
      <c r="RR235" s="33"/>
      <c r="RS235" s="33"/>
      <c r="RT235" s="33"/>
      <c r="RU235" s="33"/>
      <c r="RV235" s="33"/>
      <c r="RW235" s="33"/>
      <c r="RX235" s="33"/>
      <c r="RY235" s="33"/>
      <c r="RZ235" s="33"/>
      <c r="SA235" s="33"/>
      <c r="SB235" s="33"/>
      <c r="SC235" s="33"/>
      <c r="SD235" s="33"/>
      <c r="SE235" s="33"/>
      <c r="SF235" s="33"/>
      <c r="SG235" s="33"/>
      <c r="SH235" s="33"/>
      <c r="SI235" s="33"/>
      <c r="SJ235" s="33"/>
      <c r="SK235" s="33"/>
      <c r="SL235" s="33"/>
      <c r="SM235" s="33"/>
      <c r="SN235" s="33"/>
      <c r="SO235" s="33"/>
      <c r="SP235" s="33"/>
      <c r="SQ235" s="33"/>
      <c r="SR235" s="33"/>
      <c r="SS235" s="33"/>
      <c r="ST235" s="33"/>
      <c r="SU235" s="33"/>
      <c r="SV235" s="33"/>
      <c r="SW235" s="33"/>
      <c r="SX235" s="33"/>
      <c r="SY235" s="33"/>
      <c r="SZ235" s="33"/>
      <c r="TA235" s="33"/>
      <c r="TB235" s="33"/>
      <c r="TC235" s="33"/>
      <c r="TD235" s="33"/>
      <c r="TE235" s="33"/>
      <c r="TF235" s="33"/>
      <c r="TG235" s="33"/>
      <c r="TH235" s="33"/>
      <c r="TI235" s="33"/>
      <c r="TJ235" s="33"/>
      <c r="TK235" s="33"/>
      <c r="TL235" s="33"/>
      <c r="TM235" s="33"/>
      <c r="TN235" s="33"/>
      <c r="TO235" s="33"/>
      <c r="TP235" s="33"/>
      <c r="TQ235" s="33"/>
      <c r="TR235" s="33"/>
      <c r="TS235" s="33"/>
      <c r="TT235" s="33"/>
      <c r="TU235" s="33"/>
      <c r="TV235" s="33"/>
      <c r="TW235" s="33"/>
      <c r="TX235" s="33"/>
      <c r="TY235" s="33"/>
      <c r="TZ235" s="33"/>
      <c r="UA235" s="33"/>
      <c r="UB235" s="33"/>
      <c r="UC235" s="33"/>
      <c r="UD235" s="33"/>
      <c r="UE235" s="33"/>
      <c r="UF235" s="33"/>
      <c r="UG235" s="33"/>
      <c r="UH235" s="33"/>
      <c r="UI235" s="33"/>
      <c r="UJ235" s="33"/>
      <c r="UK235" s="33"/>
      <c r="UL235" s="33"/>
      <c r="UM235" s="33"/>
      <c r="UN235" s="33"/>
      <c r="UO235" s="33"/>
      <c r="UP235" s="33"/>
      <c r="UQ235" s="33"/>
      <c r="UR235" s="33"/>
      <c r="US235" s="33"/>
      <c r="UT235" s="33"/>
      <c r="UU235" s="33"/>
      <c r="UV235" s="33"/>
      <c r="UW235" s="33"/>
      <c r="UX235" s="33"/>
      <c r="UY235" s="33"/>
      <c r="UZ235" s="33"/>
      <c r="VA235" s="33"/>
      <c r="VB235" s="33"/>
      <c r="VC235" s="33"/>
      <c r="VD235" s="33"/>
      <c r="VE235" s="33"/>
      <c r="VF235" s="33"/>
      <c r="VG235" s="33"/>
      <c r="VH235" s="33"/>
      <c r="VI235" s="33"/>
      <c r="VJ235" s="33"/>
      <c r="VK235" s="33"/>
      <c r="VL235" s="33"/>
      <c r="VM235" s="33"/>
      <c r="VN235" s="33"/>
      <c r="VO235" s="33"/>
      <c r="VP235" s="33"/>
      <c r="VQ235" s="33"/>
      <c r="VR235" s="33"/>
      <c r="VS235" s="33"/>
      <c r="VT235" s="33"/>
      <c r="VU235" s="33"/>
      <c r="VV235" s="33"/>
      <c r="VW235" s="33"/>
      <c r="VX235" s="33"/>
      <c r="VY235" s="33"/>
      <c r="VZ235" s="33"/>
      <c r="WA235" s="33"/>
      <c r="WB235" s="33"/>
      <c r="WC235" s="33"/>
      <c r="WD235" s="33"/>
      <c r="WE235" s="33"/>
      <c r="WF235" s="33"/>
      <c r="WG235" s="33"/>
      <c r="WH235" s="33"/>
      <c r="WI235" s="33"/>
      <c r="WJ235" s="33"/>
      <c r="WK235" s="33"/>
      <c r="WL235" s="33"/>
      <c r="WM235" s="33"/>
      <c r="WN235" s="33"/>
      <c r="WO235" s="33"/>
      <c r="WP235" s="33"/>
      <c r="WQ235" s="33"/>
      <c r="WR235" s="33"/>
      <c r="WS235" s="33"/>
      <c r="WT235" s="33"/>
      <c r="WU235" s="33"/>
      <c r="WV235" s="33"/>
      <c r="WW235" s="33"/>
      <c r="WX235" s="33"/>
      <c r="WY235" s="33"/>
      <c r="WZ235" s="33"/>
      <c r="XA235" s="33"/>
      <c r="XB235" s="33"/>
      <c r="XC235" s="33"/>
      <c r="XD235" s="33"/>
      <c r="XE235" s="33"/>
      <c r="XF235" s="33"/>
      <c r="XG235" s="33"/>
      <c r="XH235" s="33"/>
      <c r="XI235" s="33"/>
      <c r="XJ235" s="33"/>
      <c r="XK235" s="33"/>
      <c r="XL235" s="33"/>
      <c r="XM235" s="33"/>
      <c r="XN235" s="33"/>
      <c r="XO235" s="33"/>
      <c r="XP235" s="33"/>
      <c r="XQ235" s="33"/>
      <c r="XR235" s="33"/>
      <c r="XS235" s="33"/>
      <c r="XT235" s="33"/>
      <c r="XU235" s="33"/>
      <c r="XV235" s="33"/>
      <c r="XW235" s="33"/>
      <c r="XX235" s="33"/>
      <c r="XY235" s="33"/>
      <c r="XZ235" s="33"/>
      <c r="YA235" s="33"/>
      <c r="YB235" s="33"/>
      <c r="YC235" s="33"/>
      <c r="YD235" s="33"/>
      <c r="YE235" s="33"/>
      <c r="YF235" s="33"/>
      <c r="YG235" s="33"/>
      <c r="YH235" s="33"/>
      <c r="YI235" s="33"/>
      <c r="YJ235" s="33"/>
      <c r="YK235" s="33"/>
      <c r="YL235" s="33"/>
      <c r="YM235" s="33"/>
      <c r="YN235" s="33"/>
      <c r="YO235" s="33"/>
      <c r="YP235" s="33"/>
      <c r="YQ235" s="33"/>
      <c r="YR235" s="33"/>
      <c r="YS235" s="33"/>
      <c r="YT235" s="33"/>
      <c r="YU235" s="33"/>
      <c r="YV235" s="33"/>
      <c r="YW235" s="33"/>
      <c r="YX235" s="33"/>
      <c r="YY235" s="33"/>
      <c r="YZ235" s="33"/>
      <c r="ZA235" s="33"/>
      <c r="ZB235" s="33"/>
      <c r="ZC235" s="33"/>
      <c r="ZD235" s="33"/>
      <c r="ZE235" s="33"/>
      <c r="ZF235" s="33"/>
      <c r="ZG235" s="33"/>
      <c r="ZH235" s="33"/>
      <c r="ZI235" s="33"/>
      <c r="ZJ235" s="33"/>
      <c r="ZK235" s="33"/>
      <c r="ZL235" s="33"/>
      <c r="ZM235" s="33"/>
      <c r="ZN235" s="33"/>
      <c r="ZO235" s="33"/>
      <c r="ZP235" s="33"/>
      <c r="ZQ235" s="33"/>
      <c r="ZR235" s="33"/>
      <c r="ZS235" s="33"/>
      <c r="ZT235" s="33"/>
      <c r="ZU235" s="33"/>
      <c r="ZV235" s="33"/>
      <c r="ZW235" s="33"/>
      <c r="ZX235" s="33"/>
      <c r="ZY235" s="33"/>
      <c r="ZZ235" s="33"/>
      <c r="AAA235" s="33"/>
      <c r="AAB235" s="33"/>
      <c r="AAC235" s="33"/>
      <c r="AAD235" s="33"/>
      <c r="AAE235" s="33"/>
      <c r="AAF235" s="33"/>
      <c r="AAG235" s="33"/>
      <c r="AAH235" s="33"/>
      <c r="AAI235" s="33"/>
      <c r="AAJ235" s="33"/>
      <c r="AAK235" s="33"/>
      <c r="AAL235" s="33"/>
      <c r="AAM235" s="33"/>
      <c r="AAN235" s="33"/>
      <c r="AAO235" s="33"/>
      <c r="AAP235" s="33"/>
      <c r="AAQ235" s="33"/>
      <c r="AAR235" s="33"/>
      <c r="AAS235" s="33"/>
      <c r="AAT235" s="33"/>
      <c r="AAU235" s="33"/>
      <c r="AAV235" s="33"/>
      <c r="AAW235" s="33"/>
      <c r="AAX235" s="33"/>
      <c r="AAY235" s="33"/>
      <c r="AAZ235" s="33"/>
      <c r="ABA235" s="33"/>
      <c r="ABB235" s="33"/>
      <c r="ABC235" s="33"/>
      <c r="ABD235" s="33"/>
      <c r="ABE235" s="33"/>
      <c r="ABF235" s="33"/>
      <c r="ABG235" s="33"/>
      <c r="ABH235" s="33"/>
      <c r="ABI235" s="33"/>
      <c r="ABJ235" s="33"/>
      <c r="ABK235" s="33"/>
      <c r="ABL235" s="33"/>
      <c r="ABM235" s="33"/>
      <c r="ABN235" s="33"/>
      <c r="ABO235" s="33"/>
      <c r="ABP235" s="33"/>
      <c r="ABQ235" s="33"/>
      <c r="ABR235" s="33"/>
      <c r="ABS235" s="33"/>
      <c r="ABT235" s="33"/>
      <c r="ABU235" s="33"/>
      <c r="ABV235" s="33"/>
      <c r="ABW235" s="33"/>
      <c r="ABX235" s="33"/>
      <c r="ABY235" s="33"/>
      <c r="ABZ235" s="33"/>
      <c r="ACA235" s="33"/>
      <c r="ACB235" s="33"/>
      <c r="ACC235" s="33"/>
      <c r="ACD235" s="33"/>
      <c r="ACE235" s="33"/>
      <c r="ACF235" s="33"/>
      <c r="ACG235" s="33"/>
      <c r="ACH235" s="33"/>
      <c r="ACI235" s="33"/>
      <c r="ACJ235" s="33"/>
      <c r="ACK235" s="33"/>
      <c r="ACL235" s="33"/>
      <c r="ACM235" s="33"/>
      <c r="ACN235" s="33"/>
      <c r="ACO235" s="33"/>
      <c r="ACP235" s="33"/>
      <c r="ACQ235" s="33"/>
      <c r="ACR235" s="33"/>
      <c r="ACS235" s="33"/>
      <c r="ACT235" s="33"/>
      <c r="ACU235" s="33"/>
      <c r="ACV235" s="33"/>
      <c r="ACW235" s="33"/>
      <c r="ACX235" s="33"/>
      <c r="ACY235" s="33"/>
      <c r="ACZ235" s="33"/>
      <c r="ADA235" s="33"/>
      <c r="ADB235" s="33"/>
      <c r="ADC235" s="33"/>
      <c r="ADD235" s="33"/>
      <c r="ADE235" s="33"/>
      <c r="ADF235" s="33"/>
      <c r="ADG235" s="33"/>
      <c r="ADH235" s="33"/>
      <c r="ADI235" s="33"/>
      <c r="ADJ235" s="33"/>
      <c r="ADK235" s="33"/>
      <c r="ADL235" s="33"/>
      <c r="ADM235" s="33"/>
      <c r="ADN235" s="33"/>
      <c r="ADO235" s="33"/>
      <c r="ADP235" s="33"/>
      <c r="ADQ235" s="33"/>
      <c r="ADR235" s="33"/>
      <c r="ADS235" s="33"/>
      <c r="ADT235" s="33"/>
      <c r="ADU235" s="33"/>
      <c r="ADV235" s="33"/>
      <c r="ADW235" s="33"/>
      <c r="ADX235" s="33"/>
      <c r="ADY235" s="33"/>
      <c r="ADZ235" s="33"/>
      <c r="AEA235" s="33"/>
      <c r="AEB235" s="33"/>
      <c r="AEC235" s="33"/>
      <c r="AED235" s="33"/>
      <c r="AEE235" s="33"/>
      <c r="AEF235" s="33"/>
      <c r="AEG235" s="33"/>
      <c r="AEH235" s="33"/>
      <c r="AEI235" s="33"/>
      <c r="AEJ235" s="33"/>
      <c r="AEK235" s="33"/>
      <c r="AEL235" s="33"/>
      <c r="AEM235" s="33"/>
      <c r="AEN235" s="33"/>
      <c r="AEO235" s="33"/>
      <c r="AEP235" s="33"/>
      <c r="AEQ235" s="33"/>
      <c r="AER235" s="33"/>
      <c r="AES235" s="33"/>
      <c r="AET235" s="33"/>
      <c r="AEU235" s="33"/>
      <c r="AEV235" s="33"/>
      <c r="AEW235" s="33"/>
      <c r="AEX235" s="33"/>
      <c r="AEY235" s="33"/>
      <c r="AEZ235" s="33"/>
      <c r="AFA235" s="33"/>
      <c r="AFB235" s="33"/>
      <c r="AFC235" s="33"/>
      <c r="AFD235" s="33"/>
      <c r="AFE235" s="33"/>
      <c r="AFF235" s="33"/>
      <c r="AFG235" s="33"/>
      <c r="AFH235" s="33"/>
      <c r="AFI235" s="33"/>
      <c r="AFJ235" s="33"/>
      <c r="AFK235" s="33"/>
      <c r="AFL235" s="33"/>
      <c r="AFM235" s="33"/>
      <c r="AFN235" s="33"/>
      <c r="AFO235" s="33"/>
      <c r="AFP235" s="33"/>
      <c r="AFQ235" s="33"/>
      <c r="AFR235" s="33"/>
      <c r="AFS235" s="33"/>
      <c r="AFT235" s="33"/>
      <c r="AFU235" s="33"/>
      <c r="AFV235" s="33"/>
      <c r="AFW235" s="33"/>
      <c r="AFX235" s="33"/>
      <c r="AFY235" s="33"/>
      <c r="AFZ235" s="33"/>
      <c r="AGA235" s="33"/>
      <c r="AGB235" s="33"/>
      <c r="AGC235" s="33"/>
      <c r="AGD235" s="33"/>
      <c r="AGE235" s="33"/>
      <c r="AGF235" s="33"/>
      <c r="AGG235" s="33"/>
      <c r="AGH235" s="33"/>
      <c r="AGI235" s="33"/>
      <c r="AGJ235" s="33"/>
      <c r="AGK235" s="33"/>
      <c r="AGL235" s="33"/>
      <c r="AGM235" s="33"/>
      <c r="AGN235" s="33"/>
      <c r="AGO235" s="33"/>
      <c r="AGP235" s="33"/>
      <c r="AGQ235" s="33"/>
      <c r="AGR235" s="33"/>
      <c r="AGS235" s="33"/>
      <c r="AGT235" s="33"/>
      <c r="AGU235" s="33"/>
      <c r="AGV235" s="33"/>
      <c r="AGW235" s="33"/>
      <c r="AGX235" s="33"/>
      <c r="AGY235" s="33"/>
      <c r="AGZ235" s="33"/>
      <c r="AHA235" s="33"/>
      <c r="AHB235" s="33"/>
      <c r="AHC235" s="33"/>
      <c r="AHD235" s="33"/>
      <c r="AHE235" s="33"/>
      <c r="AHF235" s="33"/>
      <c r="AHG235" s="33"/>
      <c r="AHH235" s="33"/>
      <c r="AHI235" s="33"/>
      <c r="AHJ235" s="33"/>
      <c r="AHK235" s="33"/>
      <c r="AHL235" s="33"/>
      <c r="AHM235" s="33"/>
      <c r="AHN235" s="33"/>
      <c r="AHO235" s="33"/>
      <c r="AHP235" s="33"/>
      <c r="AHQ235" s="33"/>
      <c r="AHR235" s="33"/>
      <c r="AHS235" s="33"/>
      <c r="AHT235" s="33"/>
      <c r="AHU235" s="33"/>
      <c r="AHV235" s="33"/>
      <c r="AHW235" s="33"/>
      <c r="AHX235" s="33"/>
      <c r="AHY235" s="33"/>
      <c r="AHZ235" s="33"/>
      <c r="AIA235" s="33"/>
      <c r="AIB235" s="33"/>
      <c r="AIC235" s="33"/>
      <c r="AID235" s="33"/>
      <c r="AIE235" s="33"/>
      <c r="AIF235" s="33"/>
      <c r="AIG235" s="33"/>
      <c r="AIH235" s="33"/>
      <c r="AII235" s="33"/>
      <c r="AIJ235" s="33"/>
      <c r="AIK235" s="33"/>
      <c r="AIL235" s="33"/>
      <c r="AIM235" s="33"/>
      <c r="AIN235" s="33"/>
      <c r="AIO235" s="33"/>
      <c r="AIP235" s="33"/>
      <c r="AIQ235" s="33"/>
      <c r="AIR235" s="33"/>
      <c r="AIS235" s="33"/>
      <c r="AIT235" s="33"/>
      <c r="AIU235" s="33"/>
      <c r="AIV235" s="33"/>
      <c r="AIW235" s="33"/>
      <c r="AIX235" s="33"/>
      <c r="AIY235" s="33"/>
      <c r="AIZ235" s="33"/>
      <c r="AJA235" s="33"/>
      <c r="AJB235" s="33"/>
      <c r="AJC235" s="33"/>
      <c r="AJD235" s="33"/>
      <c r="AJE235" s="33"/>
      <c r="AJF235" s="33"/>
      <c r="AJG235" s="33"/>
      <c r="AJH235" s="33"/>
      <c r="AJI235" s="33"/>
      <c r="AJJ235" s="33"/>
      <c r="AJK235" s="33"/>
      <c r="AJL235" s="33"/>
      <c r="AJM235" s="33"/>
      <c r="AJN235" s="33"/>
      <c r="AJO235" s="33"/>
      <c r="AJP235" s="33"/>
      <c r="AJQ235" s="33"/>
      <c r="AJR235" s="33"/>
      <c r="AJS235" s="33"/>
      <c r="AJT235" s="33"/>
      <c r="AJU235" s="33"/>
      <c r="AJV235" s="33"/>
      <c r="AJW235" s="33"/>
      <c r="AJX235" s="33"/>
      <c r="AJY235" s="33"/>
      <c r="AJZ235" s="33"/>
      <c r="AKA235" s="33"/>
      <c r="AKB235" s="33"/>
      <c r="AKC235" s="33"/>
      <c r="AKD235" s="33"/>
      <c r="AKE235" s="33"/>
      <c r="AKF235" s="33"/>
      <c r="AKG235" s="33"/>
      <c r="AKH235" s="33"/>
      <c r="AKI235" s="33"/>
      <c r="AKJ235" s="33"/>
      <c r="AKK235" s="33"/>
      <c r="AKL235" s="33"/>
      <c r="AKM235" s="33"/>
      <c r="AKN235" s="33"/>
      <c r="AKO235" s="33"/>
      <c r="AKP235" s="33"/>
      <c r="AKQ235" s="33"/>
      <c r="AKR235" s="33"/>
      <c r="AKS235" s="33"/>
      <c r="AKT235" s="33"/>
      <c r="AKU235" s="33"/>
      <c r="AKV235" s="33"/>
      <c r="AKW235" s="33"/>
      <c r="AKX235" s="33"/>
      <c r="AKY235" s="33"/>
      <c r="AKZ235" s="33"/>
      <c r="ALA235" s="33"/>
      <c r="ALB235" s="33"/>
      <c r="ALC235" s="33"/>
      <c r="ALD235" s="33"/>
      <c r="ALE235" s="33"/>
      <c r="ALF235" s="33"/>
      <c r="ALG235" s="33"/>
      <c r="ALH235" s="33"/>
      <c r="ALI235" s="33"/>
      <c r="ALJ235" s="33"/>
      <c r="ALK235" s="33"/>
      <c r="ALL235" s="33"/>
      <c r="ALM235" s="33"/>
      <c r="ALN235" s="33"/>
      <c r="ALO235" s="33"/>
      <c r="ALP235" s="33"/>
      <c r="ALQ235" s="33"/>
      <c r="ALR235" s="33"/>
      <c r="ALS235" s="33"/>
      <c r="ALT235" s="33"/>
      <c r="ALU235" s="33"/>
      <c r="ALV235" s="33"/>
      <c r="ALW235" s="33"/>
      <c r="ALX235" s="33"/>
      <c r="ALY235" s="33"/>
    </row>
    <row r="236" spans="1:1013" ht="22.5" customHeight="1" thickBot="1" x14ac:dyDescent="0.25">
      <c r="A236" s="681"/>
      <c r="B236" s="771"/>
      <c r="C236" s="749"/>
      <c r="D236" s="827"/>
      <c r="E236" s="821"/>
      <c r="F236" s="726"/>
      <c r="G236" s="825"/>
      <c r="H236" s="715"/>
      <c r="I236" s="712"/>
      <c r="J236" s="703"/>
      <c r="K236" s="199" t="s">
        <v>23</v>
      </c>
      <c r="L236" s="532">
        <f>M236+O236</f>
        <v>0</v>
      </c>
      <c r="M236" s="526">
        <v>0</v>
      </c>
      <c r="N236" s="526">
        <v>0</v>
      </c>
      <c r="O236" s="528">
        <v>0</v>
      </c>
      <c r="P236" s="532">
        <f>Q236+S236</f>
        <v>1.3</v>
      </c>
      <c r="Q236" s="526">
        <v>0</v>
      </c>
      <c r="R236" s="526">
        <v>0</v>
      </c>
      <c r="S236" s="528">
        <v>1.3</v>
      </c>
      <c r="T236" s="532">
        <f>U236+W236</f>
        <v>0</v>
      </c>
      <c r="U236" s="526">
        <v>0</v>
      </c>
      <c r="V236" s="526">
        <v>0</v>
      </c>
      <c r="W236" s="528">
        <v>0</v>
      </c>
      <c r="X236" s="532">
        <f>Y236+AA236</f>
        <v>0</v>
      </c>
      <c r="Y236" s="526">
        <v>0</v>
      </c>
      <c r="Z236" s="526">
        <v>0</v>
      </c>
      <c r="AA236" s="528">
        <v>0</v>
      </c>
      <c r="AB236" s="33"/>
      <c r="AC236" s="33"/>
      <c r="AD236" s="33"/>
      <c r="AE236" s="33"/>
      <c r="AF236" s="33"/>
      <c r="AG236" s="33"/>
      <c r="AH236" s="33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7"/>
      <c r="BB236" s="46"/>
      <c r="BC236" s="46"/>
      <c r="BD236" s="46"/>
      <c r="BE236" s="46"/>
      <c r="BF236" s="46"/>
      <c r="BG236" s="46"/>
      <c r="BH236" s="46"/>
      <c r="BI236" s="46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3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3"/>
      <c r="FT236" s="33"/>
      <c r="FU236" s="33"/>
      <c r="FV236" s="33"/>
      <c r="FW236" s="33"/>
      <c r="FX236" s="33"/>
      <c r="FY236" s="33"/>
      <c r="FZ236" s="33"/>
      <c r="GA236" s="33"/>
      <c r="GB236" s="33"/>
      <c r="GC236" s="33"/>
      <c r="GD236" s="33"/>
      <c r="GE236" s="33"/>
      <c r="GF236" s="33"/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33"/>
      <c r="GZ236" s="33"/>
      <c r="HA236" s="33"/>
      <c r="HB236" s="33"/>
      <c r="HC236" s="33"/>
      <c r="HD236" s="33"/>
      <c r="HE236" s="33"/>
      <c r="HF236" s="33"/>
      <c r="HG236" s="33"/>
      <c r="HH236" s="33"/>
      <c r="HI236" s="33"/>
      <c r="HJ236" s="33"/>
      <c r="HK236" s="33"/>
      <c r="HL236" s="33"/>
      <c r="HM236" s="33"/>
      <c r="HN236" s="33"/>
      <c r="HO236" s="33"/>
      <c r="HP236" s="33"/>
      <c r="HQ236" s="33"/>
      <c r="HR236" s="33"/>
      <c r="HS236" s="33"/>
      <c r="HT236" s="33"/>
      <c r="HU236" s="33"/>
      <c r="HV236" s="33"/>
      <c r="HW236" s="33"/>
      <c r="HX236" s="33"/>
      <c r="HY236" s="33"/>
      <c r="HZ236" s="33"/>
      <c r="IA236" s="33"/>
      <c r="IB236" s="33"/>
      <c r="IC236" s="33"/>
      <c r="ID236" s="33"/>
      <c r="IE236" s="33"/>
      <c r="IF236" s="33"/>
      <c r="IG236" s="33"/>
      <c r="IH236" s="33"/>
      <c r="II236" s="33"/>
      <c r="IJ236" s="33"/>
      <c r="IK236" s="33"/>
      <c r="IL236" s="33"/>
      <c r="IM236" s="33"/>
      <c r="IN236" s="33"/>
      <c r="IO236" s="33"/>
      <c r="IP236" s="33"/>
      <c r="IQ236" s="33"/>
      <c r="IR236" s="33"/>
      <c r="IS236" s="33"/>
      <c r="IT236" s="33"/>
      <c r="IU236" s="33"/>
      <c r="IV236" s="33"/>
      <c r="IW236" s="33"/>
      <c r="IX236" s="33"/>
      <c r="IY236" s="33"/>
      <c r="IZ236" s="33"/>
      <c r="JA236" s="33"/>
      <c r="JB236" s="33"/>
      <c r="JC236" s="33"/>
      <c r="JD236" s="33"/>
      <c r="JE236" s="33"/>
      <c r="JF236" s="33"/>
      <c r="JG236" s="33"/>
      <c r="JH236" s="33"/>
      <c r="JI236" s="33"/>
      <c r="JJ236" s="33"/>
      <c r="JK236" s="33"/>
      <c r="JL236" s="33"/>
      <c r="JM236" s="33"/>
      <c r="JN236" s="33"/>
      <c r="JO236" s="33"/>
      <c r="JP236" s="33"/>
      <c r="JQ236" s="33"/>
      <c r="JR236" s="33"/>
      <c r="JS236" s="33"/>
      <c r="JT236" s="33"/>
      <c r="JU236" s="33"/>
      <c r="JV236" s="33"/>
      <c r="JW236" s="33"/>
      <c r="JX236" s="33"/>
      <c r="JY236" s="33"/>
      <c r="JZ236" s="33"/>
      <c r="KA236" s="33"/>
      <c r="KB236" s="33"/>
      <c r="KC236" s="33"/>
      <c r="KD236" s="33"/>
      <c r="KE236" s="33"/>
      <c r="KF236" s="33"/>
      <c r="KG236" s="33"/>
      <c r="KH236" s="33"/>
      <c r="KI236" s="33"/>
      <c r="KJ236" s="33"/>
      <c r="KK236" s="33"/>
      <c r="KL236" s="33"/>
      <c r="KM236" s="33"/>
      <c r="KN236" s="33"/>
      <c r="KO236" s="33"/>
      <c r="KP236" s="33"/>
      <c r="KQ236" s="33"/>
      <c r="KR236" s="33"/>
      <c r="KS236" s="33"/>
      <c r="KT236" s="33"/>
      <c r="KU236" s="33"/>
      <c r="KV236" s="33"/>
      <c r="KW236" s="33"/>
      <c r="KX236" s="33"/>
      <c r="KY236" s="33"/>
      <c r="KZ236" s="33"/>
      <c r="LA236" s="33"/>
      <c r="LB236" s="33"/>
      <c r="LC236" s="33"/>
      <c r="LD236" s="33"/>
      <c r="LE236" s="33"/>
      <c r="LF236" s="33"/>
      <c r="LG236" s="33"/>
      <c r="LH236" s="33"/>
      <c r="LI236" s="33"/>
      <c r="LJ236" s="33"/>
      <c r="LK236" s="33"/>
      <c r="LL236" s="33"/>
      <c r="LM236" s="33"/>
      <c r="LN236" s="33"/>
      <c r="LO236" s="33"/>
      <c r="LP236" s="33"/>
      <c r="LQ236" s="33"/>
      <c r="LR236" s="33"/>
      <c r="LS236" s="33"/>
      <c r="LT236" s="33"/>
      <c r="LU236" s="33"/>
      <c r="LV236" s="33"/>
      <c r="LW236" s="33"/>
      <c r="LX236" s="33"/>
      <c r="LY236" s="33"/>
      <c r="LZ236" s="33"/>
      <c r="MA236" s="33"/>
      <c r="MB236" s="33"/>
      <c r="MC236" s="33"/>
      <c r="MD236" s="33"/>
      <c r="ME236" s="33"/>
      <c r="MF236" s="33"/>
      <c r="MG236" s="33"/>
      <c r="MH236" s="33"/>
      <c r="MI236" s="33"/>
      <c r="MJ236" s="33"/>
      <c r="MK236" s="33"/>
      <c r="ML236" s="33"/>
      <c r="MM236" s="33"/>
      <c r="MN236" s="33"/>
      <c r="MO236" s="33"/>
      <c r="MP236" s="33"/>
      <c r="MQ236" s="33"/>
      <c r="MR236" s="33"/>
      <c r="MS236" s="33"/>
      <c r="MT236" s="33"/>
      <c r="MU236" s="33"/>
      <c r="MV236" s="33"/>
      <c r="MW236" s="33"/>
      <c r="MX236" s="33"/>
      <c r="MY236" s="33"/>
      <c r="MZ236" s="33"/>
      <c r="NA236" s="33"/>
      <c r="NB236" s="33"/>
      <c r="NC236" s="33"/>
      <c r="ND236" s="33"/>
      <c r="NE236" s="33"/>
      <c r="NF236" s="33"/>
      <c r="NG236" s="33"/>
      <c r="NH236" s="33"/>
      <c r="NI236" s="33"/>
      <c r="NJ236" s="33"/>
      <c r="NK236" s="33"/>
      <c r="NL236" s="33"/>
      <c r="NM236" s="33"/>
      <c r="NN236" s="33"/>
      <c r="NO236" s="33"/>
      <c r="NP236" s="33"/>
      <c r="NQ236" s="33"/>
      <c r="NR236" s="33"/>
      <c r="NS236" s="33"/>
      <c r="NT236" s="33"/>
      <c r="NU236" s="33"/>
      <c r="NV236" s="33"/>
      <c r="NW236" s="33"/>
      <c r="NX236" s="33"/>
      <c r="NY236" s="33"/>
      <c r="NZ236" s="33"/>
      <c r="OA236" s="33"/>
      <c r="OB236" s="33"/>
      <c r="OC236" s="33"/>
      <c r="OD236" s="33"/>
      <c r="OE236" s="33"/>
      <c r="OF236" s="33"/>
      <c r="OG236" s="33"/>
      <c r="OH236" s="33"/>
      <c r="OI236" s="33"/>
      <c r="OJ236" s="33"/>
      <c r="OK236" s="33"/>
      <c r="OL236" s="33"/>
      <c r="OM236" s="33"/>
      <c r="ON236" s="33"/>
      <c r="OO236" s="33"/>
      <c r="OP236" s="33"/>
      <c r="OQ236" s="33"/>
      <c r="OR236" s="33"/>
      <c r="OS236" s="33"/>
      <c r="OT236" s="33"/>
      <c r="OU236" s="33"/>
      <c r="OV236" s="33"/>
      <c r="OW236" s="33"/>
      <c r="OX236" s="33"/>
      <c r="OY236" s="33"/>
      <c r="OZ236" s="33"/>
      <c r="PA236" s="33"/>
      <c r="PB236" s="33"/>
      <c r="PC236" s="33"/>
      <c r="PD236" s="33"/>
      <c r="PE236" s="33"/>
      <c r="PF236" s="33"/>
      <c r="PG236" s="33"/>
      <c r="PH236" s="33"/>
      <c r="PI236" s="33"/>
      <c r="PJ236" s="33"/>
      <c r="PK236" s="33"/>
      <c r="PL236" s="33"/>
      <c r="PM236" s="33"/>
      <c r="PN236" s="33"/>
      <c r="PO236" s="33"/>
      <c r="PP236" s="33"/>
      <c r="PQ236" s="33"/>
      <c r="PR236" s="33"/>
      <c r="PS236" s="33"/>
      <c r="PT236" s="33"/>
      <c r="PU236" s="33"/>
      <c r="PV236" s="33"/>
      <c r="PW236" s="33"/>
      <c r="PX236" s="33"/>
      <c r="PY236" s="33"/>
      <c r="PZ236" s="33"/>
      <c r="QA236" s="33"/>
      <c r="QB236" s="33"/>
      <c r="QC236" s="33"/>
      <c r="QD236" s="33"/>
      <c r="QE236" s="33"/>
      <c r="QF236" s="33"/>
      <c r="QG236" s="33"/>
      <c r="QH236" s="33"/>
      <c r="QI236" s="33"/>
      <c r="QJ236" s="33"/>
      <c r="QK236" s="33"/>
      <c r="QL236" s="33"/>
      <c r="QM236" s="33"/>
      <c r="QN236" s="33"/>
      <c r="QO236" s="33"/>
      <c r="QP236" s="33"/>
      <c r="QQ236" s="33"/>
      <c r="QR236" s="33"/>
      <c r="QS236" s="33"/>
      <c r="QT236" s="33"/>
      <c r="QU236" s="33"/>
      <c r="QV236" s="33"/>
      <c r="QW236" s="33"/>
      <c r="QX236" s="33"/>
      <c r="QY236" s="33"/>
      <c r="QZ236" s="33"/>
      <c r="RA236" s="33"/>
      <c r="RB236" s="33"/>
      <c r="RC236" s="33"/>
      <c r="RD236" s="33"/>
      <c r="RE236" s="33"/>
      <c r="RF236" s="33"/>
      <c r="RG236" s="33"/>
      <c r="RH236" s="33"/>
      <c r="RI236" s="33"/>
      <c r="RJ236" s="33"/>
      <c r="RK236" s="33"/>
      <c r="RL236" s="33"/>
      <c r="RM236" s="33"/>
      <c r="RN236" s="33"/>
      <c r="RO236" s="33"/>
      <c r="RP236" s="33"/>
      <c r="RQ236" s="33"/>
      <c r="RR236" s="33"/>
      <c r="RS236" s="33"/>
      <c r="RT236" s="33"/>
      <c r="RU236" s="33"/>
      <c r="RV236" s="33"/>
      <c r="RW236" s="33"/>
      <c r="RX236" s="33"/>
      <c r="RY236" s="33"/>
      <c r="RZ236" s="33"/>
      <c r="SA236" s="33"/>
      <c r="SB236" s="33"/>
      <c r="SC236" s="33"/>
      <c r="SD236" s="33"/>
      <c r="SE236" s="33"/>
      <c r="SF236" s="33"/>
      <c r="SG236" s="33"/>
      <c r="SH236" s="33"/>
      <c r="SI236" s="33"/>
      <c r="SJ236" s="33"/>
      <c r="SK236" s="33"/>
      <c r="SL236" s="33"/>
      <c r="SM236" s="33"/>
      <c r="SN236" s="33"/>
      <c r="SO236" s="33"/>
      <c r="SP236" s="33"/>
      <c r="SQ236" s="33"/>
      <c r="SR236" s="33"/>
      <c r="SS236" s="33"/>
      <c r="ST236" s="33"/>
      <c r="SU236" s="33"/>
      <c r="SV236" s="33"/>
      <c r="SW236" s="33"/>
      <c r="SX236" s="33"/>
      <c r="SY236" s="33"/>
      <c r="SZ236" s="33"/>
      <c r="TA236" s="33"/>
      <c r="TB236" s="33"/>
      <c r="TC236" s="33"/>
      <c r="TD236" s="33"/>
      <c r="TE236" s="33"/>
      <c r="TF236" s="33"/>
      <c r="TG236" s="33"/>
      <c r="TH236" s="33"/>
      <c r="TI236" s="33"/>
      <c r="TJ236" s="33"/>
      <c r="TK236" s="33"/>
      <c r="TL236" s="33"/>
      <c r="TM236" s="33"/>
      <c r="TN236" s="33"/>
      <c r="TO236" s="33"/>
      <c r="TP236" s="33"/>
      <c r="TQ236" s="33"/>
      <c r="TR236" s="33"/>
      <c r="TS236" s="33"/>
      <c r="TT236" s="33"/>
      <c r="TU236" s="33"/>
      <c r="TV236" s="33"/>
      <c r="TW236" s="33"/>
      <c r="TX236" s="33"/>
      <c r="TY236" s="33"/>
      <c r="TZ236" s="33"/>
      <c r="UA236" s="33"/>
      <c r="UB236" s="33"/>
      <c r="UC236" s="33"/>
      <c r="UD236" s="33"/>
      <c r="UE236" s="33"/>
      <c r="UF236" s="33"/>
      <c r="UG236" s="33"/>
      <c r="UH236" s="33"/>
      <c r="UI236" s="33"/>
      <c r="UJ236" s="33"/>
      <c r="UK236" s="33"/>
      <c r="UL236" s="33"/>
      <c r="UM236" s="33"/>
      <c r="UN236" s="33"/>
      <c r="UO236" s="33"/>
      <c r="UP236" s="33"/>
      <c r="UQ236" s="33"/>
      <c r="UR236" s="33"/>
      <c r="US236" s="33"/>
      <c r="UT236" s="33"/>
      <c r="UU236" s="33"/>
      <c r="UV236" s="33"/>
      <c r="UW236" s="33"/>
      <c r="UX236" s="33"/>
      <c r="UY236" s="33"/>
      <c r="UZ236" s="33"/>
      <c r="VA236" s="33"/>
      <c r="VB236" s="33"/>
      <c r="VC236" s="33"/>
      <c r="VD236" s="33"/>
      <c r="VE236" s="33"/>
      <c r="VF236" s="33"/>
      <c r="VG236" s="33"/>
      <c r="VH236" s="33"/>
      <c r="VI236" s="33"/>
      <c r="VJ236" s="33"/>
      <c r="VK236" s="33"/>
      <c r="VL236" s="33"/>
      <c r="VM236" s="33"/>
      <c r="VN236" s="33"/>
      <c r="VO236" s="33"/>
      <c r="VP236" s="33"/>
      <c r="VQ236" s="33"/>
      <c r="VR236" s="33"/>
      <c r="VS236" s="33"/>
      <c r="VT236" s="33"/>
      <c r="VU236" s="33"/>
      <c r="VV236" s="33"/>
      <c r="VW236" s="33"/>
      <c r="VX236" s="33"/>
      <c r="VY236" s="33"/>
      <c r="VZ236" s="33"/>
      <c r="WA236" s="33"/>
      <c r="WB236" s="33"/>
      <c r="WC236" s="33"/>
      <c r="WD236" s="33"/>
      <c r="WE236" s="33"/>
      <c r="WF236" s="33"/>
      <c r="WG236" s="33"/>
      <c r="WH236" s="33"/>
      <c r="WI236" s="33"/>
      <c r="WJ236" s="33"/>
      <c r="WK236" s="33"/>
      <c r="WL236" s="33"/>
      <c r="WM236" s="33"/>
      <c r="WN236" s="33"/>
      <c r="WO236" s="33"/>
      <c r="WP236" s="33"/>
      <c r="WQ236" s="33"/>
      <c r="WR236" s="33"/>
      <c r="WS236" s="33"/>
      <c r="WT236" s="33"/>
      <c r="WU236" s="33"/>
      <c r="WV236" s="33"/>
      <c r="WW236" s="33"/>
      <c r="WX236" s="33"/>
      <c r="WY236" s="33"/>
      <c r="WZ236" s="33"/>
      <c r="XA236" s="33"/>
      <c r="XB236" s="33"/>
      <c r="XC236" s="33"/>
      <c r="XD236" s="33"/>
      <c r="XE236" s="33"/>
      <c r="XF236" s="33"/>
      <c r="XG236" s="33"/>
      <c r="XH236" s="33"/>
      <c r="XI236" s="33"/>
      <c r="XJ236" s="33"/>
      <c r="XK236" s="33"/>
      <c r="XL236" s="33"/>
      <c r="XM236" s="33"/>
      <c r="XN236" s="33"/>
      <c r="XO236" s="33"/>
      <c r="XP236" s="33"/>
      <c r="XQ236" s="33"/>
      <c r="XR236" s="33"/>
      <c r="XS236" s="33"/>
      <c r="XT236" s="33"/>
      <c r="XU236" s="33"/>
      <c r="XV236" s="33"/>
      <c r="XW236" s="33"/>
      <c r="XX236" s="33"/>
      <c r="XY236" s="33"/>
      <c r="XZ236" s="33"/>
      <c r="YA236" s="33"/>
      <c r="YB236" s="33"/>
      <c r="YC236" s="33"/>
      <c r="YD236" s="33"/>
      <c r="YE236" s="33"/>
      <c r="YF236" s="33"/>
      <c r="YG236" s="33"/>
      <c r="YH236" s="33"/>
      <c r="YI236" s="33"/>
      <c r="YJ236" s="33"/>
      <c r="YK236" s="33"/>
      <c r="YL236" s="33"/>
      <c r="YM236" s="33"/>
      <c r="YN236" s="33"/>
      <c r="YO236" s="33"/>
      <c r="YP236" s="33"/>
      <c r="YQ236" s="33"/>
      <c r="YR236" s="33"/>
      <c r="YS236" s="33"/>
      <c r="YT236" s="33"/>
      <c r="YU236" s="33"/>
      <c r="YV236" s="33"/>
      <c r="YW236" s="33"/>
      <c r="YX236" s="33"/>
      <c r="YY236" s="33"/>
      <c r="YZ236" s="33"/>
      <c r="ZA236" s="33"/>
      <c r="ZB236" s="33"/>
      <c r="ZC236" s="33"/>
      <c r="ZD236" s="33"/>
      <c r="ZE236" s="33"/>
      <c r="ZF236" s="33"/>
      <c r="ZG236" s="33"/>
      <c r="ZH236" s="33"/>
      <c r="ZI236" s="33"/>
      <c r="ZJ236" s="33"/>
      <c r="ZK236" s="33"/>
      <c r="ZL236" s="33"/>
      <c r="ZM236" s="33"/>
      <c r="ZN236" s="33"/>
      <c r="ZO236" s="33"/>
      <c r="ZP236" s="33"/>
      <c r="ZQ236" s="33"/>
      <c r="ZR236" s="33"/>
      <c r="ZS236" s="33"/>
      <c r="ZT236" s="33"/>
      <c r="ZU236" s="33"/>
      <c r="ZV236" s="33"/>
      <c r="ZW236" s="33"/>
      <c r="ZX236" s="33"/>
      <c r="ZY236" s="33"/>
      <c r="ZZ236" s="33"/>
      <c r="AAA236" s="33"/>
      <c r="AAB236" s="33"/>
      <c r="AAC236" s="33"/>
      <c r="AAD236" s="33"/>
      <c r="AAE236" s="33"/>
      <c r="AAF236" s="33"/>
      <c r="AAG236" s="33"/>
      <c r="AAH236" s="33"/>
      <c r="AAI236" s="33"/>
      <c r="AAJ236" s="33"/>
      <c r="AAK236" s="33"/>
      <c r="AAL236" s="33"/>
      <c r="AAM236" s="33"/>
      <c r="AAN236" s="33"/>
      <c r="AAO236" s="33"/>
      <c r="AAP236" s="33"/>
      <c r="AAQ236" s="33"/>
      <c r="AAR236" s="33"/>
      <c r="AAS236" s="33"/>
      <c r="AAT236" s="33"/>
      <c r="AAU236" s="33"/>
      <c r="AAV236" s="33"/>
      <c r="AAW236" s="33"/>
      <c r="AAX236" s="33"/>
      <c r="AAY236" s="33"/>
      <c r="AAZ236" s="33"/>
      <c r="ABA236" s="33"/>
      <c r="ABB236" s="33"/>
      <c r="ABC236" s="33"/>
      <c r="ABD236" s="33"/>
      <c r="ABE236" s="33"/>
      <c r="ABF236" s="33"/>
      <c r="ABG236" s="33"/>
      <c r="ABH236" s="33"/>
      <c r="ABI236" s="33"/>
      <c r="ABJ236" s="33"/>
      <c r="ABK236" s="33"/>
      <c r="ABL236" s="33"/>
      <c r="ABM236" s="33"/>
      <c r="ABN236" s="33"/>
      <c r="ABO236" s="33"/>
      <c r="ABP236" s="33"/>
      <c r="ABQ236" s="33"/>
      <c r="ABR236" s="33"/>
      <c r="ABS236" s="33"/>
      <c r="ABT236" s="33"/>
      <c r="ABU236" s="33"/>
      <c r="ABV236" s="33"/>
      <c r="ABW236" s="33"/>
      <c r="ABX236" s="33"/>
      <c r="ABY236" s="33"/>
      <c r="ABZ236" s="33"/>
      <c r="ACA236" s="33"/>
      <c r="ACB236" s="33"/>
      <c r="ACC236" s="33"/>
      <c r="ACD236" s="33"/>
      <c r="ACE236" s="33"/>
      <c r="ACF236" s="33"/>
      <c r="ACG236" s="33"/>
      <c r="ACH236" s="33"/>
      <c r="ACI236" s="33"/>
      <c r="ACJ236" s="33"/>
      <c r="ACK236" s="33"/>
      <c r="ACL236" s="33"/>
      <c r="ACM236" s="33"/>
      <c r="ACN236" s="33"/>
      <c r="ACO236" s="33"/>
      <c r="ACP236" s="33"/>
      <c r="ACQ236" s="33"/>
      <c r="ACR236" s="33"/>
      <c r="ACS236" s="33"/>
      <c r="ACT236" s="33"/>
      <c r="ACU236" s="33"/>
      <c r="ACV236" s="33"/>
      <c r="ACW236" s="33"/>
      <c r="ACX236" s="33"/>
      <c r="ACY236" s="33"/>
      <c r="ACZ236" s="33"/>
      <c r="ADA236" s="33"/>
      <c r="ADB236" s="33"/>
      <c r="ADC236" s="33"/>
      <c r="ADD236" s="33"/>
      <c r="ADE236" s="33"/>
      <c r="ADF236" s="33"/>
      <c r="ADG236" s="33"/>
      <c r="ADH236" s="33"/>
      <c r="ADI236" s="33"/>
      <c r="ADJ236" s="33"/>
      <c r="ADK236" s="33"/>
      <c r="ADL236" s="33"/>
      <c r="ADM236" s="33"/>
      <c r="ADN236" s="33"/>
      <c r="ADO236" s="33"/>
      <c r="ADP236" s="33"/>
      <c r="ADQ236" s="33"/>
      <c r="ADR236" s="33"/>
      <c r="ADS236" s="33"/>
      <c r="ADT236" s="33"/>
      <c r="ADU236" s="33"/>
      <c r="ADV236" s="33"/>
      <c r="ADW236" s="33"/>
      <c r="ADX236" s="33"/>
      <c r="ADY236" s="33"/>
      <c r="ADZ236" s="33"/>
      <c r="AEA236" s="33"/>
      <c r="AEB236" s="33"/>
      <c r="AEC236" s="33"/>
      <c r="AED236" s="33"/>
      <c r="AEE236" s="33"/>
      <c r="AEF236" s="33"/>
      <c r="AEG236" s="33"/>
      <c r="AEH236" s="33"/>
      <c r="AEI236" s="33"/>
      <c r="AEJ236" s="33"/>
      <c r="AEK236" s="33"/>
      <c r="AEL236" s="33"/>
      <c r="AEM236" s="33"/>
      <c r="AEN236" s="33"/>
      <c r="AEO236" s="33"/>
      <c r="AEP236" s="33"/>
      <c r="AEQ236" s="33"/>
      <c r="AER236" s="33"/>
      <c r="AES236" s="33"/>
      <c r="AET236" s="33"/>
      <c r="AEU236" s="33"/>
      <c r="AEV236" s="33"/>
      <c r="AEW236" s="33"/>
      <c r="AEX236" s="33"/>
      <c r="AEY236" s="33"/>
      <c r="AEZ236" s="33"/>
      <c r="AFA236" s="33"/>
      <c r="AFB236" s="33"/>
      <c r="AFC236" s="33"/>
      <c r="AFD236" s="33"/>
      <c r="AFE236" s="33"/>
      <c r="AFF236" s="33"/>
      <c r="AFG236" s="33"/>
      <c r="AFH236" s="33"/>
      <c r="AFI236" s="33"/>
      <c r="AFJ236" s="33"/>
      <c r="AFK236" s="33"/>
      <c r="AFL236" s="33"/>
      <c r="AFM236" s="33"/>
      <c r="AFN236" s="33"/>
      <c r="AFO236" s="33"/>
      <c r="AFP236" s="33"/>
      <c r="AFQ236" s="33"/>
      <c r="AFR236" s="33"/>
      <c r="AFS236" s="33"/>
      <c r="AFT236" s="33"/>
      <c r="AFU236" s="33"/>
      <c r="AFV236" s="33"/>
      <c r="AFW236" s="33"/>
      <c r="AFX236" s="33"/>
      <c r="AFY236" s="33"/>
      <c r="AFZ236" s="33"/>
      <c r="AGA236" s="33"/>
      <c r="AGB236" s="33"/>
      <c r="AGC236" s="33"/>
      <c r="AGD236" s="33"/>
      <c r="AGE236" s="33"/>
      <c r="AGF236" s="33"/>
      <c r="AGG236" s="33"/>
      <c r="AGH236" s="33"/>
      <c r="AGI236" s="33"/>
      <c r="AGJ236" s="33"/>
      <c r="AGK236" s="33"/>
      <c r="AGL236" s="33"/>
      <c r="AGM236" s="33"/>
      <c r="AGN236" s="33"/>
      <c r="AGO236" s="33"/>
      <c r="AGP236" s="33"/>
      <c r="AGQ236" s="33"/>
      <c r="AGR236" s="33"/>
      <c r="AGS236" s="33"/>
      <c r="AGT236" s="33"/>
      <c r="AGU236" s="33"/>
      <c r="AGV236" s="33"/>
      <c r="AGW236" s="33"/>
      <c r="AGX236" s="33"/>
      <c r="AGY236" s="33"/>
      <c r="AGZ236" s="33"/>
      <c r="AHA236" s="33"/>
      <c r="AHB236" s="33"/>
      <c r="AHC236" s="33"/>
      <c r="AHD236" s="33"/>
      <c r="AHE236" s="33"/>
      <c r="AHF236" s="33"/>
      <c r="AHG236" s="33"/>
      <c r="AHH236" s="33"/>
      <c r="AHI236" s="33"/>
      <c r="AHJ236" s="33"/>
      <c r="AHK236" s="33"/>
      <c r="AHL236" s="33"/>
      <c r="AHM236" s="33"/>
      <c r="AHN236" s="33"/>
      <c r="AHO236" s="33"/>
      <c r="AHP236" s="33"/>
      <c r="AHQ236" s="33"/>
      <c r="AHR236" s="33"/>
      <c r="AHS236" s="33"/>
      <c r="AHT236" s="33"/>
      <c r="AHU236" s="33"/>
      <c r="AHV236" s="33"/>
      <c r="AHW236" s="33"/>
      <c r="AHX236" s="33"/>
      <c r="AHY236" s="33"/>
      <c r="AHZ236" s="33"/>
      <c r="AIA236" s="33"/>
      <c r="AIB236" s="33"/>
      <c r="AIC236" s="33"/>
      <c r="AID236" s="33"/>
      <c r="AIE236" s="33"/>
      <c r="AIF236" s="33"/>
      <c r="AIG236" s="33"/>
      <c r="AIH236" s="33"/>
      <c r="AII236" s="33"/>
      <c r="AIJ236" s="33"/>
      <c r="AIK236" s="33"/>
      <c r="AIL236" s="33"/>
      <c r="AIM236" s="33"/>
      <c r="AIN236" s="33"/>
      <c r="AIO236" s="33"/>
      <c r="AIP236" s="33"/>
      <c r="AIQ236" s="33"/>
      <c r="AIR236" s="33"/>
      <c r="AIS236" s="33"/>
      <c r="AIT236" s="33"/>
      <c r="AIU236" s="33"/>
      <c r="AIV236" s="33"/>
      <c r="AIW236" s="33"/>
      <c r="AIX236" s="33"/>
      <c r="AIY236" s="33"/>
      <c r="AIZ236" s="33"/>
      <c r="AJA236" s="33"/>
      <c r="AJB236" s="33"/>
      <c r="AJC236" s="33"/>
      <c r="AJD236" s="33"/>
      <c r="AJE236" s="33"/>
      <c r="AJF236" s="33"/>
      <c r="AJG236" s="33"/>
      <c r="AJH236" s="33"/>
      <c r="AJI236" s="33"/>
      <c r="AJJ236" s="33"/>
      <c r="AJK236" s="33"/>
      <c r="AJL236" s="33"/>
      <c r="AJM236" s="33"/>
      <c r="AJN236" s="33"/>
      <c r="AJO236" s="33"/>
      <c r="AJP236" s="33"/>
      <c r="AJQ236" s="33"/>
      <c r="AJR236" s="33"/>
      <c r="AJS236" s="33"/>
      <c r="AJT236" s="33"/>
      <c r="AJU236" s="33"/>
      <c r="AJV236" s="33"/>
      <c r="AJW236" s="33"/>
      <c r="AJX236" s="33"/>
      <c r="AJY236" s="33"/>
      <c r="AJZ236" s="33"/>
      <c r="AKA236" s="33"/>
      <c r="AKB236" s="33"/>
      <c r="AKC236" s="33"/>
      <c r="AKD236" s="33"/>
      <c r="AKE236" s="33"/>
      <c r="AKF236" s="33"/>
      <c r="AKG236" s="33"/>
      <c r="AKH236" s="33"/>
      <c r="AKI236" s="33"/>
      <c r="AKJ236" s="33"/>
      <c r="AKK236" s="33"/>
      <c r="AKL236" s="33"/>
      <c r="AKM236" s="33"/>
      <c r="AKN236" s="33"/>
      <c r="AKO236" s="33"/>
      <c r="AKP236" s="33"/>
      <c r="AKQ236" s="33"/>
      <c r="AKR236" s="33"/>
      <c r="AKS236" s="33"/>
      <c r="AKT236" s="33"/>
      <c r="AKU236" s="33"/>
      <c r="AKV236" s="33"/>
      <c r="AKW236" s="33"/>
      <c r="AKX236" s="33"/>
      <c r="AKY236" s="33"/>
      <c r="AKZ236" s="33"/>
      <c r="ALA236" s="33"/>
      <c r="ALB236" s="33"/>
      <c r="ALC236" s="33"/>
      <c r="ALD236" s="33"/>
      <c r="ALE236" s="33"/>
      <c r="ALF236" s="33"/>
      <c r="ALG236" s="33"/>
      <c r="ALH236" s="33"/>
      <c r="ALI236" s="33"/>
      <c r="ALJ236" s="33"/>
      <c r="ALK236" s="33"/>
      <c r="ALL236" s="33"/>
      <c r="ALM236" s="33"/>
      <c r="ALN236" s="33"/>
      <c r="ALO236" s="33"/>
      <c r="ALP236" s="33"/>
      <c r="ALQ236" s="33"/>
      <c r="ALR236" s="33"/>
      <c r="ALS236" s="33"/>
      <c r="ALT236" s="33"/>
      <c r="ALU236" s="33"/>
      <c r="ALV236" s="33"/>
      <c r="ALW236" s="33"/>
      <c r="ALX236" s="33"/>
      <c r="ALY236" s="33"/>
    </row>
    <row r="237" spans="1:1013" ht="27" customHeight="1" thickBot="1" x14ac:dyDescent="0.25">
      <c r="A237" s="681"/>
      <c r="B237" s="771"/>
      <c r="C237" s="749"/>
      <c r="D237" s="827"/>
      <c r="E237" s="821"/>
      <c r="F237" s="726"/>
      <c r="G237" s="825"/>
      <c r="H237" s="715"/>
      <c r="I237" s="712"/>
      <c r="J237" s="704"/>
      <c r="K237" s="256" t="s">
        <v>11</v>
      </c>
      <c r="L237" s="520">
        <f>SUM(L235:L236)</f>
        <v>0</v>
      </c>
      <c r="M237" s="521">
        <f t="shared" ref="M237:AA237" si="73">SUM(M235:M236)</f>
        <v>0</v>
      </c>
      <c r="N237" s="521">
        <f t="shared" si="73"/>
        <v>0</v>
      </c>
      <c r="O237" s="522">
        <f t="shared" si="73"/>
        <v>0</v>
      </c>
      <c r="P237" s="520">
        <f t="shared" si="73"/>
        <v>4.5999999999999996</v>
      </c>
      <c r="Q237" s="521">
        <f t="shared" si="73"/>
        <v>0</v>
      </c>
      <c r="R237" s="521">
        <f t="shared" si="73"/>
        <v>0</v>
      </c>
      <c r="S237" s="522">
        <f t="shared" si="73"/>
        <v>4.5999999999999996</v>
      </c>
      <c r="T237" s="520">
        <f t="shared" si="73"/>
        <v>0</v>
      </c>
      <c r="U237" s="521">
        <f t="shared" si="73"/>
        <v>0</v>
      </c>
      <c r="V237" s="521">
        <f t="shared" si="73"/>
        <v>0</v>
      </c>
      <c r="W237" s="522">
        <f t="shared" si="73"/>
        <v>0</v>
      </c>
      <c r="X237" s="520">
        <f t="shared" si="73"/>
        <v>0</v>
      </c>
      <c r="Y237" s="521">
        <f t="shared" si="73"/>
        <v>0</v>
      </c>
      <c r="Z237" s="521">
        <f t="shared" si="73"/>
        <v>0</v>
      </c>
      <c r="AA237" s="522">
        <f t="shared" si="73"/>
        <v>0</v>
      </c>
      <c r="AB237" s="33"/>
      <c r="AC237" s="33"/>
      <c r="AD237" s="33"/>
      <c r="AE237" s="33"/>
      <c r="AF237" s="33"/>
      <c r="AG237" s="33"/>
      <c r="AH237" s="33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7"/>
      <c r="BB237" s="46"/>
      <c r="BC237" s="46"/>
      <c r="BD237" s="46"/>
      <c r="BE237" s="46"/>
      <c r="BF237" s="46"/>
      <c r="BG237" s="46"/>
      <c r="BH237" s="46"/>
      <c r="BI237" s="46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3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  <c r="FP237" s="33"/>
      <c r="FQ237" s="33"/>
      <c r="FR237" s="33"/>
      <c r="FS237" s="33"/>
      <c r="FT237" s="33"/>
      <c r="FU237" s="33"/>
      <c r="FV237" s="33"/>
      <c r="FW237" s="33"/>
      <c r="FX237" s="33"/>
      <c r="FY237" s="33"/>
      <c r="FZ237" s="33"/>
      <c r="GA237" s="33"/>
      <c r="GB237" s="33"/>
      <c r="GC237" s="33"/>
      <c r="GD237" s="33"/>
      <c r="GE237" s="33"/>
      <c r="GF237" s="33"/>
      <c r="GG237" s="33"/>
      <c r="GH237" s="33"/>
      <c r="GI237" s="33"/>
      <c r="GJ237" s="33"/>
      <c r="GK237" s="33"/>
      <c r="GL237" s="33"/>
      <c r="GM237" s="33"/>
      <c r="GN237" s="33"/>
      <c r="GO237" s="33"/>
      <c r="GP237" s="33"/>
      <c r="GQ237" s="33"/>
      <c r="GR237" s="33"/>
      <c r="GS237" s="33"/>
      <c r="GT237" s="33"/>
      <c r="GU237" s="33"/>
      <c r="GV237" s="33"/>
      <c r="GW237" s="33"/>
      <c r="GX237" s="33"/>
      <c r="GY237" s="33"/>
      <c r="GZ237" s="33"/>
      <c r="HA237" s="33"/>
      <c r="HB237" s="33"/>
      <c r="HC237" s="33"/>
      <c r="HD237" s="33"/>
      <c r="HE237" s="33"/>
      <c r="HF237" s="33"/>
      <c r="HG237" s="33"/>
      <c r="HH237" s="33"/>
      <c r="HI237" s="33"/>
      <c r="HJ237" s="33"/>
      <c r="HK237" s="33"/>
      <c r="HL237" s="33"/>
      <c r="HM237" s="33"/>
      <c r="HN237" s="33"/>
      <c r="HO237" s="33"/>
      <c r="HP237" s="33"/>
      <c r="HQ237" s="33"/>
      <c r="HR237" s="33"/>
      <c r="HS237" s="33"/>
      <c r="HT237" s="33"/>
      <c r="HU237" s="33"/>
      <c r="HV237" s="33"/>
      <c r="HW237" s="33"/>
      <c r="HX237" s="33"/>
      <c r="HY237" s="33"/>
      <c r="HZ237" s="33"/>
      <c r="IA237" s="33"/>
      <c r="IB237" s="33"/>
      <c r="IC237" s="33"/>
      <c r="ID237" s="33"/>
      <c r="IE237" s="33"/>
      <c r="IF237" s="33"/>
      <c r="IG237" s="33"/>
      <c r="IH237" s="33"/>
      <c r="II237" s="33"/>
      <c r="IJ237" s="33"/>
      <c r="IK237" s="33"/>
      <c r="IL237" s="33"/>
      <c r="IM237" s="33"/>
      <c r="IN237" s="33"/>
      <c r="IO237" s="33"/>
      <c r="IP237" s="33"/>
      <c r="IQ237" s="33"/>
      <c r="IR237" s="33"/>
      <c r="IS237" s="33"/>
      <c r="IT237" s="33"/>
      <c r="IU237" s="33"/>
      <c r="IV237" s="33"/>
      <c r="IW237" s="33"/>
      <c r="IX237" s="33"/>
      <c r="IY237" s="33"/>
      <c r="IZ237" s="33"/>
      <c r="JA237" s="33"/>
      <c r="JB237" s="33"/>
      <c r="JC237" s="33"/>
      <c r="JD237" s="33"/>
      <c r="JE237" s="33"/>
      <c r="JF237" s="33"/>
      <c r="JG237" s="33"/>
      <c r="JH237" s="33"/>
      <c r="JI237" s="33"/>
      <c r="JJ237" s="33"/>
      <c r="JK237" s="33"/>
      <c r="JL237" s="33"/>
      <c r="JM237" s="33"/>
      <c r="JN237" s="33"/>
      <c r="JO237" s="33"/>
      <c r="JP237" s="33"/>
      <c r="JQ237" s="33"/>
      <c r="JR237" s="33"/>
      <c r="JS237" s="33"/>
      <c r="JT237" s="33"/>
      <c r="JU237" s="33"/>
      <c r="JV237" s="33"/>
      <c r="JW237" s="33"/>
      <c r="JX237" s="33"/>
      <c r="JY237" s="33"/>
      <c r="JZ237" s="33"/>
      <c r="KA237" s="33"/>
      <c r="KB237" s="33"/>
      <c r="KC237" s="33"/>
      <c r="KD237" s="33"/>
      <c r="KE237" s="33"/>
      <c r="KF237" s="33"/>
      <c r="KG237" s="33"/>
      <c r="KH237" s="33"/>
      <c r="KI237" s="33"/>
      <c r="KJ237" s="33"/>
      <c r="KK237" s="33"/>
      <c r="KL237" s="33"/>
      <c r="KM237" s="33"/>
      <c r="KN237" s="33"/>
      <c r="KO237" s="33"/>
      <c r="KP237" s="33"/>
      <c r="KQ237" s="33"/>
      <c r="KR237" s="33"/>
      <c r="KS237" s="33"/>
      <c r="KT237" s="33"/>
      <c r="KU237" s="33"/>
      <c r="KV237" s="33"/>
      <c r="KW237" s="33"/>
      <c r="KX237" s="33"/>
      <c r="KY237" s="33"/>
      <c r="KZ237" s="33"/>
      <c r="LA237" s="33"/>
      <c r="LB237" s="33"/>
      <c r="LC237" s="33"/>
      <c r="LD237" s="33"/>
      <c r="LE237" s="33"/>
      <c r="LF237" s="33"/>
      <c r="LG237" s="33"/>
      <c r="LH237" s="33"/>
      <c r="LI237" s="33"/>
      <c r="LJ237" s="33"/>
      <c r="LK237" s="33"/>
      <c r="LL237" s="33"/>
      <c r="LM237" s="33"/>
      <c r="LN237" s="33"/>
      <c r="LO237" s="33"/>
      <c r="LP237" s="33"/>
      <c r="LQ237" s="33"/>
      <c r="LR237" s="33"/>
      <c r="LS237" s="33"/>
      <c r="LT237" s="33"/>
      <c r="LU237" s="33"/>
      <c r="LV237" s="33"/>
      <c r="LW237" s="33"/>
      <c r="LX237" s="33"/>
      <c r="LY237" s="33"/>
      <c r="LZ237" s="33"/>
      <c r="MA237" s="33"/>
      <c r="MB237" s="33"/>
      <c r="MC237" s="33"/>
      <c r="MD237" s="33"/>
      <c r="ME237" s="33"/>
      <c r="MF237" s="33"/>
      <c r="MG237" s="33"/>
      <c r="MH237" s="33"/>
      <c r="MI237" s="33"/>
      <c r="MJ237" s="33"/>
      <c r="MK237" s="33"/>
      <c r="ML237" s="33"/>
      <c r="MM237" s="33"/>
      <c r="MN237" s="33"/>
      <c r="MO237" s="33"/>
      <c r="MP237" s="33"/>
      <c r="MQ237" s="33"/>
      <c r="MR237" s="33"/>
      <c r="MS237" s="33"/>
      <c r="MT237" s="33"/>
      <c r="MU237" s="33"/>
      <c r="MV237" s="33"/>
      <c r="MW237" s="33"/>
      <c r="MX237" s="33"/>
      <c r="MY237" s="33"/>
      <c r="MZ237" s="33"/>
      <c r="NA237" s="33"/>
      <c r="NB237" s="33"/>
      <c r="NC237" s="33"/>
      <c r="ND237" s="33"/>
      <c r="NE237" s="33"/>
      <c r="NF237" s="33"/>
      <c r="NG237" s="33"/>
      <c r="NH237" s="33"/>
      <c r="NI237" s="33"/>
      <c r="NJ237" s="33"/>
      <c r="NK237" s="33"/>
      <c r="NL237" s="33"/>
      <c r="NM237" s="33"/>
      <c r="NN237" s="33"/>
      <c r="NO237" s="33"/>
      <c r="NP237" s="33"/>
      <c r="NQ237" s="33"/>
      <c r="NR237" s="33"/>
      <c r="NS237" s="33"/>
      <c r="NT237" s="33"/>
      <c r="NU237" s="33"/>
      <c r="NV237" s="33"/>
      <c r="NW237" s="33"/>
      <c r="NX237" s="33"/>
      <c r="NY237" s="33"/>
      <c r="NZ237" s="33"/>
      <c r="OA237" s="33"/>
      <c r="OB237" s="33"/>
      <c r="OC237" s="33"/>
      <c r="OD237" s="33"/>
      <c r="OE237" s="33"/>
      <c r="OF237" s="33"/>
      <c r="OG237" s="33"/>
      <c r="OH237" s="33"/>
      <c r="OI237" s="33"/>
      <c r="OJ237" s="33"/>
      <c r="OK237" s="33"/>
      <c r="OL237" s="33"/>
      <c r="OM237" s="33"/>
      <c r="ON237" s="33"/>
      <c r="OO237" s="33"/>
      <c r="OP237" s="33"/>
      <c r="OQ237" s="33"/>
      <c r="OR237" s="33"/>
      <c r="OS237" s="33"/>
      <c r="OT237" s="33"/>
      <c r="OU237" s="33"/>
      <c r="OV237" s="33"/>
      <c r="OW237" s="33"/>
      <c r="OX237" s="33"/>
      <c r="OY237" s="33"/>
      <c r="OZ237" s="33"/>
      <c r="PA237" s="33"/>
      <c r="PB237" s="33"/>
      <c r="PC237" s="33"/>
      <c r="PD237" s="33"/>
      <c r="PE237" s="33"/>
      <c r="PF237" s="33"/>
      <c r="PG237" s="33"/>
      <c r="PH237" s="33"/>
      <c r="PI237" s="33"/>
      <c r="PJ237" s="33"/>
      <c r="PK237" s="33"/>
      <c r="PL237" s="33"/>
      <c r="PM237" s="33"/>
      <c r="PN237" s="33"/>
      <c r="PO237" s="33"/>
      <c r="PP237" s="33"/>
      <c r="PQ237" s="33"/>
      <c r="PR237" s="33"/>
      <c r="PS237" s="33"/>
      <c r="PT237" s="33"/>
      <c r="PU237" s="33"/>
      <c r="PV237" s="33"/>
      <c r="PW237" s="33"/>
      <c r="PX237" s="33"/>
      <c r="PY237" s="33"/>
      <c r="PZ237" s="33"/>
      <c r="QA237" s="33"/>
      <c r="QB237" s="33"/>
      <c r="QC237" s="33"/>
      <c r="QD237" s="33"/>
      <c r="QE237" s="33"/>
      <c r="QF237" s="33"/>
      <c r="QG237" s="33"/>
      <c r="QH237" s="33"/>
      <c r="QI237" s="33"/>
      <c r="QJ237" s="33"/>
      <c r="QK237" s="33"/>
      <c r="QL237" s="33"/>
      <c r="QM237" s="33"/>
      <c r="QN237" s="33"/>
      <c r="QO237" s="33"/>
      <c r="QP237" s="33"/>
      <c r="QQ237" s="33"/>
      <c r="QR237" s="33"/>
      <c r="QS237" s="33"/>
      <c r="QT237" s="33"/>
      <c r="QU237" s="33"/>
      <c r="QV237" s="33"/>
      <c r="QW237" s="33"/>
      <c r="QX237" s="33"/>
      <c r="QY237" s="33"/>
      <c r="QZ237" s="33"/>
      <c r="RA237" s="33"/>
      <c r="RB237" s="33"/>
      <c r="RC237" s="33"/>
      <c r="RD237" s="33"/>
      <c r="RE237" s="33"/>
      <c r="RF237" s="33"/>
      <c r="RG237" s="33"/>
      <c r="RH237" s="33"/>
      <c r="RI237" s="33"/>
      <c r="RJ237" s="33"/>
      <c r="RK237" s="33"/>
      <c r="RL237" s="33"/>
      <c r="RM237" s="33"/>
      <c r="RN237" s="33"/>
      <c r="RO237" s="33"/>
      <c r="RP237" s="33"/>
      <c r="RQ237" s="33"/>
      <c r="RR237" s="33"/>
      <c r="RS237" s="33"/>
      <c r="RT237" s="33"/>
      <c r="RU237" s="33"/>
      <c r="RV237" s="33"/>
      <c r="RW237" s="33"/>
      <c r="RX237" s="33"/>
      <c r="RY237" s="33"/>
      <c r="RZ237" s="33"/>
      <c r="SA237" s="33"/>
      <c r="SB237" s="33"/>
      <c r="SC237" s="33"/>
      <c r="SD237" s="33"/>
      <c r="SE237" s="33"/>
      <c r="SF237" s="33"/>
      <c r="SG237" s="33"/>
      <c r="SH237" s="33"/>
      <c r="SI237" s="33"/>
      <c r="SJ237" s="33"/>
      <c r="SK237" s="33"/>
      <c r="SL237" s="33"/>
      <c r="SM237" s="33"/>
      <c r="SN237" s="33"/>
      <c r="SO237" s="33"/>
      <c r="SP237" s="33"/>
      <c r="SQ237" s="33"/>
      <c r="SR237" s="33"/>
      <c r="SS237" s="33"/>
      <c r="ST237" s="33"/>
      <c r="SU237" s="33"/>
      <c r="SV237" s="33"/>
      <c r="SW237" s="33"/>
      <c r="SX237" s="33"/>
      <c r="SY237" s="33"/>
      <c r="SZ237" s="33"/>
      <c r="TA237" s="33"/>
      <c r="TB237" s="33"/>
      <c r="TC237" s="33"/>
      <c r="TD237" s="33"/>
      <c r="TE237" s="33"/>
      <c r="TF237" s="33"/>
      <c r="TG237" s="33"/>
      <c r="TH237" s="33"/>
      <c r="TI237" s="33"/>
      <c r="TJ237" s="33"/>
      <c r="TK237" s="33"/>
      <c r="TL237" s="33"/>
      <c r="TM237" s="33"/>
      <c r="TN237" s="33"/>
      <c r="TO237" s="33"/>
      <c r="TP237" s="33"/>
      <c r="TQ237" s="33"/>
      <c r="TR237" s="33"/>
      <c r="TS237" s="33"/>
      <c r="TT237" s="33"/>
      <c r="TU237" s="33"/>
      <c r="TV237" s="33"/>
      <c r="TW237" s="33"/>
      <c r="TX237" s="33"/>
      <c r="TY237" s="33"/>
      <c r="TZ237" s="33"/>
      <c r="UA237" s="33"/>
      <c r="UB237" s="33"/>
      <c r="UC237" s="33"/>
      <c r="UD237" s="33"/>
      <c r="UE237" s="33"/>
      <c r="UF237" s="33"/>
      <c r="UG237" s="33"/>
      <c r="UH237" s="33"/>
      <c r="UI237" s="33"/>
      <c r="UJ237" s="33"/>
      <c r="UK237" s="33"/>
      <c r="UL237" s="33"/>
      <c r="UM237" s="33"/>
      <c r="UN237" s="33"/>
      <c r="UO237" s="33"/>
      <c r="UP237" s="33"/>
      <c r="UQ237" s="33"/>
      <c r="UR237" s="33"/>
      <c r="US237" s="33"/>
      <c r="UT237" s="33"/>
      <c r="UU237" s="33"/>
      <c r="UV237" s="33"/>
      <c r="UW237" s="33"/>
      <c r="UX237" s="33"/>
      <c r="UY237" s="33"/>
      <c r="UZ237" s="33"/>
      <c r="VA237" s="33"/>
      <c r="VB237" s="33"/>
      <c r="VC237" s="33"/>
      <c r="VD237" s="33"/>
      <c r="VE237" s="33"/>
      <c r="VF237" s="33"/>
      <c r="VG237" s="33"/>
      <c r="VH237" s="33"/>
      <c r="VI237" s="33"/>
      <c r="VJ237" s="33"/>
      <c r="VK237" s="33"/>
      <c r="VL237" s="33"/>
      <c r="VM237" s="33"/>
      <c r="VN237" s="33"/>
      <c r="VO237" s="33"/>
      <c r="VP237" s="33"/>
      <c r="VQ237" s="33"/>
      <c r="VR237" s="33"/>
      <c r="VS237" s="33"/>
      <c r="VT237" s="33"/>
      <c r="VU237" s="33"/>
      <c r="VV237" s="33"/>
      <c r="VW237" s="33"/>
      <c r="VX237" s="33"/>
      <c r="VY237" s="33"/>
      <c r="VZ237" s="33"/>
      <c r="WA237" s="33"/>
      <c r="WB237" s="33"/>
      <c r="WC237" s="33"/>
      <c r="WD237" s="33"/>
      <c r="WE237" s="33"/>
      <c r="WF237" s="33"/>
      <c r="WG237" s="33"/>
      <c r="WH237" s="33"/>
      <c r="WI237" s="33"/>
      <c r="WJ237" s="33"/>
      <c r="WK237" s="33"/>
      <c r="WL237" s="33"/>
      <c r="WM237" s="33"/>
      <c r="WN237" s="33"/>
      <c r="WO237" s="33"/>
      <c r="WP237" s="33"/>
      <c r="WQ237" s="33"/>
      <c r="WR237" s="33"/>
      <c r="WS237" s="33"/>
      <c r="WT237" s="33"/>
      <c r="WU237" s="33"/>
      <c r="WV237" s="33"/>
      <c r="WW237" s="33"/>
      <c r="WX237" s="33"/>
      <c r="WY237" s="33"/>
      <c r="WZ237" s="33"/>
      <c r="XA237" s="33"/>
      <c r="XB237" s="33"/>
      <c r="XC237" s="33"/>
      <c r="XD237" s="33"/>
      <c r="XE237" s="33"/>
      <c r="XF237" s="33"/>
      <c r="XG237" s="33"/>
      <c r="XH237" s="33"/>
      <c r="XI237" s="33"/>
      <c r="XJ237" s="33"/>
      <c r="XK237" s="33"/>
      <c r="XL237" s="33"/>
      <c r="XM237" s="33"/>
      <c r="XN237" s="33"/>
      <c r="XO237" s="33"/>
      <c r="XP237" s="33"/>
      <c r="XQ237" s="33"/>
      <c r="XR237" s="33"/>
      <c r="XS237" s="33"/>
      <c r="XT237" s="33"/>
      <c r="XU237" s="33"/>
      <c r="XV237" s="33"/>
      <c r="XW237" s="33"/>
      <c r="XX237" s="33"/>
      <c r="XY237" s="33"/>
      <c r="XZ237" s="33"/>
      <c r="YA237" s="33"/>
      <c r="YB237" s="33"/>
      <c r="YC237" s="33"/>
      <c r="YD237" s="33"/>
      <c r="YE237" s="33"/>
      <c r="YF237" s="33"/>
      <c r="YG237" s="33"/>
      <c r="YH237" s="33"/>
      <c r="YI237" s="33"/>
      <c r="YJ237" s="33"/>
      <c r="YK237" s="33"/>
      <c r="YL237" s="33"/>
      <c r="YM237" s="33"/>
      <c r="YN237" s="33"/>
      <c r="YO237" s="33"/>
      <c r="YP237" s="33"/>
      <c r="YQ237" s="33"/>
      <c r="YR237" s="33"/>
      <c r="YS237" s="33"/>
      <c r="YT237" s="33"/>
      <c r="YU237" s="33"/>
      <c r="YV237" s="33"/>
      <c r="YW237" s="33"/>
      <c r="YX237" s="33"/>
      <c r="YY237" s="33"/>
      <c r="YZ237" s="33"/>
      <c r="ZA237" s="33"/>
      <c r="ZB237" s="33"/>
      <c r="ZC237" s="33"/>
      <c r="ZD237" s="33"/>
      <c r="ZE237" s="33"/>
      <c r="ZF237" s="33"/>
      <c r="ZG237" s="33"/>
      <c r="ZH237" s="33"/>
      <c r="ZI237" s="33"/>
      <c r="ZJ237" s="33"/>
      <c r="ZK237" s="33"/>
      <c r="ZL237" s="33"/>
      <c r="ZM237" s="33"/>
      <c r="ZN237" s="33"/>
      <c r="ZO237" s="33"/>
      <c r="ZP237" s="33"/>
      <c r="ZQ237" s="33"/>
      <c r="ZR237" s="33"/>
      <c r="ZS237" s="33"/>
      <c r="ZT237" s="33"/>
      <c r="ZU237" s="33"/>
      <c r="ZV237" s="33"/>
      <c r="ZW237" s="33"/>
      <c r="ZX237" s="33"/>
      <c r="ZY237" s="33"/>
      <c r="ZZ237" s="33"/>
      <c r="AAA237" s="33"/>
      <c r="AAB237" s="33"/>
      <c r="AAC237" s="33"/>
      <c r="AAD237" s="33"/>
      <c r="AAE237" s="33"/>
      <c r="AAF237" s="33"/>
      <c r="AAG237" s="33"/>
      <c r="AAH237" s="33"/>
      <c r="AAI237" s="33"/>
      <c r="AAJ237" s="33"/>
      <c r="AAK237" s="33"/>
      <c r="AAL237" s="33"/>
      <c r="AAM237" s="33"/>
      <c r="AAN237" s="33"/>
      <c r="AAO237" s="33"/>
      <c r="AAP237" s="33"/>
      <c r="AAQ237" s="33"/>
      <c r="AAR237" s="33"/>
      <c r="AAS237" s="33"/>
      <c r="AAT237" s="33"/>
      <c r="AAU237" s="33"/>
      <c r="AAV237" s="33"/>
      <c r="AAW237" s="33"/>
      <c r="AAX237" s="33"/>
      <c r="AAY237" s="33"/>
      <c r="AAZ237" s="33"/>
      <c r="ABA237" s="33"/>
      <c r="ABB237" s="33"/>
      <c r="ABC237" s="33"/>
      <c r="ABD237" s="33"/>
      <c r="ABE237" s="33"/>
      <c r="ABF237" s="33"/>
      <c r="ABG237" s="33"/>
      <c r="ABH237" s="33"/>
      <c r="ABI237" s="33"/>
      <c r="ABJ237" s="33"/>
      <c r="ABK237" s="33"/>
      <c r="ABL237" s="33"/>
      <c r="ABM237" s="33"/>
      <c r="ABN237" s="33"/>
      <c r="ABO237" s="33"/>
      <c r="ABP237" s="33"/>
      <c r="ABQ237" s="33"/>
      <c r="ABR237" s="33"/>
      <c r="ABS237" s="33"/>
      <c r="ABT237" s="33"/>
      <c r="ABU237" s="33"/>
      <c r="ABV237" s="33"/>
      <c r="ABW237" s="33"/>
      <c r="ABX237" s="33"/>
      <c r="ABY237" s="33"/>
      <c r="ABZ237" s="33"/>
      <c r="ACA237" s="33"/>
      <c r="ACB237" s="33"/>
      <c r="ACC237" s="33"/>
      <c r="ACD237" s="33"/>
      <c r="ACE237" s="33"/>
      <c r="ACF237" s="33"/>
      <c r="ACG237" s="33"/>
      <c r="ACH237" s="33"/>
      <c r="ACI237" s="33"/>
      <c r="ACJ237" s="33"/>
      <c r="ACK237" s="33"/>
      <c r="ACL237" s="33"/>
      <c r="ACM237" s="33"/>
      <c r="ACN237" s="33"/>
      <c r="ACO237" s="33"/>
      <c r="ACP237" s="33"/>
      <c r="ACQ237" s="33"/>
      <c r="ACR237" s="33"/>
      <c r="ACS237" s="33"/>
      <c r="ACT237" s="33"/>
      <c r="ACU237" s="33"/>
      <c r="ACV237" s="33"/>
      <c r="ACW237" s="33"/>
      <c r="ACX237" s="33"/>
      <c r="ACY237" s="33"/>
      <c r="ACZ237" s="33"/>
      <c r="ADA237" s="33"/>
      <c r="ADB237" s="33"/>
      <c r="ADC237" s="33"/>
      <c r="ADD237" s="33"/>
      <c r="ADE237" s="33"/>
      <c r="ADF237" s="33"/>
      <c r="ADG237" s="33"/>
      <c r="ADH237" s="33"/>
      <c r="ADI237" s="33"/>
      <c r="ADJ237" s="33"/>
      <c r="ADK237" s="33"/>
      <c r="ADL237" s="33"/>
      <c r="ADM237" s="33"/>
      <c r="ADN237" s="33"/>
      <c r="ADO237" s="33"/>
      <c r="ADP237" s="33"/>
      <c r="ADQ237" s="33"/>
      <c r="ADR237" s="33"/>
      <c r="ADS237" s="33"/>
      <c r="ADT237" s="33"/>
      <c r="ADU237" s="33"/>
      <c r="ADV237" s="33"/>
      <c r="ADW237" s="33"/>
      <c r="ADX237" s="33"/>
      <c r="ADY237" s="33"/>
      <c r="ADZ237" s="33"/>
      <c r="AEA237" s="33"/>
      <c r="AEB237" s="33"/>
      <c r="AEC237" s="33"/>
      <c r="AED237" s="33"/>
      <c r="AEE237" s="33"/>
      <c r="AEF237" s="33"/>
      <c r="AEG237" s="33"/>
      <c r="AEH237" s="33"/>
      <c r="AEI237" s="33"/>
      <c r="AEJ237" s="33"/>
      <c r="AEK237" s="33"/>
      <c r="AEL237" s="33"/>
      <c r="AEM237" s="33"/>
      <c r="AEN237" s="33"/>
      <c r="AEO237" s="33"/>
      <c r="AEP237" s="33"/>
      <c r="AEQ237" s="33"/>
      <c r="AER237" s="33"/>
      <c r="AES237" s="33"/>
      <c r="AET237" s="33"/>
      <c r="AEU237" s="33"/>
      <c r="AEV237" s="33"/>
      <c r="AEW237" s="33"/>
      <c r="AEX237" s="33"/>
      <c r="AEY237" s="33"/>
      <c r="AEZ237" s="33"/>
      <c r="AFA237" s="33"/>
      <c r="AFB237" s="33"/>
      <c r="AFC237" s="33"/>
      <c r="AFD237" s="33"/>
      <c r="AFE237" s="33"/>
      <c r="AFF237" s="33"/>
      <c r="AFG237" s="33"/>
      <c r="AFH237" s="33"/>
      <c r="AFI237" s="33"/>
      <c r="AFJ237" s="33"/>
      <c r="AFK237" s="33"/>
      <c r="AFL237" s="33"/>
      <c r="AFM237" s="33"/>
      <c r="AFN237" s="33"/>
      <c r="AFO237" s="33"/>
      <c r="AFP237" s="33"/>
      <c r="AFQ237" s="33"/>
      <c r="AFR237" s="33"/>
      <c r="AFS237" s="33"/>
      <c r="AFT237" s="33"/>
      <c r="AFU237" s="33"/>
      <c r="AFV237" s="33"/>
      <c r="AFW237" s="33"/>
      <c r="AFX237" s="33"/>
      <c r="AFY237" s="33"/>
      <c r="AFZ237" s="33"/>
      <c r="AGA237" s="33"/>
      <c r="AGB237" s="33"/>
      <c r="AGC237" s="33"/>
      <c r="AGD237" s="33"/>
      <c r="AGE237" s="33"/>
      <c r="AGF237" s="33"/>
      <c r="AGG237" s="33"/>
      <c r="AGH237" s="33"/>
      <c r="AGI237" s="33"/>
      <c r="AGJ237" s="33"/>
      <c r="AGK237" s="33"/>
      <c r="AGL237" s="33"/>
      <c r="AGM237" s="33"/>
      <c r="AGN237" s="33"/>
      <c r="AGO237" s="33"/>
      <c r="AGP237" s="33"/>
      <c r="AGQ237" s="33"/>
      <c r="AGR237" s="33"/>
      <c r="AGS237" s="33"/>
      <c r="AGT237" s="33"/>
      <c r="AGU237" s="33"/>
      <c r="AGV237" s="33"/>
      <c r="AGW237" s="33"/>
      <c r="AGX237" s="33"/>
      <c r="AGY237" s="33"/>
      <c r="AGZ237" s="33"/>
      <c r="AHA237" s="33"/>
      <c r="AHB237" s="33"/>
      <c r="AHC237" s="33"/>
      <c r="AHD237" s="33"/>
      <c r="AHE237" s="33"/>
      <c r="AHF237" s="33"/>
      <c r="AHG237" s="33"/>
      <c r="AHH237" s="33"/>
      <c r="AHI237" s="33"/>
      <c r="AHJ237" s="33"/>
      <c r="AHK237" s="33"/>
      <c r="AHL237" s="33"/>
      <c r="AHM237" s="33"/>
      <c r="AHN237" s="33"/>
      <c r="AHO237" s="33"/>
      <c r="AHP237" s="33"/>
      <c r="AHQ237" s="33"/>
      <c r="AHR237" s="33"/>
      <c r="AHS237" s="33"/>
      <c r="AHT237" s="33"/>
      <c r="AHU237" s="33"/>
      <c r="AHV237" s="33"/>
      <c r="AHW237" s="33"/>
      <c r="AHX237" s="33"/>
      <c r="AHY237" s="33"/>
      <c r="AHZ237" s="33"/>
      <c r="AIA237" s="33"/>
      <c r="AIB237" s="33"/>
      <c r="AIC237" s="33"/>
      <c r="AID237" s="33"/>
      <c r="AIE237" s="33"/>
      <c r="AIF237" s="33"/>
      <c r="AIG237" s="33"/>
      <c r="AIH237" s="33"/>
      <c r="AII237" s="33"/>
      <c r="AIJ237" s="33"/>
      <c r="AIK237" s="33"/>
      <c r="AIL237" s="33"/>
      <c r="AIM237" s="33"/>
      <c r="AIN237" s="33"/>
      <c r="AIO237" s="33"/>
      <c r="AIP237" s="33"/>
      <c r="AIQ237" s="33"/>
      <c r="AIR237" s="33"/>
      <c r="AIS237" s="33"/>
      <c r="AIT237" s="33"/>
      <c r="AIU237" s="33"/>
      <c r="AIV237" s="33"/>
      <c r="AIW237" s="33"/>
      <c r="AIX237" s="33"/>
      <c r="AIY237" s="33"/>
      <c r="AIZ237" s="33"/>
      <c r="AJA237" s="33"/>
      <c r="AJB237" s="33"/>
      <c r="AJC237" s="33"/>
      <c r="AJD237" s="33"/>
      <c r="AJE237" s="33"/>
      <c r="AJF237" s="33"/>
      <c r="AJG237" s="33"/>
      <c r="AJH237" s="33"/>
      <c r="AJI237" s="33"/>
      <c r="AJJ237" s="33"/>
      <c r="AJK237" s="33"/>
      <c r="AJL237" s="33"/>
      <c r="AJM237" s="33"/>
      <c r="AJN237" s="33"/>
      <c r="AJO237" s="33"/>
      <c r="AJP237" s="33"/>
      <c r="AJQ237" s="33"/>
      <c r="AJR237" s="33"/>
      <c r="AJS237" s="33"/>
      <c r="AJT237" s="33"/>
      <c r="AJU237" s="33"/>
      <c r="AJV237" s="33"/>
      <c r="AJW237" s="33"/>
      <c r="AJX237" s="33"/>
      <c r="AJY237" s="33"/>
      <c r="AJZ237" s="33"/>
      <c r="AKA237" s="33"/>
      <c r="AKB237" s="33"/>
      <c r="AKC237" s="33"/>
      <c r="AKD237" s="33"/>
      <c r="AKE237" s="33"/>
      <c r="AKF237" s="33"/>
      <c r="AKG237" s="33"/>
      <c r="AKH237" s="33"/>
      <c r="AKI237" s="33"/>
      <c r="AKJ237" s="33"/>
      <c r="AKK237" s="33"/>
      <c r="AKL237" s="33"/>
      <c r="AKM237" s="33"/>
      <c r="AKN237" s="33"/>
      <c r="AKO237" s="33"/>
      <c r="AKP237" s="33"/>
      <c r="AKQ237" s="33"/>
      <c r="AKR237" s="33"/>
      <c r="AKS237" s="33"/>
      <c r="AKT237" s="33"/>
      <c r="AKU237" s="33"/>
      <c r="AKV237" s="33"/>
      <c r="AKW237" s="33"/>
      <c r="AKX237" s="33"/>
      <c r="AKY237" s="33"/>
      <c r="AKZ237" s="33"/>
      <c r="ALA237" s="33"/>
      <c r="ALB237" s="33"/>
      <c r="ALC237" s="33"/>
      <c r="ALD237" s="33"/>
      <c r="ALE237" s="33"/>
      <c r="ALF237" s="33"/>
      <c r="ALG237" s="33"/>
      <c r="ALH237" s="33"/>
      <c r="ALI237" s="33"/>
      <c r="ALJ237" s="33"/>
      <c r="ALK237" s="33"/>
      <c r="ALL237" s="33"/>
      <c r="ALM237" s="33"/>
      <c r="ALN237" s="33"/>
      <c r="ALO237" s="33"/>
      <c r="ALP237" s="33"/>
      <c r="ALQ237" s="33"/>
      <c r="ALR237" s="33"/>
      <c r="ALS237" s="33"/>
      <c r="ALT237" s="33"/>
      <c r="ALU237" s="33"/>
      <c r="ALV237" s="33"/>
      <c r="ALW237" s="33"/>
      <c r="ALX237" s="33"/>
      <c r="ALY237" s="33"/>
    </row>
    <row r="238" spans="1:1013" ht="24" customHeight="1" thickBot="1" x14ac:dyDescent="0.25">
      <c r="A238" s="838" t="s">
        <v>15</v>
      </c>
      <c r="B238" s="839" t="s">
        <v>16</v>
      </c>
      <c r="C238" s="840" t="s">
        <v>16</v>
      </c>
      <c r="D238" s="826" t="s">
        <v>249</v>
      </c>
      <c r="E238" s="819" t="s">
        <v>251</v>
      </c>
      <c r="F238" s="725" t="s">
        <v>263</v>
      </c>
      <c r="G238" s="824" t="s">
        <v>100</v>
      </c>
      <c r="H238" s="713" t="s">
        <v>19</v>
      </c>
      <c r="I238" s="711" t="s">
        <v>20</v>
      </c>
      <c r="J238" s="699" t="s">
        <v>301</v>
      </c>
      <c r="K238" s="178" t="s">
        <v>26</v>
      </c>
      <c r="L238" s="524">
        <f>+M238+O238</f>
        <v>0</v>
      </c>
      <c r="M238" s="473">
        <v>0</v>
      </c>
      <c r="N238" s="473">
        <v>0</v>
      </c>
      <c r="O238" s="486">
        <v>0</v>
      </c>
      <c r="P238" s="524">
        <f>+Q238+S238</f>
        <v>142.80000000000001</v>
      </c>
      <c r="Q238" s="473">
        <v>0</v>
      </c>
      <c r="R238" s="473">
        <v>0</v>
      </c>
      <c r="S238" s="486">
        <v>142.80000000000001</v>
      </c>
      <c r="T238" s="524">
        <f>+U238+W238</f>
        <v>20</v>
      </c>
      <c r="U238" s="473">
        <v>0</v>
      </c>
      <c r="V238" s="473">
        <v>0</v>
      </c>
      <c r="W238" s="486">
        <v>20</v>
      </c>
      <c r="X238" s="524">
        <f>+Y238+AA238</f>
        <v>0</v>
      </c>
      <c r="Y238" s="473">
        <v>0</v>
      </c>
      <c r="Z238" s="473">
        <v>0</v>
      </c>
      <c r="AA238" s="486">
        <v>0</v>
      </c>
      <c r="AB238" s="33"/>
      <c r="AC238" s="33"/>
      <c r="AD238" s="33"/>
      <c r="AE238" s="33"/>
      <c r="AF238" s="33"/>
      <c r="AG238" s="33"/>
      <c r="AH238" s="33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7"/>
      <c r="BB238" s="46"/>
      <c r="BC238" s="46"/>
      <c r="BD238" s="46"/>
      <c r="BE238" s="46"/>
      <c r="BF238" s="46"/>
      <c r="BG238" s="46"/>
      <c r="BH238" s="46"/>
      <c r="BI238" s="46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3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  <c r="FP238" s="33"/>
      <c r="FQ238" s="33"/>
      <c r="FR238" s="33"/>
      <c r="FS238" s="33"/>
      <c r="FT238" s="33"/>
      <c r="FU238" s="33"/>
      <c r="FV238" s="33"/>
      <c r="FW238" s="33"/>
      <c r="FX238" s="33"/>
      <c r="FY238" s="33"/>
      <c r="FZ238" s="33"/>
      <c r="GA238" s="33"/>
      <c r="GB238" s="33"/>
      <c r="GC238" s="33"/>
      <c r="GD238" s="33"/>
      <c r="GE238" s="33"/>
      <c r="GF238" s="33"/>
      <c r="GG238" s="33"/>
      <c r="GH238" s="33"/>
      <c r="GI238" s="33"/>
      <c r="GJ238" s="33"/>
      <c r="GK238" s="33"/>
      <c r="GL238" s="33"/>
      <c r="GM238" s="33"/>
      <c r="GN238" s="33"/>
      <c r="GO238" s="33"/>
      <c r="GP238" s="33"/>
      <c r="GQ238" s="33"/>
      <c r="GR238" s="33"/>
      <c r="GS238" s="33"/>
      <c r="GT238" s="33"/>
      <c r="GU238" s="33"/>
      <c r="GV238" s="33"/>
      <c r="GW238" s="33"/>
      <c r="GX238" s="33"/>
      <c r="GY238" s="33"/>
      <c r="GZ238" s="33"/>
      <c r="HA238" s="33"/>
      <c r="HB238" s="33"/>
      <c r="HC238" s="33"/>
      <c r="HD238" s="33"/>
      <c r="HE238" s="33"/>
      <c r="HF238" s="33"/>
      <c r="HG238" s="33"/>
      <c r="HH238" s="33"/>
      <c r="HI238" s="33"/>
      <c r="HJ238" s="33"/>
      <c r="HK238" s="33"/>
      <c r="HL238" s="33"/>
      <c r="HM238" s="33"/>
      <c r="HN238" s="33"/>
      <c r="HO238" s="33"/>
      <c r="HP238" s="33"/>
      <c r="HQ238" s="33"/>
      <c r="HR238" s="33"/>
      <c r="HS238" s="33"/>
      <c r="HT238" s="33"/>
      <c r="HU238" s="33"/>
      <c r="HV238" s="33"/>
      <c r="HW238" s="33"/>
      <c r="HX238" s="33"/>
      <c r="HY238" s="33"/>
      <c r="HZ238" s="33"/>
      <c r="IA238" s="33"/>
      <c r="IB238" s="33"/>
      <c r="IC238" s="33"/>
      <c r="ID238" s="33"/>
      <c r="IE238" s="33"/>
      <c r="IF238" s="33"/>
      <c r="IG238" s="33"/>
      <c r="IH238" s="33"/>
      <c r="II238" s="33"/>
      <c r="IJ238" s="33"/>
      <c r="IK238" s="33"/>
      <c r="IL238" s="33"/>
      <c r="IM238" s="33"/>
      <c r="IN238" s="33"/>
      <c r="IO238" s="33"/>
      <c r="IP238" s="33"/>
      <c r="IQ238" s="33"/>
      <c r="IR238" s="33"/>
      <c r="IS238" s="33"/>
      <c r="IT238" s="33"/>
      <c r="IU238" s="33"/>
      <c r="IV238" s="33"/>
      <c r="IW238" s="33"/>
      <c r="IX238" s="33"/>
      <c r="IY238" s="33"/>
      <c r="IZ238" s="33"/>
      <c r="JA238" s="33"/>
      <c r="JB238" s="33"/>
      <c r="JC238" s="33"/>
      <c r="JD238" s="33"/>
      <c r="JE238" s="33"/>
      <c r="JF238" s="33"/>
      <c r="JG238" s="33"/>
      <c r="JH238" s="33"/>
      <c r="JI238" s="33"/>
      <c r="JJ238" s="33"/>
      <c r="JK238" s="33"/>
      <c r="JL238" s="33"/>
      <c r="JM238" s="33"/>
      <c r="JN238" s="33"/>
      <c r="JO238" s="33"/>
      <c r="JP238" s="33"/>
      <c r="JQ238" s="33"/>
      <c r="JR238" s="33"/>
      <c r="JS238" s="33"/>
      <c r="JT238" s="33"/>
      <c r="JU238" s="33"/>
      <c r="JV238" s="33"/>
      <c r="JW238" s="33"/>
      <c r="JX238" s="33"/>
      <c r="JY238" s="33"/>
      <c r="JZ238" s="33"/>
      <c r="KA238" s="33"/>
      <c r="KB238" s="33"/>
      <c r="KC238" s="33"/>
      <c r="KD238" s="33"/>
      <c r="KE238" s="33"/>
      <c r="KF238" s="33"/>
      <c r="KG238" s="33"/>
      <c r="KH238" s="33"/>
      <c r="KI238" s="33"/>
      <c r="KJ238" s="33"/>
      <c r="KK238" s="33"/>
      <c r="KL238" s="33"/>
      <c r="KM238" s="33"/>
      <c r="KN238" s="33"/>
      <c r="KO238" s="33"/>
      <c r="KP238" s="33"/>
      <c r="KQ238" s="33"/>
      <c r="KR238" s="33"/>
      <c r="KS238" s="33"/>
      <c r="KT238" s="33"/>
      <c r="KU238" s="33"/>
      <c r="KV238" s="33"/>
      <c r="KW238" s="33"/>
      <c r="KX238" s="33"/>
      <c r="KY238" s="33"/>
      <c r="KZ238" s="33"/>
      <c r="LA238" s="33"/>
      <c r="LB238" s="33"/>
      <c r="LC238" s="33"/>
      <c r="LD238" s="33"/>
      <c r="LE238" s="33"/>
      <c r="LF238" s="33"/>
      <c r="LG238" s="33"/>
      <c r="LH238" s="33"/>
      <c r="LI238" s="33"/>
      <c r="LJ238" s="33"/>
      <c r="LK238" s="33"/>
      <c r="LL238" s="33"/>
      <c r="LM238" s="33"/>
      <c r="LN238" s="33"/>
      <c r="LO238" s="33"/>
      <c r="LP238" s="33"/>
      <c r="LQ238" s="33"/>
      <c r="LR238" s="33"/>
      <c r="LS238" s="33"/>
      <c r="LT238" s="33"/>
      <c r="LU238" s="33"/>
      <c r="LV238" s="33"/>
      <c r="LW238" s="33"/>
      <c r="LX238" s="33"/>
      <c r="LY238" s="33"/>
      <c r="LZ238" s="33"/>
      <c r="MA238" s="33"/>
      <c r="MB238" s="33"/>
      <c r="MC238" s="33"/>
      <c r="MD238" s="33"/>
      <c r="ME238" s="33"/>
      <c r="MF238" s="33"/>
      <c r="MG238" s="33"/>
      <c r="MH238" s="33"/>
      <c r="MI238" s="33"/>
      <c r="MJ238" s="33"/>
      <c r="MK238" s="33"/>
      <c r="ML238" s="33"/>
      <c r="MM238" s="33"/>
      <c r="MN238" s="33"/>
      <c r="MO238" s="33"/>
      <c r="MP238" s="33"/>
      <c r="MQ238" s="33"/>
      <c r="MR238" s="33"/>
      <c r="MS238" s="33"/>
      <c r="MT238" s="33"/>
      <c r="MU238" s="33"/>
      <c r="MV238" s="33"/>
      <c r="MW238" s="33"/>
      <c r="MX238" s="33"/>
      <c r="MY238" s="33"/>
      <c r="MZ238" s="33"/>
      <c r="NA238" s="33"/>
      <c r="NB238" s="33"/>
      <c r="NC238" s="33"/>
      <c r="ND238" s="33"/>
      <c r="NE238" s="33"/>
      <c r="NF238" s="33"/>
      <c r="NG238" s="33"/>
      <c r="NH238" s="33"/>
      <c r="NI238" s="33"/>
      <c r="NJ238" s="33"/>
      <c r="NK238" s="33"/>
      <c r="NL238" s="33"/>
      <c r="NM238" s="33"/>
      <c r="NN238" s="33"/>
      <c r="NO238" s="33"/>
      <c r="NP238" s="33"/>
      <c r="NQ238" s="33"/>
      <c r="NR238" s="33"/>
      <c r="NS238" s="33"/>
      <c r="NT238" s="33"/>
      <c r="NU238" s="33"/>
      <c r="NV238" s="33"/>
      <c r="NW238" s="33"/>
      <c r="NX238" s="33"/>
      <c r="NY238" s="33"/>
      <c r="NZ238" s="33"/>
      <c r="OA238" s="33"/>
      <c r="OB238" s="33"/>
      <c r="OC238" s="33"/>
      <c r="OD238" s="33"/>
      <c r="OE238" s="33"/>
      <c r="OF238" s="33"/>
      <c r="OG238" s="33"/>
      <c r="OH238" s="33"/>
      <c r="OI238" s="33"/>
      <c r="OJ238" s="33"/>
      <c r="OK238" s="33"/>
      <c r="OL238" s="33"/>
      <c r="OM238" s="33"/>
      <c r="ON238" s="33"/>
      <c r="OO238" s="33"/>
      <c r="OP238" s="33"/>
      <c r="OQ238" s="33"/>
      <c r="OR238" s="33"/>
      <c r="OS238" s="33"/>
      <c r="OT238" s="33"/>
      <c r="OU238" s="33"/>
      <c r="OV238" s="33"/>
      <c r="OW238" s="33"/>
      <c r="OX238" s="33"/>
      <c r="OY238" s="33"/>
      <c r="OZ238" s="33"/>
      <c r="PA238" s="33"/>
      <c r="PB238" s="33"/>
      <c r="PC238" s="33"/>
      <c r="PD238" s="33"/>
      <c r="PE238" s="33"/>
      <c r="PF238" s="33"/>
      <c r="PG238" s="33"/>
      <c r="PH238" s="33"/>
      <c r="PI238" s="33"/>
      <c r="PJ238" s="33"/>
      <c r="PK238" s="33"/>
      <c r="PL238" s="33"/>
      <c r="PM238" s="33"/>
      <c r="PN238" s="33"/>
      <c r="PO238" s="33"/>
      <c r="PP238" s="33"/>
      <c r="PQ238" s="33"/>
      <c r="PR238" s="33"/>
      <c r="PS238" s="33"/>
      <c r="PT238" s="33"/>
      <c r="PU238" s="33"/>
      <c r="PV238" s="33"/>
      <c r="PW238" s="33"/>
      <c r="PX238" s="33"/>
      <c r="PY238" s="33"/>
      <c r="PZ238" s="33"/>
      <c r="QA238" s="33"/>
      <c r="QB238" s="33"/>
      <c r="QC238" s="33"/>
      <c r="QD238" s="33"/>
      <c r="QE238" s="33"/>
      <c r="QF238" s="33"/>
      <c r="QG238" s="33"/>
      <c r="QH238" s="33"/>
      <c r="QI238" s="33"/>
      <c r="QJ238" s="33"/>
      <c r="QK238" s="33"/>
      <c r="QL238" s="33"/>
      <c r="QM238" s="33"/>
      <c r="QN238" s="33"/>
      <c r="QO238" s="33"/>
      <c r="QP238" s="33"/>
      <c r="QQ238" s="33"/>
      <c r="QR238" s="33"/>
      <c r="QS238" s="33"/>
      <c r="QT238" s="33"/>
      <c r="QU238" s="33"/>
      <c r="QV238" s="33"/>
      <c r="QW238" s="33"/>
      <c r="QX238" s="33"/>
      <c r="QY238" s="33"/>
      <c r="QZ238" s="33"/>
      <c r="RA238" s="33"/>
      <c r="RB238" s="33"/>
      <c r="RC238" s="33"/>
      <c r="RD238" s="33"/>
      <c r="RE238" s="33"/>
      <c r="RF238" s="33"/>
      <c r="RG238" s="33"/>
      <c r="RH238" s="33"/>
      <c r="RI238" s="33"/>
      <c r="RJ238" s="33"/>
      <c r="RK238" s="33"/>
      <c r="RL238" s="33"/>
      <c r="RM238" s="33"/>
      <c r="RN238" s="33"/>
      <c r="RO238" s="33"/>
      <c r="RP238" s="33"/>
      <c r="RQ238" s="33"/>
      <c r="RR238" s="33"/>
      <c r="RS238" s="33"/>
      <c r="RT238" s="33"/>
      <c r="RU238" s="33"/>
      <c r="RV238" s="33"/>
      <c r="RW238" s="33"/>
      <c r="RX238" s="33"/>
      <c r="RY238" s="33"/>
      <c r="RZ238" s="33"/>
      <c r="SA238" s="33"/>
      <c r="SB238" s="33"/>
      <c r="SC238" s="33"/>
      <c r="SD238" s="33"/>
      <c r="SE238" s="33"/>
      <c r="SF238" s="33"/>
      <c r="SG238" s="33"/>
      <c r="SH238" s="33"/>
      <c r="SI238" s="33"/>
      <c r="SJ238" s="33"/>
      <c r="SK238" s="33"/>
      <c r="SL238" s="33"/>
      <c r="SM238" s="33"/>
      <c r="SN238" s="33"/>
      <c r="SO238" s="33"/>
      <c r="SP238" s="33"/>
      <c r="SQ238" s="33"/>
      <c r="SR238" s="33"/>
      <c r="SS238" s="33"/>
      <c r="ST238" s="33"/>
      <c r="SU238" s="33"/>
      <c r="SV238" s="33"/>
      <c r="SW238" s="33"/>
      <c r="SX238" s="33"/>
      <c r="SY238" s="33"/>
      <c r="SZ238" s="33"/>
      <c r="TA238" s="33"/>
      <c r="TB238" s="33"/>
      <c r="TC238" s="33"/>
      <c r="TD238" s="33"/>
      <c r="TE238" s="33"/>
      <c r="TF238" s="33"/>
      <c r="TG238" s="33"/>
      <c r="TH238" s="33"/>
      <c r="TI238" s="33"/>
      <c r="TJ238" s="33"/>
      <c r="TK238" s="33"/>
      <c r="TL238" s="33"/>
      <c r="TM238" s="33"/>
      <c r="TN238" s="33"/>
      <c r="TO238" s="33"/>
      <c r="TP238" s="33"/>
      <c r="TQ238" s="33"/>
      <c r="TR238" s="33"/>
      <c r="TS238" s="33"/>
      <c r="TT238" s="33"/>
      <c r="TU238" s="33"/>
      <c r="TV238" s="33"/>
      <c r="TW238" s="33"/>
      <c r="TX238" s="33"/>
      <c r="TY238" s="33"/>
      <c r="TZ238" s="33"/>
      <c r="UA238" s="33"/>
      <c r="UB238" s="33"/>
      <c r="UC238" s="33"/>
      <c r="UD238" s="33"/>
      <c r="UE238" s="33"/>
      <c r="UF238" s="33"/>
      <c r="UG238" s="33"/>
      <c r="UH238" s="33"/>
      <c r="UI238" s="33"/>
      <c r="UJ238" s="33"/>
      <c r="UK238" s="33"/>
      <c r="UL238" s="33"/>
      <c r="UM238" s="33"/>
      <c r="UN238" s="33"/>
      <c r="UO238" s="33"/>
      <c r="UP238" s="33"/>
      <c r="UQ238" s="33"/>
      <c r="UR238" s="33"/>
      <c r="US238" s="33"/>
      <c r="UT238" s="33"/>
      <c r="UU238" s="33"/>
      <c r="UV238" s="33"/>
      <c r="UW238" s="33"/>
      <c r="UX238" s="33"/>
      <c r="UY238" s="33"/>
      <c r="UZ238" s="33"/>
      <c r="VA238" s="33"/>
      <c r="VB238" s="33"/>
      <c r="VC238" s="33"/>
      <c r="VD238" s="33"/>
      <c r="VE238" s="33"/>
      <c r="VF238" s="33"/>
      <c r="VG238" s="33"/>
      <c r="VH238" s="33"/>
      <c r="VI238" s="33"/>
      <c r="VJ238" s="33"/>
      <c r="VK238" s="33"/>
      <c r="VL238" s="33"/>
      <c r="VM238" s="33"/>
      <c r="VN238" s="33"/>
      <c r="VO238" s="33"/>
      <c r="VP238" s="33"/>
      <c r="VQ238" s="33"/>
      <c r="VR238" s="33"/>
      <c r="VS238" s="33"/>
      <c r="VT238" s="33"/>
      <c r="VU238" s="33"/>
      <c r="VV238" s="33"/>
      <c r="VW238" s="33"/>
      <c r="VX238" s="33"/>
      <c r="VY238" s="33"/>
      <c r="VZ238" s="33"/>
      <c r="WA238" s="33"/>
      <c r="WB238" s="33"/>
      <c r="WC238" s="33"/>
      <c r="WD238" s="33"/>
      <c r="WE238" s="33"/>
      <c r="WF238" s="33"/>
      <c r="WG238" s="33"/>
      <c r="WH238" s="33"/>
      <c r="WI238" s="33"/>
      <c r="WJ238" s="33"/>
      <c r="WK238" s="33"/>
      <c r="WL238" s="33"/>
      <c r="WM238" s="33"/>
      <c r="WN238" s="33"/>
      <c r="WO238" s="33"/>
      <c r="WP238" s="33"/>
      <c r="WQ238" s="33"/>
      <c r="WR238" s="33"/>
      <c r="WS238" s="33"/>
      <c r="WT238" s="33"/>
      <c r="WU238" s="33"/>
      <c r="WV238" s="33"/>
      <c r="WW238" s="33"/>
      <c r="WX238" s="33"/>
      <c r="WY238" s="33"/>
      <c r="WZ238" s="33"/>
      <c r="XA238" s="33"/>
      <c r="XB238" s="33"/>
      <c r="XC238" s="33"/>
      <c r="XD238" s="33"/>
      <c r="XE238" s="33"/>
      <c r="XF238" s="33"/>
      <c r="XG238" s="33"/>
      <c r="XH238" s="33"/>
      <c r="XI238" s="33"/>
      <c r="XJ238" s="33"/>
      <c r="XK238" s="33"/>
      <c r="XL238" s="33"/>
      <c r="XM238" s="33"/>
      <c r="XN238" s="33"/>
      <c r="XO238" s="33"/>
      <c r="XP238" s="33"/>
      <c r="XQ238" s="33"/>
      <c r="XR238" s="33"/>
      <c r="XS238" s="33"/>
      <c r="XT238" s="33"/>
      <c r="XU238" s="33"/>
      <c r="XV238" s="33"/>
      <c r="XW238" s="33"/>
      <c r="XX238" s="33"/>
      <c r="XY238" s="33"/>
      <c r="XZ238" s="33"/>
      <c r="YA238" s="33"/>
      <c r="YB238" s="33"/>
      <c r="YC238" s="33"/>
      <c r="YD238" s="33"/>
      <c r="YE238" s="33"/>
      <c r="YF238" s="33"/>
      <c r="YG238" s="33"/>
      <c r="YH238" s="33"/>
      <c r="YI238" s="33"/>
      <c r="YJ238" s="33"/>
      <c r="YK238" s="33"/>
      <c r="YL238" s="33"/>
      <c r="YM238" s="33"/>
      <c r="YN238" s="33"/>
      <c r="YO238" s="33"/>
      <c r="YP238" s="33"/>
      <c r="YQ238" s="33"/>
      <c r="YR238" s="33"/>
      <c r="YS238" s="33"/>
      <c r="YT238" s="33"/>
      <c r="YU238" s="33"/>
      <c r="YV238" s="33"/>
      <c r="YW238" s="33"/>
      <c r="YX238" s="33"/>
      <c r="YY238" s="33"/>
      <c r="YZ238" s="33"/>
      <c r="ZA238" s="33"/>
      <c r="ZB238" s="33"/>
      <c r="ZC238" s="33"/>
      <c r="ZD238" s="33"/>
      <c r="ZE238" s="33"/>
      <c r="ZF238" s="33"/>
      <c r="ZG238" s="33"/>
      <c r="ZH238" s="33"/>
      <c r="ZI238" s="33"/>
      <c r="ZJ238" s="33"/>
      <c r="ZK238" s="33"/>
      <c r="ZL238" s="33"/>
      <c r="ZM238" s="33"/>
      <c r="ZN238" s="33"/>
      <c r="ZO238" s="33"/>
      <c r="ZP238" s="33"/>
      <c r="ZQ238" s="33"/>
      <c r="ZR238" s="33"/>
      <c r="ZS238" s="33"/>
      <c r="ZT238" s="33"/>
      <c r="ZU238" s="33"/>
      <c r="ZV238" s="33"/>
      <c r="ZW238" s="33"/>
      <c r="ZX238" s="33"/>
      <c r="ZY238" s="33"/>
      <c r="ZZ238" s="33"/>
      <c r="AAA238" s="33"/>
      <c r="AAB238" s="33"/>
      <c r="AAC238" s="33"/>
      <c r="AAD238" s="33"/>
      <c r="AAE238" s="33"/>
      <c r="AAF238" s="33"/>
      <c r="AAG238" s="33"/>
      <c r="AAH238" s="33"/>
      <c r="AAI238" s="33"/>
      <c r="AAJ238" s="33"/>
      <c r="AAK238" s="33"/>
      <c r="AAL238" s="33"/>
      <c r="AAM238" s="33"/>
      <c r="AAN238" s="33"/>
      <c r="AAO238" s="33"/>
      <c r="AAP238" s="33"/>
      <c r="AAQ238" s="33"/>
      <c r="AAR238" s="33"/>
      <c r="AAS238" s="33"/>
      <c r="AAT238" s="33"/>
      <c r="AAU238" s="33"/>
      <c r="AAV238" s="33"/>
      <c r="AAW238" s="33"/>
      <c r="AAX238" s="33"/>
      <c r="AAY238" s="33"/>
      <c r="AAZ238" s="33"/>
      <c r="ABA238" s="33"/>
      <c r="ABB238" s="33"/>
      <c r="ABC238" s="33"/>
      <c r="ABD238" s="33"/>
      <c r="ABE238" s="33"/>
      <c r="ABF238" s="33"/>
      <c r="ABG238" s="33"/>
      <c r="ABH238" s="33"/>
      <c r="ABI238" s="33"/>
      <c r="ABJ238" s="33"/>
      <c r="ABK238" s="33"/>
      <c r="ABL238" s="33"/>
      <c r="ABM238" s="33"/>
      <c r="ABN238" s="33"/>
      <c r="ABO238" s="33"/>
      <c r="ABP238" s="33"/>
      <c r="ABQ238" s="33"/>
      <c r="ABR238" s="33"/>
      <c r="ABS238" s="33"/>
      <c r="ABT238" s="33"/>
      <c r="ABU238" s="33"/>
      <c r="ABV238" s="33"/>
      <c r="ABW238" s="33"/>
      <c r="ABX238" s="33"/>
      <c r="ABY238" s="33"/>
      <c r="ABZ238" s="33"/>
      <c r="ACA238" s="33"/>
      <c r="ACB238" s="33"/>
      <c r="ACC238" s="33"/>
      <c r="ACD238" s="33"/>
      <c r="ACE238" s="33"/>
      <c r="ACF238" s="33"/>
      <c r="ACG238" s="33"/>
      <c r="ACH238" s="33"/>
      <c r="ACI238" s="33"/>
      <c r="ACJ238" s="33"/>
      <c r="ACK238" s="33"/>
      <c r="ACL238" s="33"/>
      <c r="ACM238" s="33"/>
      <c r="ACN238" s="33"/>
      <c r="ACO238" s="33"/>
      <c r="ACP238" s="33"/>
      <c r="ACQ238" s="33"/>
      <c r="ACR238" s="33"/>
      <c r="ACS238" s="33"/>
      <c r="ACT238" s="33"/>
      <c r="ACU238" s="33"/>
      <c r="ACV238" s="33"/>
      <c r="ACW238" s="33"/>
      <c r="ACX238" s="33"/>
      <c r="ACY238" s="33"/>
      <c r="ACZ238" s="33"/>
      <c r="ADA238" s="33"/>
      <c r="ADB238" s="33"/>
      <c r="ADC238" s="33"/>
      <c r="ADD238" s="33"/>
      <c r="ADE238" s="33"/>
      <c r="ADF238" s="33"/>
      <c r="ADG238" s="33"/>
      <c r="ADH238" s="33"/>
      <c r="ADI238" s="33"/>
      <c r="ADJ238" s="33"/>
      <c r="ADK238" s="33"/>
      <c r="ADL238" s="33"/>
      <c r="ADM238" s="33"/>
      <c r="ADN238" s="33"/>
      <c r="ADO238" s="33"/>
      <c r="ADP238" s="33"/>
      <c r="ADQ238" s="33"/>
      <c r="ADR238" s="33"/>
      <c r="ADS238" s="33"/>
      <c r="ADT238" s="33"/>
      <c r="ADU238" s="33"/>
      <c r="ADV238" s="33"/>
      <c r="ADW238" s="33"/>
      <c r="ADX238" s="33"/>
      <c r="ADY238" s="33"/>
      <c r="ADZ238" s="33"/>
      <c r="AEA238" s="33"/>
      <c r="AEB238" s="33"/>
      <c r="AEC238" s="33"/>
      <c r="AED238" s="33"/>
      <c r="AEE238" s="33"/>
      <c r="AEF238" s="33"/>
      <c r="AEG238" s="33"/>
      <c r="AEH238" s="33"/>
      <c r="AEI238" s="33"/>
      <c r="AEJ238" s="33"/>
      <c r="AEK238" s="33"/>
      <c r="AEL238" s="33"/>
      <c r="AEM238" s="33"/>
      <c r="AEN238" s="33"/>
      <c r="AEO238" s="33"/>
      <c r="AEP238" s="33"/>
      <c r="AEQ238" s="33"/>
      <c r="AER238" s="33"/>
      <c r="AES238" s="33"/>
      <c r="AET238" s="33"/>
      <c r="AEU238" s="33"/>
      <c r="AEV238" s="33"/>
      <c r="AEW238" s="33"/>
      <c r="AEX238" s="33"/>
      <c r="AEY238" s="33"/>
      <c r="AEZ238" s="33"/>
      <c r="AFA238" s="33"/>
      <c r="AFB238" s="33"/>
      <c r="AFC238" s="33"/>
      <c r="AFD238" s="33"/>
      <c r="AFE238" s="33"/>
      <c r="AFF238" s="33"/>
      <c r="AFG238" s="33"/>
      <c r="AFH238" s="33"/>
      <c r="AFI238" s="33"/>
      <c r="AFJ238" s="33"/>
      <c r="AFK238" s="33"/>
      <c r="AFL238" s="33"/>
      <c r="AFM238" s="33"/>
      <c r="AFN238" s="33"/>
      <c r="AFO238" s="33"/>
      <c r="AFP238" s="33"/>
      <c r="AFQ238" s="33"/>
      <c r="AFR238" s="33"/>
      <c r="AFS238" s="33"/>
      <c r="AFT238" s="33"/>
      <c r="AFU238" s="33"/>
      <c r="AFV238" s="33"/>
      <c r="AFW238" s="33"/>
      <c r="AFX238" s="33"/>
      <c r="AFY238" s="33"/>
      <c r="AFZ238" s="33"/>
      <c r="AGA238" s="33"/>
      <c r="AGB238" s="33"/>
      <c r="AGC238" s="33"/>
      <c r="AGD238" s="33"/>
      <c r="AGE238" s="33"/>
      <c r="AGF238" s="33"/>
      <c r="AGG238" s="33"/>
      <c r="AGH238" s="33"/>
      <c r="AGI238" s="33"/>
      <c r="AGJ238" s="33"/>
      <c r="AGK238" s="33"/>
      <c r="AGL238" s="33"/>
      <c r="AGM238" s="33"/>
      <c r="AGN238" s="33"/>
      <c r="AGO238" s="33"/>
      <c r="AGP238" s="33"/>
      <c r="AGQ238" s="33"/>
      <c r="AGR238" s="33"/>
      <c r="AGS238" s="33"/>
      <c r="AGT238" s="33"/>
      <c r="AGU238" s="33"/>
      <c r="AGV238" s="33"/>
      <c r="AGW238" s="33"/>
      <c r="AGX238" s="33"/>
      <c r="AGY238" s="33"/>
      <c r="AGZ238" s="33"/>
      <c r="AHA238" s="33"/>
      <c r="AHB238" s="33"/>
      <c r="AHC238" s="33"/>
      <c r="AHD238" s="33"/>
      <c r="AHE238" s="33"/>
      <c r="AHF238" s="33"/>
      <c r="AHG238" s="33"/>
      <c r="AHH238" s="33"/>
      <c r="AHI238" s="33"/>
      <c r="AHJ238" s="33"/>
      <c r="AHK238" s="33"/>
      <c r="AHL238" s="33"/>
      <c r="AHM238" s="33"/>
      <c r="AHN238" s="33"/>
      <c r="AHO238" s="33"/>
      <c r="AHP238" s="33"/>
      <c r="AHQ238" s="33"/>
      <c r="AHR238" s="33"/>
      <c r="AHS238" s="33"/>
      <c r="AHT238" s="33"/>
      <c r="AHU238" s="33"/>
      <c r="AHV238" s="33"/>
      <c r="AHW238" s="33"/>
      <c r="AHX238" s="33"/>
      <c r="AHY238" s="33"/>
      <c r="AHZ238" s="33"/>
      <c r="AIA238" s="33"/>
      <c r="AIB238" s="33"/>
      <c r="AIC238" s="33"/>
      <c r="AID238" s="33"/>
      <c r="AIE238" s="33"/>
      <c r="AIF238" s="33"/>
      <c r="AIG238" s="33"/>
      <c r="AIH238" s="33"/>
      <c r="AII238" s="33"/>
      <c r="AIJ238" s="33"/>
      <c r="AIK238" s="33"/>
      <c r="AIL238" s="33"/>
      <c r="AIM238" s="33"/>
      <c r="AIN238" s="33"/>
      <c r="AIO238" s="33"/>
      <c r="AIP238" s="33"/>
      <c r="AIQ238" s="33"/>
      <c r="AIR238" s="33"/>
      <c r="AIS238" s="33"/>
      <c r="AIT238" s="33"/>
      <c r="AIU238" s="33"/>
      <c r="AIV238" s="33"/>
      <c r="AIW238" s="33"/>
      <c r="AIX238" s="33"/>
      <c r="AIY238" s="33"/>
      <c r="AIZ238" s="33"/>
      <c r="AJA238" s="33"/>
      <c r="AJB238" s="33"/>
      <c r="AJC238" s="33"/>
      <c r="AJD238" s="33"/>
      <c r="AJE238" s="33"/>
      <c r="AJF238" s="33"/>
      <c r="AJG238" s="33"/>
      <c r="AJH238" s="33"/>
      <c r="AJI238" s="33"/>
      <c r="AJJ238" s="33"/>
      <c r="AJK238" s="33"/>
      <c r="AJL238" s="33"/>
      <c r="AJM238" s="33"/>
      <c r="AJN238" s="33"/>
      <c r="AJO238" s="33"/>
      <c r="AJP238" s="33"/>
      <c r="AJQ238" s="33"/>
      <c r="AJR238" s="33"/>
      <c r="AJS238" s="33"/>
      <c r="AJT238" s="33"/>
      <c r="AJU238" s="33"/>
      <c r="AJV238" s="33"/>
      <c r="AJW238" s="33"/>
      <c r="AJX238" s="33"/>
      <c r="AJY238" s="33"/>
      <c r="AJZ238" s="33"/>
      <c r="AKA238" s="33"/>
      <c r="AKB238" s="33"/>
      <c r="AKC238" s="33"/>
      <c r="AKD238" s="33"/>
      <c r="AKE238" s="33"/>
      <c r="AKF238" s="33"/>
      <c r="AKG238" s="33"/>
      <c r="AKH238" s="33"/>
      <c r="AKI238" s="33"/>
      <c r="AKJ238" s="33"/>
      <c r="AKK238" s="33"/>
      <c r="AKL238" s="33"/>
      <c r="AKM238" s="33"/>
      <c r="AKN238" s="33"/>
      <c r="AKO238" s="33"/>
      <c r="AKP238" s="33"/>
      <c r="AKQ238" s="33"/>
      <c r="AKR238" s="33"/>
      <c r="AKS238" s="33"/>
      <c r="AKT238" s="33"/>
      <c r="AKU238" s="33"/>
      <c r="AKV238" s="33"/>
      <c r="AKW238" s="33"/>
      <c r="AKX238" s="33"/>
      <c r="AKY238" s="33"/>
      <c r="AKZ238" s="33"/>
      <c r="ALA238" s="33"/>
      <c r="ALB238" s="33"/>
      <c r="ALC238" s="33"/>
      <c r="ALD238" s="33"/>
      <c r="ALE238" s="33"/>
      <c r="ALF238" s="33"/>
      <c r="ALG238" s="33"/>
      <c r="ALH238" s="33"/>
      <c r="ALI238" s="33"/>
      <c r="ALJ238" s="33"/>
      <c r="ALK238" s="33"/>
      <c r="ALL238" s="33"/>
      <c r="ALM238" s="33"/>
      <c r="ALN238" s="33"/>
      <c r="ALO238" s="33"/>
      <c r="ALP238" s="33"/>
      <c r="ALQ238" s="33"/>
      <c r="ALR238" s="33"/>
      <c r="ALS238" s="33"/>
      <c r="ALT238" s="33"/>
      <c r="ALU238" s="33"/>
      <c r="ALV238" s="33"/>
      <c r="ALW238" s="33"/>
      <c r="ALX238" s="33"/>
      <c r="ALY238" s="33"/>
    </row>
    <row r="239" spans="1:1013" ht="23.25" customHeight="1" thickBot="1" x14ac:dyDescent="0.25">
      <c r="A239" s="681"/>
      <c r="B239" s="771"/>
      <c r="C239" s="749"/>
      <c r="D239" s="827"/>
      <c r="E239" s="821"/>
      <c r="F239" s="726"/>
      <c r="G239" s="825"/>
      <c r="H239" s="715"/>
      <c r="I239" s="712"/>
      <c r="J239" s="700"/>
      <c r="K239" s="199" t="s">
        <v>23</v>
      </c>
      <c r="L239" s="532">
        <f>M239+O239</f>
        <v>0</v>
      </c>
      <c r="M239" s="526">
        <v>0</v>
      </c>
      <c r="N239" s="526">
        <v>0</v>
      </c>
      <c r="O239" s="528">
        <v>0</v>
      </c>
      <c r="P239" s="532">
        <f>Q239+S239</f>
        <v>250</v>
      </c>
      <c r="Q239" s="526">
        <v>0</v>
      </c>
      <c r="R239" s="526">
        <v>0</v>
      </c>
      <c r="S239" s="528">
        <v>250</v>
      </c>
      <c r="T239" s="532">
        <f>U239+W239</f>
        <v>55.2</v>
      </c>
      <c r="U239" s="526">
        <v>0</v>
      </c>
      <c r="V239" s="526">
        <v>0</v>
      </c>
      <c r="W239" s="528">
        <v>55.2</v>
      </c>
      <c r="X239" s="532">
        <f>Y239+AA239</f>
        <v>0</v>
      </c>
      <c r="Y239" s="526">
        <v>0</v>
      </c>
      <c r="Z239" s="526">
        <v>0</v>
      </c>
      <c r="AA239" s="528">
        <v>0</v>
      </c>
      <c r="AB239" s="33"/>
      <c r="AC239" s="33"/>
      <c r="AD239" s="33"/>
      <c r="AE239" s="33"/>
      <c r="AF239" s="33"/>
      <c r="AG239" s="33"/>
      <c r="AH239" s="33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7"/>
      <c r="BB239" s="46"/>
      <c r="BC239" s="46"/>
      <c r="BD239" s="46"/>
      <c r="BE239" s="46"/>
      <c r="BF239" s="46"/>
      <c r="BG239" s="46"/>
      <c r="BH239" s="46"/>
      <c r="BI239" s="46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3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  <c r="FP239" s="33"/>
      <c r="FQ239" s="33"/>
      <c r="FR239" s="33"/>
      <c r="FS239" s="33"/>
      <c r="FT239" s="33"/>
      <c r="FU239" s="33"/>
      <c r="FV239" s="33"/>
      <c r="FW239" s="33"/>
      <c r="FX239" s="33"/>
      <c r="FY239" s="33"/>
      <c r="FZ239" s="33"/>
      <c r="GA239" s="33"/>
      <c r="GB239" s="33"/>
      <c r="GC239" s="33"/>
      <c r="GD239" s="33"/>
      <c r="GE239" s="33"/>
      <c r="GF239" s="33"/>
      <c r="GG239" s="33"/>
      <c r="GH239" s="33"/>
      <c r="GI239" s="33"/>
      <c r="GJ239" s="33"/>
      <c r="GK239" s="33"/>
      <c r="GL239" s="33"/>
      <c r="GM239" s="33"/>
      <c r="GN239" s="33"/>
      <c r="GO239" s="33"/>
      <c r="GP239" s="33"/>
      <c r="GQ239" s="33"/>
      <c r="GR239" s="33"/>
      <c r="GS239" s="33"/>
      <c r="GT239" s="33"/>
      <c r="GU239" s="33"/>
      <c r="GV239" s="33"/>
      <c r="GW239" s="33"/>
      <c r="GX239" s="33"/>
      <c r="GY239" s="33"/>
      <c r="GZ239" s="33"/>
      <c r="HA239" s="33"/>
      <c r="HB239" s="33"/>
      <c r="HC239" s="33"/>
      <c r="HD239" s="33"/>
      <c r="HE239" s="33"/>
      <c r="HF239" s="33"/>
      <c r="HG239" s="33"/>
      <c r="HH239" s="33"/>
      <c r="HI239" s="33"/>
      <c r="HJ239" s="33"/>
      <c r="HK239" s="33"/>
      <c r="HL239" s="33"/>
      <c r="HM239" s="33"/>
      <c r="HN239" s="33"/>
      <c r="HO239" s="33"/>
      <c r="HP239" s="33"/>
      <c r="HQ239" s="33"/>
      <c r="HR239" s="33"/>
      <c r="HS239" s="33"/>
      <c r="HT239" s="33"/>
      <c r="HU239" s="33"/>
      <c r="HV239" s="33"/>
      <c r="HW239" s="33"/>
      <c r="HX239" s="33"/>
      <c r="HY239" s="33"/>
      <c r="HZ239" s="33"/>
      <c r="IA239" s="33"/>
      <c r="IB239" s="33"/>
      <c r="IC239" s="33"/>
      <c r="ID239" s="33"/>
      <c r="IE239" s="33"/>
      <c r="IF239" s="33"/>
      <c r="IG239" s="33"/>
      <c r="IH239" s="33"/>
      <c r="II239" s="33"/>
      <c r="IJ239" s="33"/>
      <c r="IK239" s="33"/>
      <c r="IL239" s="33"/>
      <c r="IM239" s="33"/>
      <c r="IN239" s="33"/>
      <c r="IO239" s="33"/>
      <c r="IP239" s="33"/>
      <c r="IQ239" s="33"/>
      <c r="IR239" s="33"/>
      <c r="IS239" s="33"/>
      <c r="IT239" s="33"/>
      <c r="IU239" s="33"/>
      <c r="IV239" s="33"/>
      <c r="IW239" s="33"/>
      <c r="IX239" s="33"/>
      <c r="IY239" s="33"/>
      <c r="IZ239" s="33"/>
      <c r="JA239" s="33"/>
      <c r="JB239" s="33"/>
      <c r="JC239" s="33"/>
      <c r="JD239" s="33"/>
      <c r="JE239" s="33"/>
      <c r="JF239" s="33"/>
      <c r="JG239" s="33"/>
      <c r="JH239" s="33"/>
      <c r="JI239" s="33"/>
      <c r="JJ239" s="33"/>
      <c r="JK239" s="33"/>
      <c r="JL239" s="33"/>
      <c r="JM239" s="33"/>
      <c r="JN239" s="33"/>
      <c r="JO239" s="33"/>
      <c r="JP239" s="33"/>
      <c r="JQ239" s="33"/>
      <c r="JR239" s="33"/>
      <c r="JS239" s="33"/>
      <c r="JT239" s="33"/>
      <c r="JU239" s="33"/>
      <c r="JV239" s="33"/>
      <c r="JW239" s="33"/>
      <c r="JX239" s="33"/>
      <c r="JY239" s="33"/>
      <c r="JZ239" s="33"/>
      <c r="KA239" s="33"/>
      <c r="KB239" s="33"/>
      <c r="KC239" s="33"/>
      <c r="KD239" s="33"/>
      <c r="KE239" s="33"/>
      <c r="KF239" s="33"/>
      <c r="KG239" s="33"/>
      <c r="KH239" s="33"/>
      <c r="KI239" s="33"/>
      <c r="KJ239" s="33"/>
      <c r="KK239" s="33"/>
      <c r="KL239" s="33"/>
      <c r="KM239" s="33"/>
      <c r="KN239" s="33"/>
      <c r="KO239" s="33"/>
      <c r="KP239" s="33"/>
      <c r="KQ239" s="33"/>
      <c r="KR239" s="33"/>
      <c r="KS239" s="33"/>
      <c r="KT239" s="33"/>
      <c r="KU239" s="33"/>
      <c r="KV239" s="33"/>
      <c r="KW239" s="33"/>
      <c r="KX239" s="33"/>
      <c r="KY239" s="33"/>
      <c r="KZ239" s="33"/>
      <c r="LA239" s="33"/>
      <c r="LB239" s="33"/>
      <c r="LC239" s="33"/>
      <c r="LD239" s="33"/>
      <c r="LE239" s="33"/>
      <c r="LF239" s="33"/>
      <c r="LG239" s="33"/>
      <c r="LH239" s="33"/>
      <c r="LI239" s="33"/>
      <c r="LJ239" s="33"/>
      <c r="LK239" s="33"/>
      <c r="LL239" s="33"/>
      <c r="LM239" s="33"/>
      <c r="LN239" s="33"/>
      <c r="LO239" s="33"/>
      <c r="LP239" s="33"/>
      <c r="LQ239" s="33"/>
      <c r="LR239" s="33"/>
      <c r="LS239" s="33"/>
      <c r="LT239" s="33"/>
      <c r="LU239" s="33"/>
      <c r="LV239" s="33"/>
      <c r="LW239" s="33"/>
      <c r="LX239" s="33"/>
      <c r="LY239" s="33"/>
      <c r="LZ239" s="33"/>
      <c r="MA239" s="33"/>
      <c r="MB239" s="33"/>
      <c r="MC239" s="33"/>
      <c r="MD239" s="33"/>
      <c r="ME239" s="33"/>
      <c r="MF239" s="33"/>
      <c r="MG239" s="33"/>
      <c r="MH239" s="33"/>
      <c r="MI239" s="33"/>
      <c r="MJ239" s="33"/>
      <c r="MK239" s="33"/>
      <c r="ML239" s="33"/>
      <c r="MM239" s="33"/>
      <c r="MN239" s="33"/>
      <c r="MO239" s="33"/>
      <c r="MP239" s="33"/>
      <c r="MQ239" s="33"/>
      <c r="MR239" s="33"/>
      <c r="MS239" s="33"/>
      <c r="MT239" s="33"/>
      <c r="MU239" s="33"/>
      <c r="MV239" s="33"/>
      <c r="MW239" s="33"/>
      <c r="MX239" s="33"/>
      <c r="MY239" s="33"/>
      <c r="MZ239" s="33"/>
      <c r="NA239" s="33"/>
      <c r="NB239" s="33"/>
      <c r="NC239" s="33"/>
      <c r="ND239" s="33"/>
      <c r="NE239" s="33"/>
      <c r="NF239" s="33"/>
      <c r="NG239" s="33"/>
      <c r="NH239" s="33"/>
      <c r="NI239" s="33"/>
      <c r="NJ239" s="33"/>
      <c r="NK239" s="33"/>
      <c r="NL239" s="33"/>
      <c r="NM239" s="33"/>
      <c r="NN239" s="33"/>
      <c r="NO239" s="33"/>
      <c r="NP239" s="33"/>
      <c r="NQ239" s="33"/>
      <c r="NR239" s="33"/>
      <c r="NS239" s="33"/>
      <c r="NT239" s="33"/>
      <c r="NU239" s="33"/>
      <c r="NV239" s="33"/>
      <c r="NW239" s="33"/>
      <c r="NX239" s="33"/>
      <c r="NY239" s="33"/>
      <c r="NZ239" s="33"/>
      <c r="OA239" s="33"/>
      <c r="OB239" s="33"/>
      <c r="OC239" s="33"/>
      <c r="OD239" s="33"/>
      <c r="OE239" s="33"/>
      <c r="OF239" s="33"/>
      <c r="OG239" s="33"/>
      <c r="OH239" s="33"/>
      <c r="OI239" s="33"/>
      <c r="OJ239" s="33"/>
      <c r="OK239" s="33"/>
      <c r="OL239" s="33"/>
      <c r="OM239" s="33"/>
      <c r="ON239" s="33"/>
      <c r="OO239" s="33"/>
      <c r="OP239" s="33"/>
      <c r="OQ239" s="33"/>
      <c r="OR239" s="33"/>
      <c r="OS239" s="33"/>
      <c r="OT239" s="33"/>
      <c r="OU239" s="33"/>
      <c r="OV239" s="33"/>
      <c r="OW239" s="33"/>
      <c r="OX239" s="33"/>
      <c r="OY239" s="33"/>
      <c r="OZ239" s="33"/>
      <c r="PA239" s="33"/>
      <c r="PB239" s="33"/>
      <c r="PC239" s="33"/>
      <c r="PD239" s="33"/>
      <c r="PE239" s="33"/>
      <c r="PF239" s="33"/>
      <c r="PG239" s="33"/>
      <c r="PH239" s="33"/>
      <c r="PI239" s="33"/>
      <c r="PJ239" s="33"/>
      <c r="PK239" s="33"/>
      <c r="PL239" s="33"/>
      <c r="PM239" s="33"/>
      <c r="PN239" s="33"/>
      <c r="PO239" s="33"/>
      <c r="PP239" s="33"/>
      <c r="PQ239" s="33"/>
      <c r="PR239" s="33"/>
      <c r="PS239" s="33"/>
      <c r="PT239" s="33"/>
      <c r="PU239" s="33"/>
      <c r="PV239" s="33"/>
      <c r="PW239" s="33"/>
      <c r="PX239" s="33"/>
      <c r="PY239" s="33"/>
      <c r="PZ239" s="33"/>
      <c r="QA239" s="33"/>
      <c r="QB239" s="33"/>
      <c r="QC239" s="33"/>
      <c r="QD239" s="33"/>
      <c r="QE239" s="33"/>
      <c r="QF239" s="33"/>
      <c r="QG239" s="33"/>
      <c r="QH239" s="33"/>
      <c r="QI239" s="33"/>
      <c r="QJ239" s="33"/>
      <c r="QK239" s="33"/>
      <c r="QL239" s="33"/>
      <c r="QM239" s="33"/>
      <c r="QN239" s="33"/>
      <c r="QO239" s="33"/>
      <c r="QP239" s="33"/>
      <c r="QQ239" s="33"/>
      <c r="QR239" s="33"/>
      <c r="QS239" s="33"/>
      <c r="QT239" s="33"/>
      <c r="QU239" s="33"/>
      <c r="QV239" s="33"/>
      <c r="QW239" s="33"/>
      <c r="QX239" s="33"/>
      <c r="QY239" s="33"/>
      <c r="QZ239" s="33"/>
      <c r="RA239" s="33"/>
      <c r="RB239" s="33"/>
      <c r="RC239" s="33"/>
      <c r="RD239" s="33"/>
      <c r="RE239" s="33"/>
      <c r="RF239" s="33"/>
      <c r="RG239" s="33"/>
      <c r="RH239" s="33"/>
      <c r="RI239" s="33"/>
      <c r="RJ239" s="33"/>
      <c r="RK239" s="33"/>
      <c r="RL239" s="33"/>
      <c r="RM239" s="33"/>
      <c r="RN239" s="33"/>
      <c r="RO239" s="33"/>
      <c r="RP239" s="33"/>
      <c r="RQ239" s="33"/>
      <c r="RR239" s="33"/>
      <c r="RS239" s="33"/>
      <c r="RT239" s="33"/>
      <c r="RU239" s="33"/>
      <c r="RV239" s="33"/>
      <c r="RW239" s="33"/>
      <c r="RX239" s="33"/>
      <c r="RY239" s="33"/>
      <c r="RZ239" s="33"/>
      <c r="SA239" s="33"/>
      <c r="SB239" s="33"/>
      <c r="SC239" s="33"/>
      <c r="SD239" s="33"/>
      <c r="SE239" s="33"/>
      <c r="SF239" s="33"/>
      <c r="SG239" s="33"/>
      <c r="SH239" s="33"/>
      <c r="SI239" s="33"/>
      <c r="SJ239" s="33"/>
      <c r="SK239" s="33"/>
      <c r="SL239" s="33"/>
      <c r="SM239" s="33"/>
      <c r="SN239" s="33"/>
      <c r="SO239" s="33"/>
      <c r="SP239" s="33"/>
      <c r="SQ239" s="33"/>
      <c r="SR239" s="33"/>
      <c r="SS239" s="33"/>
      <c r="ST239" s="33"/>
      <c r="SU239" s="33"/>
      <c r="SV239" s="33"/>
      <c r="SW239" s="33"/>
      <c r="SX239" s="33"/>
      <c r="SY239" s="33"/>
      <c r="SZ239" s="33"/>
      <c r="TA239" s="33"/>
      <c r="TB239" s="33"/>
      <c r="TC239" s="33"/>
      <c r="TD239" s="33"/>
      <c r="TE239" s="33"/>
      <c r="TF239" s="33"/>
      <c r="TG239" s="33"/>
      <c r="TH239" s="33"/>
      <c r="TI239" s="33"/>
      <c r="TJ239" s="33"/>
      <c r="TK239" s="33"/>
      <c r="TL239" s="33"/>
      <c r="TM239" s="33"/>
      <c r="TN239" s="33"/>
      <c r="TO239" s="33"/>
      <c r="TP239" s="33"/>
      <c r="TQ239" s="33"/>
      <c r="TR239" s="33"/>
      <c r="TS239" s="33"/>
      <c r="TT239" s="33"/>
      <c r="TU239" s="33"/>
      <c r="TV239" s="33"/>
      <c r="TW239" s="33"/>
      <c r="TX239" s="33"/>
      <c r="TY239" s="33"/>
      <c r="TZ239" s="33"/>
      <c r="UA239" s="33"/>
      <c r="UB239" s="33"/>
      <c r="UC239" s="33"/>
      <c r="UD239" s="33"/>
      <c r="UE239" s="33"/>
      <c r="UF239" s="33"/>
      <c r="UG239" s="33"/>
      <c r="UH239" s="33"/>
      <c r="UI239" s="33"/>
      <c r="UJ239" s="33"/>
      <c r="UK239" s="33"/>
      <c r="UL239" s="33"/>
      <c r="UM239" s="33"/>
      <c r="UN239" s="33"/>
      <c r="UO239" s="33"/>
      <c r="UP239" s="33"/>
      <c r="UQ239" s="33"/>
      <c r="UR239" s="33"/>
      <c r="US239" s="33"/>
      <c r="UT239" s="33"/>
      <c r="UU239" s="33"/>
      <c r="UV239" s="33"/>
      <c r="UW239" s="33"/>
      <c r="UX239" s="33"/>
      <c r="UY239" s="33"/>
      <c r="UZ239" s="33"/>
      <c r="VA239" s="33"/>
      <c r="VB239" s="33"/>
      <c r="VC239" s="33"/>
      <c r="VD239" s="33"/>
      <c r="VE239" s="33"/>
      <c r="VF239" s="33"/>
      <c r="VG239" s="33"/>
      <c r="VH239" s="33"/>
      <c r="VI239" s="33"/>
      <c r="VJ239" s="33"/>
      <c r="VK239" s="33"/>
      <c r="VL239" s="33"/>
      <c r="VM239" s="33"/>
      <c r="VN239" s="33"/>
      <c r="VO239" s="33"/>
      <c r="VP239" s="33"/>
      <c r="VQ239" s="33"/>
      <c r="VR239" s="33"/>
      <c r="VS239" s="33"/>
      <c r="VT239" s="33"/>
      <c r="VU239" s="33"/>
      <c r="VV239" s="33"/>
      <c r="VW239" s="33"/>
      <c r="VX239" s="33"/>
      <c r="VY239" s="33"/>
      <c r="VZ239" s="33"/>
      <c r="WA239" s="33"/>
      <c r="WB239" s="33"/>
      <c r="WC239" s="33"/>
      <c r="WD239" s="33"/>
      <c r="WE239" s="33"/>
      <c r="WF239" s="33"/>
      <c r="WG239" s="33"/>
      <c r="WH239" s="33"/>
      <c r="WI239" s="33"/>
      <c r="WJ239" s="33"/>
      <c r="WK239" s="33"/>
      <c r="WL239" s="33"/>
      <c r="WM239" s="33"/>
      <c r="WN239" s="33"/>
      <c r="WO239" s="33"/>
      <c r="WP239" s="33"/>
      <c r="WQ239" s="33"/>
      <c r="WR239" s="33"/>
      <c r="WS239" s="33"/>
      <c r="WT239" s="33"/>
      <c r="WU239" s="33"/>
      <c r="WV239" s="33"/>
      <c r="WW239" s="33"/>
      <c r="WX239" s="33"/>
      <c r="WY239" s="33"/>
      <c r="WZ239" s="33"/>
      <c r="XA239" s="33"/>
      <c r="XB239" s="33"/>
      <c r="XC239" s="33"/>
      <c r="XD239" s="33"/>
      <c r="XE239" s="33"/>
      <c r="XF239" s="33"/>
      <c r="XG239" s="33"/>
      <c r="XH239" s="33"/>
      <c r="XI239" s="33"/>
      <c r="XJ239" s="33"/>
      <c r="XK239" s="33"/>
      <c r="XL239" s="33"/>
      <c r="XM239" s="33"/>
      <c r="XN239" s="33"/>
      <c r="XO239" s="33"/>
      <c r="XP239" s="33"/>
      <c r="XQ239" s="33"/>
      <c r="XR239" s="33"/>
      <c r="XS239" s="33"/>
      <c r="XT239" s="33"/>
      <c r="XU239" s="33"/>
      <c r="XV239" s="33"/>
      <c r="XW239" s="33"/>
      <c r="XX239" s="33"/>
      <c r="XY239" s="33"/>
      <c r="XZ239" s="33"/>
      <c r="YA239" s="33"/>
      <c r="YB239" s="33"/>
      <c r="YC239" s="33"/>
      <c r="YD239" s="33"/>
      <c r="YE239" s="33"/>
      <c r="YF239" s="33"/>
      <c r="YG239" s="33"/>
      <c r="YH239" s="33"/>
      <c r="YI239" s="33"/>
      <c r="YJ239" s="33"/>
      <c r="YK239" s="33"/>
      <c r="YL239" s="33"/>
      <c r="YM239" s="33"/>
      <c r="YN239" s="33"/>
      <c r="YO239" s="33"/>
      <c r="YP239" s="33"/>
      <c r="YQ239" s="33"/>
      <c r="YR239" s="33"/>
      <c r="YS239" s="33"/>
      <c r="YT239" s="33"/>
      <c r="YU239" s="33"/>
      <c r="YV239" s="33"/>
      <c r="YW239" s="33"/>
      <c r="YX239" s="33"/>
      <c r="YY239" s="33"/>
      <c r="YZ239" s="33"/>
      <c r="ZA239" s="33"/>
      <c r="ZB239" s="33"/>
      <c r="ZC239" s="33"/>
      <c r="ZD239" s="33"/>
      <c r="ZE239" s="33"/>
      <c r="ZF239" s="33"/>
      <c r="ZG239" s="33"/>
      <c r="ZH239" s="33"/>
      <c r="ZI239" s="33"/>
      <c r="ZJ239" s="33"/>
      <c r="ZK239" s="33"/>
      <c r="ZL239" s="33"/>
      <c r="ZM239" s="33"/>
      <c r="ZN239" s="33"/>
      <c r="ZO239" s="33"/>
      <c r="ZP239" s="33"/>
      <c r="ZQ239" s="33"/>
      <c r="ZR239" s="33"/>
      <c r="ZS239" s="33"/>
      <c r="ZT239" s="33"/>
      <c r="ZU239" s="33"/>
      <c r="ZV239" s="33"/>
      <c r="ZW239" s="33"/>
      <c r="ZX239" s="33"/>
      <c r="ZY239" s="33"/>
      <c r="ZZ239" s="33"/>
      <c r="AAA239" s="33"/>
      <c r="AAB239" s="33"/>
      <c r="AAC239" s="33"/>
      <c r="AAD239" s="33"/>
      <c r="AAE239" s="33"/>
      <c r="AAF239" s="33"/>
      <c r="AAG239" s="33"/>
      <c r="AAH239" s="33"/>
      <c r="AAI239" s="33"/>
      <c r="AAJ239" s="33"/>
      <c r="AAK239" s="33"/>
      <c r="AAL239" s="33"/>
      <c r="AAM239" s="33"/>
      <c r="AAN239" s="33"/>
      <c r="AAO239" s="33"/>
      <c r="AAP239" s="33"/>
      <c r="AAQ239" s="33"/>
      <c r="AAR239" s="33"/>
      <c r="AAS239" s="33"/>
      <c r="AAT239" s="33"/>
      <c r="AAU239" s="33"/>
      <c r="AAV239" s="33"/>
      <c r="AAW239" s="33"/>
      <c r="AAX239" s="33"/>
      <c r="AAY239" s="33"/>
      <c r="AAZ239" s="33"/>
      <c r="ABA239" s="33"/>
      <c r="ABB239" s="33"/>
      <c r="ABC239" s="33"/>
      <c r="ABD239" s="33"/>
      <c r="ABE239" s="33"/>
      <c r="ABF239" s="33"/>
      <c r="ABG239" s="33"/>
      <c r="ABH239" s="33"/>
      <c r="ABI239" s="33"/>
      <c r="ABJ239" s="33"/>
      <c r="ABK239" s="33"/>
      <c r="ABL239" s="33"/>
      <c r="ABM239" s="33"/>
      <c r="ABN239" s="33"/>
      <c r="ABO239" s="33"/>
      <c r="ABP239" s="33"/>
      <c r="ABQ239" s="33"/>
      <c r="ABR239" s="33"/>
      <c r="ABS239" s="33"/>
      <c r="ABT239" s="33"/>
      <c r="ABU239" s="33"/>
      <c r="ABV239" s="33"/>
      <c r="ABW239" s="33"/>
      <c r="ABX239" s="33"/>
      <c r="ABY239" s="33"/>
      <c r="ABZ239" s="33"/>
      <c r="ACA239" s="33"/>
      <c r="ACB239" s="33"/>
      <c r="ACC239" s="33"/>
      <c r="ACD239" s="33"/>
      <c r="ACE239" s="33"/>
      <c r="ACF239" s="33"/>
      <c r="ACG239" s="33"/>
      <c r="ACH239" s="33"/>
      <c r="ACI239" s="33"/>
      <c r="ACJ239" s="33"/>
      <c r="ACK239" s="33"/>
      <c r="ACL239" s="33"/>
      <c r="ACM239" s="33"/>
      <c r="ACN239" s="33"/>
      <c r="ACO239" s="33"/>
      <c r="ACP239" s="33"/>
      <c r="ACQ239" s="33"/>
      <c r="ACR239" s="33"/>
      <c r="ACS239" s="33"/>
      <c r="ACT239" s="33"/>
      <c r="ACU239" s="33"/>
      <c r="ACV239" s="33"/>
      <c r="ACW239" s="33"/>
      <c r="ACX239" s="33"/>
      <c r="ACY239" s="33"/>
      <c r="ACZ239" s="33"/>
      <c r="ADA239" s="33"/>
      <c r="ADB239" s="33"/>
      <c r="ADC239" s="33"/>
      <c r="ADD239" s="33"/>
      <c r="ADE239" s="33"/>
      <c r="ADF239" s="33"/>
      <c r="ADG239" s="33"/>
      <c r="ADH239" s="33"/>
      <c r="ADI239" s="33"/>
      <c r="ADJ239" s="33"/>
      <c r="ADK239" s="33"/>
      <c r="ADL239" s="33"/>
      <c r="ADM239" s="33"/>
      <c r="ADN239" s="33"/>
      <c r="ADO239" s="33"/>
      <c r="ADP239" s="33"/>
      <c r="ADQ239" s="33"/>
      <c r="ADR239" s="33"/>
      <c r="ADS239" s="33"/>
      <c r="ADT239" s="33"/>
      <c r="ADU239" s="33"/>
      <c r="ADV239" s="33"/>
      <c r="ADW239" s="33"/>
      <c r="ADX239" s="33"/>
      <c r="ADY239" s="33"/>
      <c r="ADZ239" s="33"/>
      <c r="AEA239" s="33"/>
      <c r="AEB239" s="33"/>
      <c r="AEC239" s="33"/>
      <c r="AED239" s="33"/>
      <c r="AEE239" s="33"/>
      <c r="AEF239" s="33"/>
      <c r="AEG239" s="33"/>
      <c r="AEH239" s="33"/>
      <c r="AEI239" s="33"/>
      <c r="AEJ239" s="33"/>
      <c r="AEK239" s="33"/>
      <c r="AEL239" s="33"/>
      <c r="AEM239" s="33"/>
      <c r="AEN239" s="33"/>
      <c r="AEO239" s="33"/>
      <c r="AEP239" s="33"/>
      <c r="AEQ239" s="33"/>
      <c r="AER239" s="33"/>
      <c r="AES239" s="33"/>
      <c r="AET239" s="33"/>
      <c r="AEU239" s="33"/>
      <c r="AEV239" s="33"/>
      <c r="AEW239" s="33"/>
      <c r="AEX239" s="33"/>
      <c r="AEY239" s="33"/>
      <c r="AEZ239" s="33"/>
      <c r="AFA239" s="33"/>
      <c r="AFB239" s="33"/>
      <c r="AFC239" s="33"/>
      <c r="AFD239" s="33"/>
      <c r="AFE239" s="33"/>
      <c r="AFF239" s="33"/>
      <c r="AFG239" s="33"/>
      <c r="AFH239" s="33"/>
      <c r="AFI239" s="33"/>
      <c r="AFJ239" s="33"/>
      <c r="AFK239" s="33"/>
      <c r="AFL239" s="33"/>
      <c r="AFM239" s="33"/>
      <c r="AFN239" s="33"/>
      <c r="AFO239" s="33"/>
      <c r="AFP239" s="33"/>
      <c r="AFQ239" s="33"/>
      <c r="AFR239" s="33"/>
      <c r="AFS239" s="33"/>
      <c r="AFT239" s="33"/>
      <c r="AFU239" s="33"/>
      <c r="AFV239" s="33"/>
      <c r="AFW239" s="33"/>
      <c r="AFX239" s="33"/>
      <c r="AFY239" s="33"/>
      <c r="AFZ239" s="33"/>
      <c r="AGA239" s="33"/>
      <c r="AGB239" s="33"/>
      <c r="AGC239" s="33"/>
      <c r="AGD239" s="33"/>
      <c r="AGE239" s="33"/>
      <c r="AGF239" s="33"/>
      <c r="AGG239" s="33"/>
      <c r="AGH239" s="33"/>
      <c r="AGI239" s="33"/>
      <c r="AGJ239" s="33"/>
      <c r="AGK239" s="33"/>
      <c r="AGL239" s="33"/>
      <c r="AGM239" s="33"/>
      <c r="AGN239" s="33"/>
      <c r="AGO239" s="33"/>
      <c r="AGP239" s="33"/>
      <c r="AGQ239" s="33"/>
      <c r="AGR239" s="33"/>
      <c r="AGS239" s="33"/>
      <c r="AGT239" s="33"/>
      <c r="AGU239" s="33"/>
      <c r="AGV239" s="33"/>
      <c r="AGW239" s="33"/>
      <c r="AGX239" s="33"/>
      <c r="AGY239" s="33"/>
      <c r="AGZ239" s="33"/>
      <c r="AHA239" s="33"/>
      <c r="AHB239" s="33"/>
      <c r="AHC239" s="33"/>
      <c r="AHD239" s="33"/>
      <c r="AHE239" s="33"/>
      <c r="AHF239" s="33"/>
      <c r="AHG239" s="33"/>
      <c r="AHH239" s="33"/>
      <c r="AHI239" s="33"/>
      <c r="AHJ239" s="33"/>
      <c r="AHK239" s="33"/>
      <c r="AHL239" s="33"/>
      <c r="AHM239" s="33"/>
      <c r="AHN239" s="33"/>
      <c r="AHO239" s="33"/>
      <c r="AHP239" s="33"/>
      <c r="AHQ239" s="33"/>
      <c r="AHR239" s="33"/>
      <c r="AHS239" s="33"/>
      <c r="AHT239" s="33"/>
      <c r="AHU239" s="33"/>
      <c r="AHV239" s="33"/>
      <c r="AHW239" s="33"/>
      <c r="AHX239" s="33"/>
      <c r="AHY239" s="33"/>
      <c r="AHZ239" s="33"/>
      <c r="AIA239" s="33"/>
      <c r="AIB239" s="33"/>
      <c r="AIC239" s="33"/>
      <c r="AID239" s="33"/>
      <c r="AIE239" s="33"/>
      <c r="AIF239" s="33"/>
      <c r="AIG239" s="33"/>
      <c r="AIH239" s="33"/>
      <c r="AII239" s="33"/>
      <c r="AIJ239" s="33"/>
      <c r="AIK239" s="33"/>
      <c r="AIL239" s="33"/>
      <c r="AIM239" s="33"/>
      <c r="AIN239" s="33"/>
      <c r="AIO239" s="33"/>
      <c r="AIP239" s="33"/>
      <c r="AIQ239" s="33"/>
      <c r="AIR239" s="33"/>
      <c r="AIS239" s="33"/>
      <c r="AIT239" s="33"/>
      <c r="AIU239" s="33"/>
      <c r="AIV239" s="33"/>
      <c r="AIW239" s="33"/>
      <c r="AIX239" s="33"/>
      <c r="AIY239" s="33"/>
      <c r="AIZ239" s="33"/>
      <c r="AJA239" s="33"/>
      <c r="AJB239" s="33"/>
      <c r="AJC239" s="33"/>
      <c r="AJD239" s="33"/>
      <c r="AJE239" s="33"/>
      <c r="AJF239" s="33"/>
      <c r="AJG239" s="33"/>
      <c r="AJH239" s="33"/>
      <c r="AJI239" s="33"/>
      <c r="AJJ239" s="33"/>
      <c r="AJK239" s="33"/>
      <c r="AJL239" s="33"/>
      <c r="AJM239" s="33"/>
      <c r="AJN239" s="33"/>
      <c r="AJO239" s="33"/>
      <c r="AJP239" s="33"/>
      <c r="AJQ239" s="33"/>
      <c r="AJR239" s="33"/>
      <c r="AJS239" s="33"/>
      <c r="AJT239" s="33"/>
      <c r="AJU239" s="33"/>
      <c r="AJV239" s="33"/>
      <c r="AJW239" s="33"/>
      <c r="AJX239" s="33"/>
      <c r="AJY239" s="33"/>
      <c r="AJZ239" s="33"/>
      <c r="AKA239" s="33"/>
      <c r="AKB239" s="33"/>
      <c r="AKC239" s="33"/>
      <c r="AKD239" s="33"/>
      <c r="AKE239" s="33"/>
      <c r="AKF239" s="33"/>
      <c r="AKG239" s="33"/>
      <c r="AKH239" s="33"/>
      <c r="AKI239" s="33"/>
      <c r="AKJ239" s="33"/>
      <c r="AKK239" s="33"/>
      <c r="AKL239" s="33"/>
      <c r="AKM239" s="33"/>
      <c r="AKN239" s="33"/>
      <c r="AKO239" s="33"/>
      <c r="AKP239" s="33"/>
      <c r="AKQ239" s="33"/>
      <c r="AKR239" s="33"/>
      <c r="AKS239" s="33"/>
      <c r="AKT239" s="33"/>
      <c r="AKU239" s="33"/>
      <c r="AKV239" s="33"/>
      <c r="AKW239" s="33"/>
      <c r="AKX239" s="33"/>
      <c r="AKY239" s="33"/>
      <c r="AKZ239" s="33"/>
      <c r="ALA239" s="33"/>
      <c r="ALB239" s="33"/>
      <c r="ALC239" s="33"/>
      <c r="ALD239" s="33"/>
      <c r="ALE239" s="33"/>
      <c r="ALF239" s="33"/>
      <c r="ALG239" s="33"/>
      <c r="ALH239" s="33"/>
      <c r="ALI239" s="33"/>
      <c r="ALJ239" s="33"/>
      <c r="ALK239" s="33"/>
      <c r="ALL239" s="33"/>
      <c r="ALM239" s="33"/>
      <c r="ALN239" s="33"/>
      <c r="ALO239" s="33"/>
      <c r="ALP239" s="33"/>
      <c r="ALQ239" s="33"/>
      <c r="ALR239" s="33"/>
      <c r="ALS239" s="33"/>
      <c r="ALT239" s="33"/>
      <c r="ALU239" s="33"/>
      <c r="ALV239" s="33"/>
      <c r="ALW239" s="33"/>
      <c r="ALX239" s="33"/>
      <c r="ALY239" s="33"/>
    </row>
    <row r="240" spans="1:1013" ht="27" customHeight="1" thickBot="1" x14ac:dyDescent="0.25">
      <c r="A240" s="681"/>
      <c r="B240" s="771"/>
      <c r="C240" s="749"/>
      <c r="D240" s="827"/>
      <c r="E240" s="821"/>
      <c r="F240" s="726"/>
      <c r="G240" s="825"/>
      <c r="H240" s="715"/>
      <c r="I240" s="712"/>
      <c r="J240" s="701"/>
      <c r="K240" s="256" t="s">
        <v>11</v>
      </c>
      <c r="L240" s="18">
        <f>SUM(L238:L239)</f>
        <v>0</v>
      </c>
      <c r="M240" s="614">
        <f t="shared" ref="M240:AA240" si="74">SUM(M238:M239)</f>
        <v>0</v>
      </c>
      <c r="N240" s="614">
        <f t="shared" si="74"/>
        <v>0</v>
      </c>
      <c r="O240" s="19">
        <f t="shared" si="74"/>
        <v>0</v>
      </c>
      <c r="P240" s="18">
        <f t="shared" si="74"/>
        <v>392.8</v>
      </c>
      <c r="Q240" s="614">
        <f t="shared" si="74"/>
        <v>0</v>
      </c>
      <c r="R240" s="614">
        <f t="shared" si="74"/>
        <v>0</v>
      </c>
      <c r="S240" s="19">
        <f t="shared" si="74"/>
        <v>392.8</v>
      </c>
      <c r="T240" s="18">
        <f t="shared" si="74"/>
        <v>75.2</v>
      </c>
      <c r="U240" s="614">
        <f t="shared" si="74"/>
        <v>0</v>
      </c>
      <c r="V240" s="614">
        <f t="shared" si="74"/>
        <v>0</v>
      </c>
      <c r="W240" s="19">
        <f t="shared" si="74"/>
        <v>75.2</v>
      </c>
      <c r="X240" s="18">
        <f t="shared" si="74"/>
        <v>0</v>
      </c>
      <c r="Y240" s="614">
        <f t="shared" si="74"/>
        <v>0</v>
      </c>
      <c r="Z240" s="614">
        <f t="shared" si="74"/>
        <v>0</v>
      </c>
      <c r="AA240" s="19">
        <f t="shared" si="74"/>
        <v>0</v>
      </c>
      <c r="AB240" s="33"/>
      <c r="AC240" s="33"/>
      <c r="AD240" s="33"/>
      <c r="AE240" s="33"/>
      <c r="AF240" s="33"/>
      <c r="AG240" s="33"/>
      <c r="AH240" s="33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7"/>
      <c r="BB240" s="46"/>
      <c r="BC240" s="46"/>
      <c r="BD240" s="46"/>
      <c r="BE240" s="46"/>
      <c r="BF240" s="46"/>
      <c r="BG240" s="46"/>
      <c r="BH240" s="46"/>
      <c r="BI240" s="46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  <c r="HM240" s="33"/>
      <c r="HN240" s="33"/>
      <c r="HO240" s="33"/>
      <c r="HP240" s="33"/>
      <c r="HQ240" s="33"/>
      <c r="HR240" s="33"/>
      <c r="HS240" s="33"/>
      <c r="HT240" s="33"/>
      <c r="HU240" s="33"/>
      <c r="HV240" s="33"/>
      <c r="HW240" s="33"/>
      <c r="HX240" s="33"/>
      <c r="HY240" s="33"/>
      <c r="HZ240" s="33"/>
      <c r="IA240" s="33"/>
      <c r="IB240" s="33"/>
      <c r="IC240" s="33"/>
      <c r="ID240" s="33"/>
      <c r="IE240" s="33"/>
      <c r="IF240" s="33"/>
      <c r="IG240" s="33"/>
      <c r="IH240" s="33"/>
      <c r="II240" s="33"/>
      <c r="IJ240" s="33"/>
      <c r="IK240" s="33"/>
      <c r="IL240" s="33"/>
      <c r="IM240" s="33"/>
      <c r="IN240" s="33"/>
      <c r="IO240" s="33"/>
      <c r="IP240" s="33"/>
      <c r="IQ240" s="33"/>
      <c r="IR240" s="33"/>
      <c r="IS240" s="33"/>
      <c r="IT240" s="33"/>
      <c r="IU240" s="33"/>
      <c r="IV240" s="33"/>
      <c r="IW240" s="33"/>
      <c r="IX240" s="33"/>
      <c r="IY240" s="33"/>
      <c r="IZ240" s="33"/>
      <c r="JA240" s="33"/>
      <c r="JB240" s="33"/>
      <c r="JC240" s="33"/>
      <c r="JD240" s="33"/>
      <c r="JE240" s="33"/>
      <c r="JF240" s="33"/>
      <c r="JG240" s="33"/>
      <c r="JH240" s="33"/>
      <c r="JI240" s="33"/>
      <c r="JJ240" s="33"/>
      <c r="JK240" s="33"/>
      <c r="JL240" s="33"/>
      <c r="JM240" s="33"/>
      <c r="JN240" s="33"/>
      <c r="JO240" s="33"/>
      <c r="JP240" s="33"/>
      <c r="JQ240" s="33"/>
      <c r="JR240" s="33"/>
      <c r="JS240" s="33"/>
      <c r="JT240" s="33"/>
      <c r="JU240" s="33"/>
      <c r="JV240" s="33"/>
      <c r="JW240" s="33"/>
      <c r="JX240" s="33"/>
      <c r="JY240" s="33"/>
      <c r="JZ240" s="33"/>
      <c r="KA240" s="33"/>
      <c r="KB240" s="33"/>
      <c r="KC240" s="33"/>
      <c r="KD240" s="33"/>
      <c r="KE240" s="33"/>
      <c r="KF240" s="33"/>
      <c r="KG240" s="33"/>
      <c r="KH240" s="33"/>
      <c r="KI240" s="33"/>
      <c r="KJ240" s="33"/>
      <c r="KK240" s="33"/>
      <c r="KL240" s="33"/>
      <c r="KM240" s="33"/>
      <c r="KN240" s="33"/>
      <c r="KO240" s="33"/>
      <c r="KP240" s="33"/>
      <c r="KQ240" s="33"/>
      <c r="KR240" s="33"/>
      <c r="KS240" s="33"/>
      <c r="KT240" s="33"/>
      <c r="KU240" s="33"/>
      <c r="KV240" s="33"/>
      <c r="KW240" s="33"/>
      <c r="KX240" s="33"/>
      <c r="KY240" s="33"/>
      <c r="KZ240" s="33"/>
      <c r="LA240" s="33"/>
      <c r="LB240" s="33"/>
      <c r="LC240" s="33"/>
      <c r="LD240" s="33"/>
      <c r="LE240" s="33"/>
      <c r="LF240" s="33"/>
      <c r="LG240" s="33"/>
      <c r="LH240" s="33"/>
      <c r="LI240" s="33"/>
      <c r="LJ240" s="33"/>
      <c r="LK240" s="33"/>
      <c r="LL240" s="33"/>
      <c r="LM240" s="33"/>
      <c r="LN240" s="33"/>
      <c r="LO240" s="33"/>
      <c r="LP240" s="33"/>
      <c r="LQ240" s="33"/>
      <c r="LR240" s="33"/>
      <c r="LS240" s="33"/>
      <c r="LT240" s="33"/>
      <c r="LU240" s="33"/>
      <c r="LV240" s="33"/>
      <c r="LW240" s="33"/>
      <c r="LX240" s="33"/>
      <c r="LY240" s="33"/>
      <c r="LZ240" s="33"/>
      <c r="MA240" s="33"/>
      <c r="MB240" s="33"/>
      <c r="MC240" s="33"/>
      <c r="MD240" s="33"/>
      <c r="ME240" s="33"/>
      <c r="MF240" s="33"/>
      <c r="MG240" s="33"/>
      <c r="MH240" s="33"/>
      <c r="MI240" s="33"/>
      <c r="MJ240" s="33"/>
      <c r="MK240" s="33"/>
      <c r="ML240" s="33"/>
      <c r="MM240" s="33"/>
      <c r="MN240" s="33"/>
      <c r="MO240" s="33"/>
      <c r="MP240" s="33"/>
      <c r="MQ240" s="33"/>
      <c r="MR240" s="33"/>
      <c r="MS240" s="33"/>
      <c r="MT240" s="33"/>
      <c r="MU240" s="33"/>
      <c r="MV240" s="33"/>
      <c r="MW240" s="33"/>
      <c r="MX240" s="33"/>
      <c r="MY240" s="33"/>
      <c r="MZ240" s="33"/>
      <c r="NA240" s="33"/>
      <c r="NB240" s="33"/>
      <c r="NC240" s="33"/>
      <c r="ND240" s="33"/>
      <c r="NE240" s="33"/>
      <c r="NF240" s="33"/>
      <c r="NG240" s="33"/>
      <c r="NH240" s="33"/>
      <c r="NI240" s="33"/>
      <c r="NJ240" s="33"/>
      <c r="NK240" s="33"/>
      <c r="NL240" s="33"/>
      <c r="NM240" s="33"/>
      <c r="NN240" s="33"/>
      <c r="NO240" s="33"/>
      <c r="NP240" s="33"/>
      <c r="NQ240" s="33"/>
      <c r="NR240" s="33"/>
      <c r="NS240" s="33"/>
      <c r="NT240" s="33"/>
      <c r="NU240" s="33"/>
      <c r="NV240" s="33"/>
      <c r="NW240" s="33"/>
      <c r="NX240" s="33"/>
      <c r="NY240" s="33"/>
      <c r="NZ240" s="33"/>
      <c r="OA240" s="33"/>
      <c r="OB240" s="33"/>
      <c r="OC240" s="33"/>
      <c r="OD240" s="33"/>
      <c r="OE240" s="33"/>
      <c r="OF240" s="33"/>
      <c r="OG240" s="33"/>
      <c r="OH240" s="33"/>
      <c r="OI240" s="33"/>
      <c r="OJ240" s="33"/>
      <c r="OK240" s="33"/>
      <c r="OL240" s="33"/>
      <c r="OM240" s="33"/>
      <c r="ON240" s="33"/>
      <c r="OO240" s="33"/>
      <c r="OP240" s="33"/>
      <c r="OQ240" s="33"/>
      <c r="OR240" s="33"/>
      <c r="OS240" s="33"/>
      <c r="OT240" s="33"/>
      <c r="OU240" s="33"/>
      <c r="OV240" s="33"/>
      <c r="OW240" s="33"/>
      <c r="OX240" s="33"/>
      <c r="OY240" s="33"/>
      <c r="OZ240" s="33"/>
      <c r="PA240" s="33"/>
      <c r="PB240" s="33"/>
      <c r="PC240" s="33"/>
      <c r="PD240" s="33"/>
      <c r="PE240" s="33"/>
      <c r="PF240" s="33"/>
      <c r="PG240" s="33"/>
      <c r="PH240" s="33"/>
      <c r="PI240" s="33"/>
      <c r="PJ240" s="33"/>
      <c r="PK240" s="33"/>
      <c r="PL240" s="33"/>
      <c r="PM240" s="33"/>
      <c r="PN240" s="33"/>
      <c r="PO240" s="33"/>
      <c r="PP240" s="33"/>
      <c r="PQ240" s="33"/>
      <c r="PR240" s="33"/>
      <c r="PS240" s="33"/>
      <c r="PT240" s="33"/>
      <c r="PU240" s="33"/>
      <c r="PV240" s="33"/>
      <c r="PW240" s="33"/>
      <c r="PX240" s="33"/>
      <c r="PY240" s="33"/>
      <c r="PZ240" s="33"/>
      <c r="QA240" s="33"/>
      <c r="QB240" s="33"/>
      <c r="QC240" s="33"/>
      <c r="QD240" s="33"/>
      <c r="QE240" s="33"/>
      <c r="QF240" s="33"/>
      <c r="QG240" s="33"/>
      <c r="QH240" s="33"/>
      <c r="QI240" s="33"/>
      <c r="QJ240" s="33"/>
      <c r="QK240" s="33"/>
      <c r="QL240" s="33"/>
      <c r="QM240" s="33"/>
      <c r="QN240" s="33"/>
      <c r="QO240" s="33"/>
      <c r="QP240" s="33"/>
      <c r="QQ240" s="33"/>
      <c r="QR240" s="33"/>
      <c r="QS240" s="33"/>
      <c r="QT240" s="33"/>
      <c r="QU240" s="33"/>
      <c r="QV240" s="33"/>
      <c r="QW240" s="33"/>
      <c r="QX240" s="33"/>
      <c r="QY240" s="33"/>
      <c r="QZ240" s="33"/>
      <c r="RA240" s="33"/>
      <c r="RB240" s="33"/>
      <c r="RC240" s="33"/>
      <c r="RD240" s="33"/>
      <c r="RE240" s="33"/>
      <c r="RF240" s="33"/>
      <c r="RG240" s="33"/>
      <c r="RH240" s="33"/>
      <c r="RI240" s="33"/>
      <c r="RJ240" s="33"/>
      <c r="RK240" s="33"/>
      <c r="RL240" s="33"/>
      <c r="RM240" s="33"/>
      <c r="RN240" s="33"/>
      <c r="RO240" s="33"/>
      <c r="RP240" s="33"/>
      <c r="RQ240" s="33"/>
      <c r="RR240" s="33"/>
      <c r="RS240" s="33"/>
      <c r="RT240" s="33"/>
      <c r="RU240" s="33"/>
      <c r="RV240" s="33"/>
      <c r="RW240" s="33"/>
      <c r="RX240" s="33"/>
      <c r="RY240" s="33"/>
      <c r="RZ240" s="33"/>
      <c r="SA240" s="33"/>
      <c r="SB240" s="33"/>
      <c r="SC240" s="33"/>
      <c r="SD240" s="33"/>
      <c r="SE240" s="33"/>
      <c r="SF240" s="33"/>
      <c r="SG240" s="33"/>
      <c r="SH240" s="33"/>
      <c r="SI240" s="33"/>
      <c r="SJ240" s="33"/>
      <c r="SK240" s="33"/>
      <c r="SL240" s="33"/>
      <c r="SM240" s="33"/>
      <c r="SN240" s="33"/>
      <c r="SO240" s="33"/>
      <c r="SP240" s="33"/>
      <c r="SQ240" s="33"/>
      <c r="SR240" s="33"/>
      <c r="SS240" s="33"/>
      <c r="ST240" s="33"/>
      <c r="SU240" s="33"/>
      <c r="SV240" s="33"/>
      <c r="SW240" s="33"/>
      <c r="SX240" s="33"/>
      <c r="SY240" s="33"/>
      <c r="SZ240" s="33"/>
      <c r="TA240" s="33"/>
      <c r="TB240" s="33"/>
      <c r="TC240" s="33"/>
      <c r="TD240" s="33"/>
      <c r="TE240" s="33"/>
      <c r="TF240" s="33"/>
      <c r="TG240" s="33"/>
      <c r="TH240" s="33"/>
      <c r="TI240" s="33"/>
      <c r="TJ240" s="33"/>
      <c r="TK240" s="33"/>
      <c r="TL240" s="33"/>
      <c r="TM240" s="33"/>
      <c r="TN240" s="33"/>
      <c r="TO240" s="33"/>
      <c r="TP240" s="33"/>
      <c r="TQ240" s="33"/>
      <c r="TR240" s="33"/>
      <c r="TS240" s="33"/>
      <c r="TT240" s="33"/>
      <c r="TU240" s="33"/>
      <c r="TV240" s="33"/>
      <c r="TW240" s="33"/>
      <c r="TX240" s="33"/>
      <c r="TY240" s="33"/>
      <c r="TZ240" s="33"/>
      <c r="UA240" s="33"/>
      <c r="UB240" s="33"/>
      <c r="UC240" s="33"/>
      <c r="UD240" s="33"/>
      <c r="UE240" s="33"/>
      <c r="UF240" s="33"/>
      <c r="UG240" s="33"/>
      <c r="UH240" s="33"/>
      <c r="UI240" s="33"/>
      <c r="UJ240" s="33"/>
      <c r="UK240" s="33"/>
      <c r="UL240" s="33"/>
      <c r="UM240" s="33"/>
      <c r="UN240" s="33"/>
      <c r="UO240" s="33"/>
      <c r="UP240" s="33"/>
      <c r="UQ240" s="33"/>
      <c r="UR240" s="33"/>
      <c r="US240" s="33"/>
      <c r="UT240" s="33"/>
      <c r="UU240" s="33"/>
      <c r="UV240" s="33"/>
      <c r="UW240" s="33"/>
      <c r="UX240" s="33"/>
      <c r="UY240" s="33"/>
      <c r="UZ240" s="33"/>
      <c r="VA240" s="33"/>
      <c r="VB240" s="33"/>
      <c r="VC240" s="33"/>
      <c r="VD240" s="33"/>
      <c r="VE240" s="33"/>
      <c r="VF240" s="33"/>
      <c r="VG240" s="33"/>
      <c r="VH240" s="33"/>
      <c r="VI240" s="33"/>
      <c r="VJ240" s="33"/>
      <c r="VK240" s="33"/>
      <c r="VL240" s="33"/>
      <c r="VM240" s="33"/>
      <c r="VN240" s="33"/>
      <c r="VO240" s="33"/>
      <c r="VP240" s="33"/>
      <c r="VQ240" s="33"/>
      <c r="VR240" s="33"/>
      <c r="VS240" s="33"/>
      <c r="VT240" s="33"/>
      <c r="VU240" s="33"/>
      <c r="VV240" s="33"/>
      <c r="VW240" s="33"/>
      <c r="VX240" s="33"/>
      <c r="VY240" s="33"/>
      <c r="VZ240" s="33"/>
      <c r="WA240" s="33"/>
      <c r="WB240" s="33"/>
      <c r="WC240" s="33"/>
      <c r="WD240" s="33"/>
      <c r="WE240" s="33"/>
      <c r="WF240" s="33"/>
      <c r="WG240" s="33"/>
      <c r="WH240" s="33"/>
      <c r="WI240" s="33"/>
      <c r="WJ240" s="33"/>
      <c r="WK240" s="33"/>
      <c r="WL240" s="33"/>
      <c r="WM240" s="33"/>
      <c r="WN240" s="33"/>
      <c r="WO240" s="33"/>
      <c r="WP240" s="33"/>
      <c r="WQ240" s="33"/>
      <c r="WR240" s="33"/>
      <c r="WS240" s="33"/>
      <c r="WT240" s="33"/>
      <c r="WU240" s="33"/>
      <c r="WV240" s="33"/>
      <c r="WW240" s="33"/>
      <c r="WX240" s="33"/>
      <c r="WY240" s="33"/>
      <c r="WZ240" s="33"/>
      <c r="XA240" s="33"/>
      <c r="XB240" s="33"/>
      <c r="XC240" s="33"/>
      <c r="XD240" s="33"/>
      <c r="XE240" s="33"/>
      <c r="XF240" s="33"/>
      <c r="XG240" s="33"/>
      <c r="XH240" s="33"/>
      <c r="XI240" s="33"/>
      <c r="XJ240" s="33"/>
      <c r="XK240" s="33"/>
      <c r="XL240" s="33"/>
      <c r="XM240" s="33"/>
      <c r="XN240" s="33"/>
      <c r="XO240" s="33"/>
      <c r="XP240" s="33"/>
      <c r="XQ240" s="33"/>
      <c r="XR240" s="33"/>
      <c r="XS240" s="33"/>
      <c r="XT240" s="33"/>
      <c r="XU240" s="33"/>
      <c r="XV240" s="33"/>
      <c r="XW240" s="33"/>
      <c r="XX240" s="33"/>
      <c r="XY240" s="33"/>
      <c r="XZ240" s="33"/>
      <c r="YA240" s="33"/>
      <c r="YB240" s="33"/>
      <c r="YC240" s="33"/>
      <c r="YD240" s="33"/>
      <c r="YE240" s="33"/>
      <c r="YF240" s="33"/>
      <c r="YG240" s="33"/>
      <c r="YH240" s="33"/>
      <c r="YI240" s="33"/>
      <c r="YJ240" s="33"/>
      <c r="YK240" s="33"/>
      <c r="YL240" s="33"/>
      <c r="YM240" s="33"/>
      <c r="YN240" s="33"/>
      <c r="YO240" s="33"/>
      <c r="YP240" s="33"/>
      <c r="YQ240" s="33"/>
      <c r="YR240" s="33"/>
      <c r="YS240" s="33"/>
      <c r="YT240" s="33"/>
      <c r="YU240" s="33"/>
      <c r="YV240" s="33"/>
      <c r="YW240" s="33"/>
      <c r="YX240" s="33"/>
      <c r="YY240" s="33"/>
      <c r="YZ240" s="33"/>
      <c r="ZA240" s="33"/>
      <c r="ZB240" s="33"/>
      <c r="ZC240" s="33"/>
      <c r="ZD240" s="33"/>
      <c r="ZE240" s="33"/>
      <c r="ZF240" s="33"/>
      <c r="ZG240" s="33"/>
      <c r="ZH240" s="33"/>
      <c r="ZI240" s="33"/>
      <c r="ZJ240" s="33"/>
      <c r="ZK240" s="33"/>
      <c r="ZL240" s="33"/>
      <c r="ZM240" s="33"/>
      <c r="ZN240" s="33"/>
      <c r="ZO240" s="33"/>
      <c r="ZP240" s="33"/>
      <c r="ZQ240" s="33"/>
      <c r="ZR240" s="33"/>
      <c r="ZS240" s="33"/>
      <c r="ZT240" s="33"/>
      <c r="ZU240" s="33"/>
      <c r="ZV240" s="33"/>
      <c r="ZW240" s="33"/>
      <c r="ZX240" s="33"/>
      <c r="ZY240" s="33"/>
      <c r="ZZ240" s="33"/>
      <c r="AAA240" s="33"/>
      <c r="AAB240" s="33"/>
      <c r="AAC240" s="33"/>
      <c r="AAD240" s="33"/>
      <c r="AAE240" s="33"/>
      <c r="AAF240" s="33"/>
      <c r="AAG240" s="33"/>
      <c r="AAH240" s="33"/>
      <c r="AAI240" s="33"/>
      <c r="AAJ240" s="33"/>
      <c r="AAK240" s="33"/>
      <c r="AAL240" s="33"/>
      <c r="AAM240" s="33"/>
      <c r="AAN240" s="33"/>
      <c r="AAO240" s="33"/>
      <c r="AAP240" s="33"/>
      <c r="AAQ240" s="33"/>
      <c r="AAR240" s="33"/>
      <c r="AAS240" s="33"/>
      <c r="AAT240" s="33"/>
      <c r="AAU240" s="33"/>
      <c r="AAV240" s="33"/>
      <c r="AAW240" s="33"/>
      <c r="AAX240" s="33"/>
      <c r="AAY240" s="33"/>
      <c r="AAZ240" s="33"/>
      <c r="ABA240" s="33"/>
      <c r="ABB240" s="33"/>
      <c r="ABC240" s="33"/>
      <c r="ABD240" s="33"/>
      <c r="ABE240" s="33"/>
      <c r="ABF240" s="33"/>
      <c r="ABG240" s="33"/>
      <c r="ABH240" s="33"/>
      <c r="ABI240" s="33"/>
      <c r="ABJ240" s="33"/>
      <c r="ABK240" s="33"/>
      <c r="ABL240" s="33"/>
      <c r="ABM240" s="33"/>
      <c r="ABN240" s="33"/>
      <c r="ABO240" s="33"/>
      <c r="ABP240" s="33"/>
      <c r="ABQ240" s="33"/>
      <c r="ABR240" s="33"/>
      <c r="ABS240" s="33"/>
      <c r="ABT240" s="33"/>
      <c r="ABU240" s="33"/>
      <c r="ABV240" s="33"/>
      <c r="ABW240" s="33"/>
      <c r="ABX240" s="33"/>
      <c r="ABY240" s="33"/>
      <c r="ABZ240" s="33"/>
      <c r="ACA240" s="33"/>
      <c r="ACB240" s="33"/>
      <c r="ACC240" s="33"/>
      <c r="ACD240" s="33"/>
      <c r="ACE240" s="33"/>
      <c r="ACF240" s="33"/>
      <c r="ACG240" s="33"/>
      <c r="ACH240" s="33"/>
      <c r="ACI240" s="33"/>
      <c r="ACJ240" s="33"/>
      <c r="ACK240" s="33"/>
      <c r="ACL240" s="33"/>
      <c r="ACM240" s="33"/>
      <c r="ACN240" s="33"/>
      <c r="ACO240" s="33"/>
      <c r="ACP240" s="33"/>
      <c r="ACQ240" s="33"/>
      <c r="ACR240" s="33"/>
      <c r="ACS240" s="33"/>
      <c r="ACT240" s="33"/>
      <c r="ACU240" s="33"/>
      <c r="ACV240" s="33"/>
      <c r="ACW240" s="33"/>
      <c r="ACX240" s="33"/>
      <c r="ACY240" s="33"/>
      <c r="ACZ240" s="33"/>
      <c r="ADA240" s="33"/>
      <c r="ADB240" s="33"/>
      <c r="ADC240" s="33"/>
      <c r="ADD240" s="33"/>
      <c r="ADE240" s="33"/>
      <c r="ADF240" s="33"/>
      <c r="ADG240" s="33"/>
      <c r="ADH240" s="33"/>
      <c r="ADI240" s="33"/>
      <c r="ADJ240" s="33"/>
      <c r="ADK240" s="33"/>
      <c r="ADL240" s="33"/>
      <c r="ADM240" s="33"/>
      <c r="ADN240" s="33"/>
      <c r="ADO240" s="33"/>
      <c r="ADP240" s="33"/>
      <c r="ADQ240" s="33"/>
      <c r="ADR240" s="33"/>
      <c r="ADS240" s="33"/>
      <c r="ADT240" s="33"/>
      <c r="ADU240" s="33"/>
      <c r="ADV240" s="33"/>
      <c r="ADW240" s="33"/>
      <c r="ADX240" s="33"/>
      <c r="ADY240" s="33"/>
      <c r="ADZ240" s="33"/>
      <c r="AEA240" s="33"/>
      <c r="AEB240" s="33"/>
      <c r="AEC240" s="33"/>
      <c r="AED240" s="33"/>
      <c r="AEE240" s="33"/>
      <c r="AEF240" s="33"/>
      <c r="AEG240" s="33"/>
      <c r="AEH240" s="33"/>
      <c r="AEI240" s="33"/>
      <c r="AEJ240" s="33"/>
      <c r="AEK240" s="33"/>
      <c r="AEL240" s="33"/>
      <c r="AEM240" s="33"/>
      <c r="AEN240" s="33"/>
      <c r="AEO240" s="33"/>
      <c r="AEP240" s="33"/>
      <c r="AEQ240" s="33"/>
      <c r="AER240" s="33"/>
      <c r="AES240" s="33"/>
      <c r="AET240" s="33"/>
      <c r="AEU240" s="33"/>
      <c r="AEV240" s="33"/>
      <c r="AEW240" s="33"/>
      <c r="AEX240" s="33"/>
      <c r="AEY240" s="33"/>
      <c r="AEZ240" s="33"/>
      <c r="AFA240" s="33"/>
      <c r="AFB240" s="33"/>
      <c r="AFC240" s="33"/>
      <c r="AFD240" s="33"/>
      <c r="AFE240" s="33"/>
      <c r="AFF240" s="33"/>
      <c r="AFG240" s="33"/>
      <c r="AFH240" s="33"/>
      <c r="AFI240" s="33"/>
      <c r="AFJ240" s="33"/>
      <c r="AFK240" s="33"/>
      <c r="AFL240" s="33"/>
      <c r="AFM240" s="33"/>
      <c r="AFN240" s="33"/>
      <c r="AFO240" s="33"/>
      <c r="AFP240" s="33"/>
      <c r="AFQ240" s="33"/>
      <c r="AFR240" s="33"/>
      <c r="AFS240" s="33"/>
      <c r="AFT240" s="33"/>
      <c r="AFU240" s="33"/>
      <c r="AFV240" s="33"/>
      <c r="AFW240" s="33"/>
      <c r="AFX240" s="33"/>
      <c r="AFY240" s="33"/>
      <c r="AFZ240" s="33"/>
      <c r="AGA240" s="33"/>
      <c r="AGB240" s="33"/>
      <c r="AGC240" s="33"/>
      <c r="AGD240" s="33"/>
      <c r="AGE240" s="33"/>
      <c r="AGF240" s="33"/>
      <c r="AGG240" s="33"/>
      <c r="AGH240" s="33"/>
      <c r="AGI240" s="33"/>
      <c r="AGJ240" s="33"/>
      <c r="AGK240" s="33"/>
      <c r="AGL240" s="33"/>
      <c r="AGM240" s="33"/>
      <c r="AGN240" s="33"/>
      <c r="AGO240" s="33"/>
      <c r="AGP240" s="33"/>
      <c r="AGQ240" s="33"/>
      <c r="AGR240" s="33"/>
      <c r="AGS240" s="33"/>
      <c r="AGT240" s="33"/>
      <c r="AGU240" s="33"/>
      <c r="AGV240" s="33"/>
      <c r="AGW240" s="33"/>
      <c r="AGX240" s="33"/>
      <c r="AGY240" s="33"/>
      <c r="AGZ240" s="33"/>
      <c r="AHA240" s="33"/>
      <c r="AHB240" s="33"/>
      <c r="AHC240" s="33"/>
      <c r="AHD240" s="33"/>
      <c r="AHE240" s="33"/>
      <c r="AHF240" s="33"/>
      <c r="AHG240" s="33"/>
      <c r="AHH240" s="33"/>
      <c r="AHI240" s="33"/>
      <c r="AHJ240" s="33"/>
      <c r="AHK240" s="33"/>
      <c r="AHL240" s="33"/>
      <c r="AHM240" s="33"/>
      <c r="AHN240" s="33"/>
      <c r="AHO240" s="33"/>
      <c r="AHP240" s="33"/>
      <c r="AHQ240" s="33"/>
      <c r="AHR240" s="33"/>
      <c r="AHS240" s="33"/>
      <c r="AHT240" s="33"/>
      <c r="AHU240" s="33"/>
      <c r="AHV240" s="33"/>
      <c r="AHW240" s="33"/>
      <c r="AHX240" s="33"/>
      <c r="AHY240" s="33"/>
      <c r="AHZ240" s="33"/>
      <c r="AIA240" s="33"/>
      <c r="AIB240" s="33"/>
      <c r="AIC240" s="33"/>
      <c r="AID240" s="33"/>
      <c r="AIE240" s="33"/>
      <c r="AIF240" s="33"/>
      <c r="AIG240" s="33"/>
      <c r="AIH240" s="33"/>
      <c r="AII240" s="33"/>
      <c r="AIJ240" s="33"/>
      <c r="AIK240" s="33"/>
      <c r="AIL240" s="33"/>
      <c r="AIM240" s="33"/>
      <c r="AIN240" s="33"/>
      <c r="AIO240" s="33"/>
      <c r="AIP240" s="33"/>
      <c r="AIQ240" s="33"/>
      <c r="AIR240" s="33"/>
      <c r="AIS240" s="33"/>
      <c r="AIT240" s="33"/>
      <c r="AIU240" s="33"/>
      <c r="AIV240" s="33"/>
      <c r="AIW240" s="33"/>
      <c r="AIX240" s="33"/>
      <c r="AIY240" s="33"/>
      <c r="AIZ240" s="33"/>
      <c r="AJA240" s="33"/>
      <c r="AJB240" s="33"/>
      <c r="AJC240" s="33"/>
      <c r="AJD240" s="33"/>
      <c r="AJE240" s="33"/>
      <c r="AJF240" s="33"/>
      <c r="AJG240" s="33"/>
      <c r="AJH240" s="33"/>
      <c r="AJI240" s="33"/>
      <c r="AJJ240" s="33"/>
      <c r="AJK240" s="33"/>
      <c r="AJL240" s="33"/>
      <c r="AJM240" s="33"/>
      <c r="AJN240" s="33"/>
      <c r="AJO240" s="33"/>
      <c r="AJP240" s="33"/>
      <c r="AJQ240" s="33"/>
      <c r="AJR240" s="33"/>
      <c r="AJS240" s="33"/>
      <c r="AJT240" s="33"/>
      <c r="AJU240" s="33"/>
      <c r="AJV240" s="33"/>
      <c r="AJW240" s="33"/>
      <c r="AJX240" s="33"/>
      <c r="AJY240" s="33"/>
      <c r="AJZ240" s="33"/>
      <c r="AKA240" s="33"/>
      <c r="AKB240" s="33"/>
      <c r="AKC240" s="33"/>
      <c r="AKD240" s="33"/>
      <c r="AKE240" s="33"/>
      <c r="AKF240" s="33"/>
      <c r="AKG240" s="33"/>
      <c r="AKH240" s="33"/>
      <c r="AKI240" s="33"/>
      <c r="AKJ240" s="33"/>
      <c r="AKK240" s="33"/>
      <c r="AKL240" s="33"/>
      <c r="AKM240" s="33"/>
      <c r="AKN240" s="33"/>
      <c r="AKO240" s="33"/>
      <c r="AKP240" s="33"/>
      <c r="AKQ240" s="33"/>
      <c r="AKR240" s="33"/>
      <c r="AKS240" s="33"/>
      <c r="AKT240" s="33"/>
      <c r="AKU240" s="33"/>
      <c r="AKV240" s="33"/>
      <c r="AKW240" s="33"/>
      <c r="AKX240" s="33"/>
      <c r="AKY240" s="33"/>
      <c r="AKZ240" s="33"/>
      <c r="ALA240" s="33"/>
      <c r="ALB240" s="33"/>
      <c r="ALC240" s="33"/>
      <c r="ALD240" s="33"/>
      <c r="ALE240" s="33"/>
      <c r="ALF240" s="33"/>
      <c r="ALG240" s="33"/>
      <c r="ALH240" s="33"/>
      <c r="ALI240" s="33"/>
      <c r="ALJ240" s="33"/>
      <c r="ALK240" s="33"/>
      <c r="ALL240" s="33"/>
      <c r="ALM240" s="33"/>
      <c r="ALN240" s="33"/>
      <c r="ALO240" s="33"/>
      <c r="ALP240" s="33"/>
      <c r="ALQ240" s="33"/>
      <c r="ALR240" s="33"/>
      <c r="ALS240" s="33"/>
      <c r="ALT240" s="33"/>
      <c r="ALU240" s="33"/>
      <c r="ALV240" s="33"/>
      <c r="ALW240" s="33"/>
      <c r="ALX240" s="33"/>
      <c r="ALY240" s="33"/>
    </row>
    <row r="241" spans="1:1013" ht="27" customHeight="1" thickBot="1" x14ac:dyDescent="0.25">
      <c r="A241" s="838" t="s">
        <v>15</v>
      </c>
      <c r="B241" s="839" t="s">
        <v>16</v>
      </c>
      <c r="C241" s="840" t="s">
        <v>16</v>
      </c>
      <c r="D241" s="826" t="s">
        <v>624</v>
      </c>
      <c r="E241" s="819" t="s">
        <v>625</v>
      </c>
      <c r="F241" s="725" t="s">
        <v>263</v>
      </c>
      <c r="G241" s="824" t="s">
        <v>132</v>
      </c>
      <c r="H241" s="713" t="s">
        <v>19</v>
      </c>
      <c r="I241" s="711" t="s">
        <v>20</v>
      </c>
      <c r="J241" s="699" t="s">
        <v>269</v>
      </c>
      <c r="K241" s="178" t="s">
        <v>26</v>
      </c>
      <c r="L241" s="524">
        <f>+M241+O241</f>
        <v>0</v>
      </c>
      <c r="M241" s="473">
        <v>0</v>
      </c>
      <c r="N241" s="473">
        <v>0</v>
      </c>
      <c r="O241" s="486">
        <v>0</v>
      </c>
      <c r="P241" s="524">
        <f>+Q241+S241</f>
        <v>0</v>
      </c>
      <c r="Q241" s="473">
        <v>0</v>
      </c>
      <c r="R241" s="473">
        <v>0</v>
      </c>
      <c r="S241" s="486">
        <v>0</v>
      </c>
      <c r="T241" s="524">
        <f>+U241+W241</f>
        <v>14</v>
      </c>
      <c r="U241" s="473">
        <v>14</v>
      </c>
      <c r="V241" s="473">
        <v>0</v>
      </c>
      <c r="W241" s="486">
        <v>0</v>
      </c>
      <c r="X241" s="524">
        <f>+Y241+AA241</f>
        <v>0</v>
      </c>
      <c r="Y241" s="473">
        <v>0</v>
      </c>
      <c r="Z241" s="473">
        <v>0</v>
      </c>
      <c r="AA241" s="486">
        <v>0</v>
      </c>
      <c r="AB241" s="33"/>
      <c r="AC241" s="33"/>
      <c r="AD241" s="33"/>
      <c r="AE241" s="33"/>
      <c r="AF241" s="33"/>
      <c r="AG241" s="33"/>
      <c r="AH241" s="33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7"/>
      <c r="BB241" s="46"/>
      <c r="BC241" s="46"/>
      <c r="BD241" s="46"/>
      <c r="BE241" s="46"/>
      <c r="BF241" s="46"/>
      <c r="BG241" s="46"/>
      <c r="BH241" s="46"/>
      <c r="BI241" s="46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3"/>
      <c r="CC241" s="33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3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/>
      <c r="ES241" s="33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  <c r="FP241" s="33"/>
      <c r="FQ241" s="33"/>
      <c r="FR241" s="33"/>
      <c r="FS241" s="33"/>
      <c r="FT241" s="33"/>
      <c r="FU241" s="33"/>
      <c r="FV241" s="33"/>
      <c r="FW241" s="33"/>
      <c r="FX241" s="33"/>
      <c r="FY241" s="33"/>
      <c r="FZ241" s="33"/>
      <c r="GA241" s="33"/>
      <c r="GB241" s="33"/>
      <c r="GC241" s="33"/>
      <c r="GD241" s="33"/>
      <c r="GE241" s="33"/>
      <c r="GF241" s="33"/>
      <c r="GG241" s="33"/>
      <c r="GH241" s="33"/>
      <c r="GI241" s="33"/>
      <c r="GJ241" s="33"/>
      <c r="GK241" s="33"/>
      <c r="GL241" s="33"/>
      <c r="GM241" s="33"/>
      <c r="GN241" s="33"/>
      <c r="GO241" s="33"/>
      <c r="GP241" s="33"/>
      <c r="GQ241" s="33"/>
      <c r="GR241" s="33"/>
      <c r="GS241" s="33"/>
      <c r="GT241" s="33"/>
      <c r="GU241" s="33"/>
      <c r="GV241" s="33"/>
      <c r="GW241" s="33"/>
      <c r="GX241" s="33"/>
      <c r="GY241" s="33"/>
      <c r="GZ241" s="33"/>
      <c r="HA241" s="33"/>
      <c r="HB241" s="33"/>
      <c r="HC241" s="33"/>
      <c r="HD241" s="33"/>
      <c r="HE241" s="33"/>
      <c r="HF241" s="33"/>
      <c r="HG241" s="33"/>
      <c r="HH241" s="33"/>
      <c r="HI241" s="33"/>
      <c r="HJ241" s="33"/>
      <c r="HK241" s="33"/>
      <c r="HL241" s="33"/>
      <c r="HM241" s="33"/>
      <c r="HN241" s="33"/>
      <c r="HO241" s="33"/>
      <c r="HP241" s="33"/>
      <c r="HQ241" s="33"/>
      <c r="HR241" s="33"/>
      <c r="HS241" s="33"/>
      <c r="HT241" s="33"/>
      <c r="HU241" s="33"/>
      <c r="HV241" s="33"/>
      <c r="HW241" s="33"/>
      <c r="HX241" s="33"/>
      <c r="HY241" s="33"/>
      <c r="HZ241" s="33"/>
      <c r="IA241" s="33"/>
      <c r="IB241" s="33"/>
      <c r="IC241" s="33"/>
      <c r="ID241" s="33"/>
      <c r="IE241" s="33"/>
      <c r="IF241" s="33"/>
      <c r="IG241" s="33"/>
      <c r="IH241" s="33"/>
      <c r="II241" s="33"/>
      <c r="IJ241" s="33"/>
      <c r="IK241" s="33"/>
      <c r="IL241" s="33"/>
      <c r="IM241" s="33"/>
      <c r="IN241" s="33"/>
      <c r="IO241" s="33"/>
      <c r="IP241" s="33"/>
      <c r="IQ241" s="33"/>
      <c r="IR241" s="33"/>
      <c r="IS241" s="33"/>
      <c r="IT241" s="33"/>
      <c r="IU241" s="33"/>
      <c r="IV241" s="33"/>
      <c r="IW241" s="33"/>
      <c r="IX241" s="33"/>
      <c r="IY241" s="33"/>
      <c r="IZ241" s="33"/>
      <c r="JA241" s="33"/>
      <c r="JB241" s="33"/>
      <c r="JC241" s="33"/>
      <c r="JD241" s="33"/>
      <c r="JE241" s="33"/>
      <c r="JF241" s="33"/>
      <c r="JG241" s="33"/>
      <c r="JH241" s="33"/>
      <c r="JI241" s="33"/>
      <c r="JJ241" s="33"/>
      <c r="JK241" s="33"/>
      <c r="JL241" s="33"/>
      <c r="JM241" s="33"/>
      <c r="JN241" s="33"/>
      <c r="JO241" s="33"/>
      <c r="JP241" s="33"/>
      <c r="JQ241" s="33"/>
      <c r="JR241" s="33"/>
      <c r="JS241" s="33"/>
      <c r="JT241" s="33"/>
      <c r="JU241" s="33"/>
      <c r="JV241" s="33"/>
      <c r="JW241" s="33"/>
      <c r="JX241" s="33"/>
      <c r="JY241" s="33"/>
      <c r="JZ241" s="33"/>
      <c r="KA241" s="33"/>
      <c r="KB241" s="33"/>
      <c r="KC241" s="33"/>
      <c r="KD241" s="33"/>
      <c r="KE241" s="33"/>
      <c r="KF241" s="33"/>
      <c r="KG241" s="33"/>
      <c r="KH241" s="33"/>
      <c r="KI241" s="33"/>
      <c r="KJ241" s="33"/>
      <c r="KK241" s="33"/>
      <c r="KL241" s="33"/>
      <c r="KM241" s="33"/>
      <c r="KN241" s="33"/>
      <c r="KO241" s="33"/>
      <c r="KP241" s="33"/>
      <c r="KQ241" s="33"/>
      <c r="KR241" s="33"/>
      <c r="KS241" s="33"/>
      <c r="KT241" s="33"/>
      <c r="KU241" s="33"/>
      <c r="KV241" s="33"/>
      <c r="KW241" s="33"/>
      <c r="KX241" s="33"/>
      <c r="KY241" s="33"/>
      <c r="KZ241" s="33"/>
      <c r="LA241" s="33"/>
      <c r="LB241" s="33"/>
      <c r="LC241" s="33"/>
      <c r="LD241" s="33"/>
      <c r="LE241" s="33"/>
      <c r="LF241" s="33"/>
      <c r="LG241" s="33"/>
      <c r="LH241" s="33"/>
      <c r="LI241" s="33"/>
      <c r="LJ241" s="33"/>
      <c r="LK241" s="33"/>
      <c r="LL241" s="33"/>
      <c r="LM241" s="33"/>
      <c r="LN241" s="33"/>
      <c r="LO241" s="33"/>
      <c r="LP241" s="33"/>
      <c r="LQ241" s="33"/>
      <c r="LR241" s="33"/>
      <c r="LS241" s="33"/>
      <c r="LT241" s="33"/>
      <c r="LU241" s="33"/>
      <c r="LV241" s="33"/>
      <c r="LW241" s="33"/>
      <c r="LX241" s="33"/>
      <c r="LY241" s="33"/>
      <c r="LZ241" s="33"/>
      <c r="MA241" s="33"/>
      <c r="MB241" s="33"/>
      <c r="MC241" s="33"/>
      <c r="MD241" s="33"/>
      <c r="ME241" s="33"/>
      <c r="MF241" s="33"/>
      <c r="MG241" s="33"/>
      <c r="MH241" s="33"/>
      <c r="MI241" s="33"/>
      <c r="MJ241" s="33"/>
      <c r="MK241" s="33"/>
      <c r="ML241" s="33"/>
      <c r="MM241" s="33"/>
      <c r="MN241" s="33"/>
      <c r="MO241" s="33"/>
      <c r="MP241" s="33"/>
      <c r="MQ241" s="33"/>
      <c r="MR241" s="33"/>
      <c r="MS241" s="33"/>
      <c r="MT241" s="33"/>
      <c r="MU241" s="33"/>
      <c r="MV241" s="33"/>
      <c r="MW241" s="33"/>
      <c r="MX241" s="33"/>
      <c r="MY241" s="33"/>
      <c r="MZ241" s="33"/>
      <c r="NA241" s="33"/>
      <c r="NB241" s="33"/>
      <c r="NC241" s="33"/>
      <c r="ND241" s="33"/>
      <c r="NE241" s="33"/>
      <c r="NF241" s="33"/>
      <c r="NG241" s="33"/>
      <c r="NH241" s="33"/>
      <c r="NI241" s="33"/>
      <c r="NJ241" s="33"/>
      <c r="NK241" s="33"/>
      <c r="NL241" s="33"/>
      <c r="NM241" s="33"/>
      <c r="NN241" s="33"/>
      <c r="NO241" s="33"/>
      <c r="NP241" s="33"/>
      <c r="NQ241" s="33"/>
      <c r="NR241" s="33"/>
      <c r="NS241" s="33"/>
      <c r="NT241" s="33"/>
      <c r="NU241" s="33"/>
      <c r="NV241" s="33"/>
      <c r="NW241" s="33"/>
      <c r="NX241" s="33"/>
      <c r="NY241" s="33"/>
      <c r="NZ241" s="33"/>
      <c r="OA241" s="33"/>
      <c r="OB241" s="33"/>
      <c r="OC241" s="33"/>
      <c r="OD241" s="33"/>
      <c r="OE241" s="33"/>
      <c r="OF241" s="33"/>
      <c r="OG241" s="33"/>
      <c r="OH241" s="33"/>
      <c r="OI241" s="33"/>
      <c r="OJ241" s="33"/>
      <c r="OK241" s="33"/>
      <c r="OL241" s="33"/>
      <c r="OM241" s="33"/>
      <c r="ON241" s="33"/>
      <c r="OO241" s="33"/>
      <c r="OP241" s="33"/>
      <c r="OQ241" s="33"/>
      <c r="OR241" s="33"/>
      <c r="OS241" s="33"/>
      <c r="OT241" s="33"/>
      <c r="OU241" s="33"/>
      <c r="OV241" s="33"/>
      <c r="OW241" s="33"/>
      <c r="OX241" s="33"/>
      <c r="OY241" s="33"/>
      <c r="OZ241" s="33"/>
      <c r="PA241" s="33"/>
      <c r="PB241" s="33"/>
      <c r="PC241" s="33"/>
      <c r="PD241" s="33"/>
      <c r="PE241" s="33"/>
      <c r="PF241" s="33"/>
      <c r="PG241" s="33"/>
      <c r="PH241" s="33"/>
      <c r="PI241" s="33"/>
      <c r="PJ241" s="33"/>
      <c r="PK241" s="33"/>
      <c r="PL241" s="33"/>
      <c r="PM241" s="33"/>
      <c r="PN241" s="33"/>
      <c r="PO241" s="33"/>
      <c r="PP241" s="33"/>
      <c r="PQ241" s="33"/>
      <c r="PR241" s="33"/>
      <c r="PS241" s="33"/>
      <c r="PT241" s="33"/>
      <c r="PU241" s="33"/>
      <c r="PV241" s="33"/>
      <c r="PW241" s="33"/>
      <c r="PX241" s="33"/>
      <c r="PY241" s="33"/>
      <c r="PZ241" s="33"/>
      <c r="QA241" s="33"/>
      <c r="QB241" s="33"/>
      <c r="QC241" s="33"/>
      <c r="QD241" s="33"/>
      <c r="QE241" s="33"/>
      <c r="QF241" s="33"/>
      <c r="QG241" s="33"/>
      <c r="QH241" s="33"/>
      <c r="QI241" s="33"/>
      <c r="QJ241" s="33"/>
      <c r="QK241" s="33"/>
      <c r="QL241" s="33"/>
      <c r="QM241" s="33"/>
      <c r="QN241" s="33"/>
      <c r="QO241" s="33"/>
      <c r="QP241" s="33"/>
      <c r="QQ241" s="33"/>
      <c r="QR241" s="33"/>
      <c r="QS241" s="33"/>
      <c r="QT241" s="33"/>
      <c r="QU241" s="33"/>
      <c r="QV241" s="33"/>
      <c r="QW241" s="33"/>
      <c r="QX241" s="33"/>
      <c r="QY241" s="33"/>
      <c r="QZ241" s="33"/>
      <c r="RA241" s="33"/>
      <c r="RB241" s="33"/>
      <c r="RC241" s="33"/>
      <c r="RD241" s="33"/>
      <c r="RE241" s="33"/>
      <c r="RF241" s="33"/>
      <c r="RG241" s="33"/>
      <c r="RH241" s="33"/>
      <c r="RI241" s="33"/>
      <c r="RJ241" s="33"/>
      <c r="RK241" s="33"/>
      <c r="RL241" s="33"/>
      <c r="RM241" s="33"/>
      <c r="RN241" s="33"/>
      <c r="RO241" s="33"/>
      <c r="RP241" s="33"/>
      <c r="RQ241" s="33"/>
      <c r="RR241" s="33"/>
      <c r="RS241" s="33"/>
      <c r="RT241" s="33"/>
      <c r="RU241" s="33"/>
      <c r="RV241" s="33"/>
      <c r="RW241" s="33"/>
      <c r="RX241" s="33"/>
      <c r="RY241" s="33"/>
      <c r="RZ241" s="33"/>
      <c r="SA241" s="33"/>
      <c r="SB241" s="33"/>
      <c r="SC241" s="33"/>
      <c r="SD241" s="33"/>
      <c r="SE241" s="33"/>
      <c r="SF241" s="33"/>
      <c r="SG241" s="33"/>
      <c r="SH241" s="33"/>
      <c r="SI241" s="33"/>
      <c r="SJ241" s="33"/>
      <c r="SK241" s="33"/>
      <c r="SL241" s="33"/>
      <c r="SM241" s="33"/>
      <c r="SN241" s="33"/>
      <c r="SO241" s="33"/>
      <c r="SP241" s="33"/>
      <c r="SQ241" s="33"/>
      <c r="SR241" s="33"/>
      <c r="SS241" s="33"/>
      <c r="ST241" s="33"/>
      <c r="SU241" s="33"/>
      <c r="SV241" s="33"/>
      <c r="SW241" s="33"/>
      <c r="SX241" s="33"/>
      <c r="SY241" s="33"/>
      <c r="SZ241" s="33"/>
      <c r="TA241" s="33"/>
      <c r="TB241" s="33"/>
      <c r="TC241" s="33"/>
      <c r="TD241" s="33"/>
      <c r="TE241" s="33"/>
      <c r="TF241" s="33"/>
      <c r="TG241" s="33"/>
      <c r="TH241" s="33"/>
      <c r="TI241" s="33"/>
      <c r="TJ241" s="33"/>
      <c r="TK241" s="33"/>
      <c r="TL241" s="33"/>
      <c r="TM241" s="33"/>
      <c r="TN241" s="33"/>
      <c r="TO241" s="33"/>
      <c r="TP241" s="33"/>
      <c r="TQ241" s="33"/>
      <c r="TR241" s="33"/>
      <c r="TS241" s="33"/>
      <c r="TT241" s="33"/>
      <c r="TU241" s="33"/>
      <c r="TV241" s="33"/>
      <c r="TW241" s="33"/>
      <c r="TX241" s="33"/>
      <c r="TY241" s="33"/>
      <c r="TZ241" s="33"/>
      <c r="UA241" s="33"/>
      <c r="UB241" s="33"/>
      <c r="UC241" s="33"/>
      <c r="UD241" s="33"/>
      <c r="UE241" s="33"/>
      <c r="UF241" s="33"/>
      <c r="UG241" s="33"/>
      <c r="UH241" s="33"/>
      <c r="UI241" s="33"/>
      <c r="UJ241" s="33"/>
      <c r="UK241" s="33"/>
      <c r="UL241" s="33"/>
      <c r="UM241" s="33"/>
      <c r="UN241" s="33"/>
      <c r="UO241" s="33"/>
      <c r="UP241" s="33"/>
      <c r="UQ241" s="33"/>
      <c r="UR241" s="33"/>
      <c r="US241" s="33"/>
      <c r="UT241" s="33"/>
      <c r="UU241" s="33"/>
      <c r="UV241" s="33"/>
      <c r="UW241" s="33"/>
      <c r="UX241" s="33"/>
      <c r="UY241" s="33"/>
      <c r="UZ241" s="33"/>
      <c r="VA241" s="33"/>
      <c r="VB241" s="33"/>
      <c r="VC241" s="33"/>
      <c r="VD241" s="33"/>
      <c r="VE241" s="33"/>
      <c r="VF241" s="33"/>
      <c r="VG241" s="33"/>
      <c r="VH241" s="33"/>
      <c r="VI241" s="33"/>
      <c r="VJ241" s="33"/>
      <c r="VK241" s="33"/>
      <c r="VL241" s="33"/>
      <c r="VM241" s="33"/>
      <c r="VN241" s="33"/>
      <c r="VO241" s="33"/>
      <c r="VP241" s="33"/>
      <c r="VQ241" s="33"/>
      <c r="VR241" s="33"/>
      <c r="VS241" s="33"/>
      <c r="VT241" s="33"/>
      <c r="VU241" s="33"/>
      <c r="VV241" s="33"/>
      <c r="VW241" s="33"/>
      <c r="VX241" s="33"/>
      <c r="VY241" s="33"/>
      <c r="VZ241" s="33"/>
      <c r="WA241" s="33"/>
      <c r="WB241" s="33"/>
      <c r="WC241" s="33"/>
      <c r="WD241" s="33"/>
      <c r="WE241" s="33"/>
      <c r="WF241" s="33"/>
      <c r="WG241" s="33"/>
      <c r="WH241" s="33"/>
      <c r="WI241" s="33"/>
      <c r="WJ241" s="33"/>
      <c r="WK241" s="33"/>
      <c r="WL241" s="33"/>
      <c r="WM241" s="33"/>
      <c r="WN241" s="33"/>
      <c r="WO241" s="33"/>
      <c r="WP241" s="33"/>
      <c r="WQ241" s="33"/>
      <c r="WR241" s="33"/>
      <c r="WS241" s="33"/>
      <c r="WT241" s="33"/>
      <c r="WU241" s="33"/>
      <c r="WV241" s="33"/>
      <c r="WW241" s="33"/>
      <c r="WX241" s="33"/>
      <c r="WY241" s="33"/>
      <c r="WZ241" s="33"/>
      <c r="XA241" s="33"/>
      <c r="XB241" s="33"/>
      <c r="XC241" s="33"/>
      <c r="XD241" s="33"/>
      <c r="XE241" s="33"/>
      <c r="XF241" s="33"/>
      <c r="XG241" s="33"/>
      <c r="XH241" s="33"/>
      <c r="XI241" s="33"/>
      <c r="XJ241" s="33"/>
      <c r="XK241" s="33"/>
      <c r="XL241" s="33"/>
      <c r="XM241" s="33"/>
      <c r="XN241" s="33"/>
      <c r="XO241" s="33"/>
      <c r="XP241" s="33"/>
      <c r="XQ241" s="33"/>
      <c r="XR241" s="33"/>
      <c r="XS241" s="33"/>
      <c r="XT241" s="33"/>
      <c r="XU241" s="33"/>
      <c r="XV241" s="33"/>
      <c r="XW241" s="33"/>
      <c r="XX241" s="33"/>
      <c r="XY241" s="33"/>
      <c r="XZ241" s="33"/>
      <c r="YA241" s="33"/>
      <c r="YB241" s="33"/>
      <c r="YC241" s="33"/>
      <c r="YD241" s="33"/>
      <c r="YE241" s="33"/>
      <c r="YF241" s="33"/>
      <c r="YG241" s="33"/>
      <c r="YH241" s="33"/>
      <c r="YI241" s="33"/>
      <c r="YJ241" s="33"/>
      <c r="YK241" s="33"/>
      <c r="YL241" s="33"/>
      <c r="YM241" s="33"/>
      <c r="YN241" s="33"/>
      <c r="YO241" s="33"/>
      <c r="YP241" s="33"/>
      <c r="YQ241" s="33"/>
      <c r="YR241" s="33"/>
      <c r="YS241" s="33"/>
      <c r="YT241" s="33"/>
      <c r="YU241" s="33"/>
      <c r="YV241" s="33"/>
      <c r="YW241" s="33"/>
      <c r="YX241" s="33"/>
      <c r="YY241" s="33"/>
      <c r="YZ241" s="33"/>
      <c r="ZA241" s="33"/>
      <c r="ZB241" s="33"/>
      <c r="ZC241" s="33"/>
      <c r="ZD241" s="33"/>
      <c r="ZE241" s="33"/>
      <c r="ZF241" s="33"/>
      <c r="ZG241" s="33"/>
      <c r="ZH241" s="33"/>
      <c r="ZI241" s="33"/>
      <c r="ZJ241" s="33"/>
      <c r="ZK241" s="33"/>
      <c r="ZL241" s="33"/>
      <c r="ZM241" s="33"/>
      <c r="ZN241" s="33"/>
      <c r="ZO241" s="33"/>
      <c r="ZP241" s="33"/>
      <c r="ZQ241" s="33"/>
      <c r="ZR241" s="33"/>
      <c r="ZS241" s="33"/>
      <c r="ZT241" s="33"/>
      <c r="ZU241" s="33"/>
      <c r="ZV241" s="33"/>
      <c r="ZW241" s="33"/>
      <c r="ZX241" s="33"/>
      <c r="ZY241" s="33"/>
      <c r="ZZ241" s="33"/>
      <c r="AAA241" s="33"/>
      <c r="AAB241" s="33"/>
      <c r="AAC241" s="33"/>
      <c r="AAD241" s="33"/>
      <c r="AAE241" s="33"/>
      <c r="AAF241" s="33"/>
      <c r="AAG241" s="33"/>
      <c r="AAH241" s="33"/>
      <c r="AAI241" s="33"/>
      <c r="AAJ241" s="33"/>
      <c r="AAK241" s="33"/>
      <c r="AAL241" s="33"/>
      <c r="AAM241" s="33"/>
      <c r="AAN241" s="33"/>
      <c r="AAO241" s="33"/>
      <c r="AAP241" s="33"/>
      <c r="AAQ241" s="33"/>
      <c r="AAR241" s="33"/>
      <c r="AAS241" s="33"/>
      <c r="AAT241" s="33"/>
      <c r="AAU241" s="33"/>
      <c r="AAV241" s="33"/>
      <c r="AAW241" s="33"/>
      <c r="AAX241" s="33"/>
      <c r="AAY241" s="33"/>
      <c r="AAZ241" s="33"/>
      <c r="ABA241" s="33"/>
      <c r="ABB241" s="33"/>
      <c r="ABC241" s="33"/>
      <c r="ABD241" s="33"/>
      <c r="ABE241" s="33"/>
      <c r="ABF241" s="33"/>
      <c r="ABG241" s="33"/>
      <c r="ABH241" s="33"/>
      <c r="ABI241" s="33"/>
      <c r="ABJ241" s="33"/>
      <c r="ABK241" s="33"/>
      <c r="ABL241" s="33"/>
      <c r="ABM241" s="33"/>
      <c r="ABN241" s="33"/>
      <c r="ABO241" s="33"/>
      <c r="ABP241" s="33"/>
      <c r="ABQ241" s="33"/>
      <c r="ABR241" s="33"/>
      <c r="ABS241" s="33"/>
      <c r="ABT241" s="33"/>
      <c r="ABU241" s="33"/>
      <c r="ABV241" s="33"/>
      <c r="ABW241" s="33"/>
      <c r="ABX241" s="33"/>
      <c r="ABY241" s="33"/>
      <c r="ABZ241" s="33"/>
      <c r="ACA241" s="33"/>
      <c r="ACB241" s="33"/>
      <c r="ACC241" s="33"/>
      <c r="ACD241" s="33"/>
      <c r="ACE241" s="33"/>
      <c r="ACF241" s="33"/>
      <c r="ACG241" s="33"/>
      <c r="ACH241" s="33"/>
      <c r="ACI241" s="33"/>
      <c r="ACJ241" s="33"/>
      <c r="ACK241" s="33"/>
      <c r="ACL241" s="33"/>
      <c r="ACM241" s="33"/>
      <c r="ACN241" s="33"/>
      <c r="ACO241" s="33"/>
      <c r="ACP241" s="33"/>
      <c r="ACQ241" s="33"/>
      <c r="ACR241" s="33"/>
      <c r="ACS241" s="33"/>
      <c r="ACT241" s="33"/>
      <c r="ACU241" s="33"/>
      <c r="ACV241" s="33"/>
      <c r="ACW241" s="33"/>
      <c r="ACX241" s="33"/>
      <c r="ACY241" s="33"/>
      <c r="ACZ241" s="33"/>
      <c r="ADA241" s="33"/>
      <c r="ADB241" s="33"/>
      <c r="ADC241" s="33"/>
      <c r="ADD241" s="33"/>
      <c r="ADE241" s="33"/>
      <c r="ADF241" s="33"/>
      <c r="ADG241" s="33"/>
      <c r="ADH241" s="33"/>
      <c r="ADI241" s="33"/>
      <c r="ADJ241" s="33"/>
      <c r="ADK241" s="33"/>
      <c r="ADL241" s="33"/>
      <c r="ADM241" s="33"/>
      <c r="ADN241" s="33"/>
      <c r="ADO241" s="33"/>
      <c r="ADP241" s="33"/>
      <c r="ADQ241" s="33"/>
      <c r="ADR241" s="33"/>
      <c r="ADS241" s="33"/>
      <c r="ADT241" s="33"/>
      <c r="ADU241" s="33"/>
      <c r="ADV241" s="33"/>
      <c r="ADW241" s="33"/>
      <c r="ADX241" s="33"/>
      <c r="ADY241" s="33"/>
      <c r="ADZ241" s="33"/>
      <c r="AEA241" s="33"/>
      <c r="AEB241" s="33"/>
      <c r="AEC241" s="33"/>
      <c r="AED241" s="33"/>
      <c r="AEE241" s="33"/>
      <c r="AEF241" s="33"/>
      <c r="AEG241" s="33"/>
      <c r="AEH241" s="33"/>
      <c r="AEI241" s="33"/>
      <c r="AEJ241" s="33"/>
      <c r="AEK241" s="33"/>
      <c r="AEL241" s="33"/>
      <c r="AEM241" s="33"/>
      <c r="AEN241" s="33"/>
      <c r="AEO241" s="33"/>
      <c r="AEP241" s="33"/>
      <c r="AEQ241" s="33"/>
      <c r="AER241" s="33"/>
      <c r="AES241" s="33"/>
      <c r="AET241" s="33"/>
      <c r="AEU241" s="33"/>
      <c r="AEV241" s="33"/>
      <c r="AEW241" s="33"/>
      <c r="AEX241" s="33"/>
      <c r="AEY241" s="33"/>
      <c r="AEZ241" s="33"/>
      <c r="AFA241" s="33"/>
      <c r="AFB241" s="33"/>
      <c r="AFC241" s="33"/>
      <c r="AFD241" s="33"/>
      <c r="AFE241" s="33"/>
      <c r="AFF241" s="33"/>
      <c r="AFG241" s="33"/>
      <c r="AFH241" s="33"/>
      <c r="AFI241" s="33"/>
      <c r="AFJ241" s="33"/>
      <c r="AFK241" s="33"/>
      <c r="AFL241" s="33"/>
      <c r="AFM241" s="33"/>
      <c r="AFN241" s="33"/>
      <c r="AFO241" s="33"/>
      <c r="AFP241" s="33"/>
      <c r="AFQ241" s="33"/>
      <c r="AFR241" s="33"/>
      <c r="AFS241" s="33"/>
      <c r="AFT241" s="33"/>
      <c r="AFU241" s="33"/>
      <c r="AFV241" s="33"/>
      <c r="AFW241" s="33"/>
      <c r="AFX241" s="33"/>
      <c r="AFY241" s="33"/>
      <c r="AFZ241" s="33"/>
      <c r="AGA241" s="33"/>
      <c r="AGB241" s="33"/>
      <c r="AGC241" s="33"/>
      <c r="AGD241" s="33"/>
      <c r="AGE241" s="33"/>
      <c r="AGF241" s="33"/>
      <c r="AGG241" s="33"/>
      <c r="AGH241" s="33"/>
      <c r="AGI241" s="33"/>
      <c r="AGJ241" s="33"/>
      <c r="AGK241" s="33"/>
      <c r="AGL241" s="33"/>
      <c r="AGM241" s="33"/>
      <c r="AGN241" s="33"/>
      <c r="AGO241" s="33"/>
      <c r="AGP241" s="33"/>
      <c r="AGQ241" s="33"/>
      <c r="AGR241" s="33"/>
      <c r="AGS241" s="33"/>
      <c r="AGT241" s="33"/>
      <c r="AGU241" s="33"/>
      <c r="AGV241" s="33"/>
      <c r="AGW241" s="33"/>
      <c r="AGX241" s="33"/>
      <c r="AGY241" s="33"/>
      <c r="AGZ241" s="33"/>
      <c r="AHA241" s="33"/>
      <c r="AHB241" s="33"/>
      <c r="AHC241" s="33"/>
      <c r="AHD241" s="33"/>
      <c r="AHE241" s="33"/>
      <c r="AHF241" s="33"/>
      <c r="AHG241" s="33"/>
      <c r="AHH241" s="33"/>
      <c r="AHI241" s="33"/>
      <c r="AHJ241" s="33"/>
      <c r="AHK241" s="33"/>
      <c r="AHL241" s="33"/>
      <c r="AHM241" s="33"/>
      <c r="AHN241" s="33"/>
      <c r="AHO241" s="33"/>
      <c r="AHP241" s="33"/>
      <c r="AHQ241" s="33"/>
      <c r="AHR241" s="33"/>
      <c r="AHS241" s="33"/>
      <c r="AHT241" s="33"/>
      <c r="AHU241" s="33"/>
      <c r="AHV241" s="33"/>
      <c r="AHW241" s="33"/>
      <c r="AHX241" s="33"/>
      <c r="AHY241" s="33"/>
      <c r="AHZ241" s="33"/>
      <c r="AIA241" s="33"/>
      <c r="AIB241" s="33"/>
      <c r="AIC241" s="33"/>
      <c r="AID241" s="33"/>
      <c r="AIE241" s="33"/>
      <c r="AIF241" s="33"/>
      <c r="AIG241" s="33"/>
      <c r="AIH241" s="33"/>
      <c r="AII241" s="33"/>
      <c r="AIJ241" s="33"/>
      <c r="AIK241" s="33"/>
      <c r="AIL241" s="33"/>
      <c r="AIM241" s="33"/>
      <c r="AIN241" s="33"/>
      <c r="AIO241" s="33"/>
      <c r="AIP241" s="33"/>
      <c r="AIQ241" s="33"/>
      <c r="AIR241" s="33"/>
      <c r="AIS241" s="33"/>
      <c r="AIT241" s="33"/>
      <c r="AIU241" s="33"/>
      <c r="AIV241" s="33"/>
      <c r="AIW241" s="33"/>
      <c r="AIX241" s="33"/>
      <c r="AIY241" s="33"/>
      <c r="AIZ241" s="33"/>
      <c r="AJA241" s="33"/>
      <c r="AJB241" s="33"/>
      <c r="AJC241" s="33"/>
      <c r="AJD241" s="33"/>
      <c r="AJE241" s="33"/>
      <c r="AJF241" s="33"/>
      <c r="AJG241" s="33"/>
      <c r="AJH241" s="33"/>
      <c r="AJI241" s="33"/>
      <c r="AJJ241" s="33"/>
      <c r="AJK241" s="33"/>
      <c r="AJL241" s="33"/>
      <c r="AJM241" s="33"/>
      <c r="AJN241" s="33"/>
      <c r="AJO241" s="33"/>
      <c r="AJP241" s="33"/>
      <c r="AJQ241" s="33"/>
      <c r="AJR241" s="33"/>
      <c r="AJS241" s="33"/>
      <c r="AJT241" s="33"/>
      <c r="AJU241" s="33"/>
      <c r="AJV241" s="33"/>
      <c r="AJW241" s="33"/>
      <c r="AJX241" s="33"/>
      <c r="AJY241" s="33"/>
      <c r="AJZ241" s="33"/>
      <c r="AKA241" s="33"/>
      <c r="AKB241" s="33"/>
      <c r="AKC241" s="33"/>
      <c r="AKD241" s="33"/>
      <c r="AKE241" s="33"/>
      <c r="AKF241" s="33"/>
      <c r="AKG241" s="33"/>
      <c r="AKH241" s="33"/>
      <c r="AKI241" s="33"/>
      <c r="AKJ241" s="33"/>
      <c r="AKK241" s="33"/>
      <c r="AKL241" s="33"/>
      <c r="AKM241" s="33"/>
      <c r="AKN241" s="33"/>
      <c r="AKO241" s="33"/>
      <c r="AKP241" s="33"/>
      <c r="AKQ241" s="33"/>
      <c r="AKR241" s="33"/>
      <c r="AKS241" s="33"/>
      <c r="AKT241" s="33"/>
      <c r="AKU241" s="33"/>
      <c r="AKV241" s="33"/>
      <c r="AKW241" s="33"/>
      <c r="AKX241" s="33"/>
      <c r="AKY241" s="33"/>
      <c r="AKZ241" s="33"/>
      <c r="ALA241" s="33"/>
      <c r="ALB241" s="33"/>
      <c r="ALC241" s="33"/>
      <c r="ALD241" s="33"/>
      <c r="ALE241" s="33"/>
      <c r="ALF241" s="33"/>
      <c r="ALG241" s="33"/>
      <c r="ALH241" s="33"/>
      <c r="ALI241" s="33"/>
      <c r="ALJ241" s="33"/>
      <c r="ALK241" s="33"/>
      <c r="ALL241" s="33"/>
      <c r="ALM241" s="33"/>
      <c r="ALN241" s="33"/>
      <c r="ALO241" s="33"/>
      <c r="ALP241" s="33"/>
      <c r="ALQ241" s="33"/>
      <c r="ALR241" s="33"/>
      <c r="ALS241" s="33"/>
      <c r="ALT241" s="33"/>
      <c r="ALU241" s="33"/>
      <c r="ALV241" s="33"/>
      <c r="ALW241" s="33"/>
      <c r="ALX241" s="33"/>
      <c r="ALY241" s="33"/>
    </row>
    <row r="242" spans="1:1013" ht="27" customHeight="1" thickBot="1" x14ac:dyDescent="0.25">
      <c r="A242" s="681"/>
      <c r="B242" s="771"/>
      <c r="C242" s="749"/>
      <c r="D242" s="827"/>
      <c r="E242" s="821"/>
      <c r="F242" s="726"/>
      <c r="G242" s="825"/>
      <c r="H242" s="715"/>
      <c r="I242" s="712"/>
      <c r="J242" s="700"/>
      <c r="K242" s="199" t="s">
        <v>23</v>
      </c>
      <c r="L242" s="532">
        <f>M242+O242</f>
        <v>0</v>
      </c>
      <c r="M242" s="526">
        <v>0</v>
      </c>
      <c r="N242" s="526">
        <v>0</v>
      </c>
      <c r="O242" s="528">
        <v>0</v>
      </c>
      <c r="P242" s="532">
        <f>Q242+S242</f>
        <v>40</v>
      </c>
      <c r="Q242" s="526">
        <v>40</v>
      </c>
      <c r="R242" s="526">
        <v>0</v>
      </c>
      <c r="S242" s="528">
        <v>0</v>
      </c>
      <c r="T242" s="532">
        <f>U242+W242</f>
        <v>64</v>
      </c>
      <c r="U242" s="526">
        <v>64</v>
      </c>
      <c r="V242" s="526">
        <v>0</v>
      </c>
      <c r="W242" s="528">
        <v>0</v>
      </c>
      <c r="X242" s="532">
        <f>Y242+AA242</f>
        <v>0</v>
      </c>
      <c r="Y242" s="526">
        <v>0</v>
      </c>
      <c r="Z242" s="526">
        <v>0</v>
      </c>
      <c r="AA242" s="528">
        <v>0</v>
      </c>
      <c r="AB242" s="33"/>
      <c r="AC242" s="33"/>
      <c r="AD242" s="33"/>
      <c r="AE242" s="33"/>
      <c r="AF242" s="33"/>
      <c r="AG242" s="33"/>
      <c r="AH242" s="33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7"/>
      <c r="BB242" s="46"/>
      <c r="BC242" s="46"/>
      <c r="BD242" s="46"/>
      <c r="BE242" s="46"/>
      <c r="BF242" s="46"/>
      <c r="BG242" s="46"/>
      <c r="BH242" s="46"/>
      <c r="BI242" s="46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  <c r="CA242" s="33"/>
      <c r="CB242" s="33"/>
      <c r="CC242" s="33"/>
      <c r="CD242" s="33"/>
      <c r="CE242" s="33"/>
      <c r="CF242" s="33"/>
      <c r="CG242" s="33"/>
      <c r="CH242" s="33"/>
      <c r="CI242" s="33"/>
      <c r="CJ242" s="33"/>
      <c r="CK242" s="33"/>
      <c r="CL242" s="33"/>
      <c r="CM242" s="33"/>
      <c r="CN242" s="33"/>
      <c r="CO242" s="33"/>
      <c r="CP242" s="33"/>
      <c r="CQ242" s="33"/>
      <c r="CR242" s="33"/>
      <c r="CS242" s="33"/>
      <c r="CT242" s="33"/>
      <c r="CU242" s="33"/>
      <c r="CV242" s="33"/>
      <c r="CW242" s="33"/>
      <c r="CX242" s="33"/>
      <c r="CY242" s="33"/>
      <c r="CZ242" s="33"/>
      <c r="DA242" s="33"/>
      <c r="DB242" s="33"/>
      <c r="DC242" s="33"/>
      <c r="DD242" s="33"/>
      <c r="DE242" s="33"/>
      <c r="DF242" s="33"/>
      <c r="DG242" s="33"/>
      <c r="DH242" s="33"/>
      <c r="DI242" s="33"/>
      <c r="DJ242" s="33"/>
      <c r="DK242" s="33"/>
      <c r="DL242" s="33"/>
      <c r="DM242" s="33"/>
      <c r="DN242" s="33"/>
      <c r="DO242" s="33"/>
      <c r="DP242" s="33"/>
      <c r="DQ242" s="33"/>
      <c r="DR242" s="33"/>
      <c r="DS242" s="33"/>
      <c r="DT242" s="33"/>
      <c r="DU242" s="33"/>
      <c r="DV242" s="33"/>
      <c r="DW242" s="33"/>
      <c r="DX242" s="33"/>
      <c r="DY242" s="33"/>
      <c r="DZ242" s="33"/>
      <c r="EA242" s="33"/>
      <c r="EB242" s="33"/>
      <c r="EC242" s="33"/>
      <c r="ED242" s="33"/>
      <c r="EE242" s="33"/>
      <c r="EF242" s="33"/>
      <c r="EG242" s="33"/>
      <c r="EH242" s="33"/>
      <c r="EI242" s="33"/>
      <c r="EJ242" s="33"/>
      <c r="EK242" s="33"/>
      <c r="EL242" s="33"/>
      <c r="EM242" s="33"/>
      <c r="EN242" s="33"/>
      <c r="EO242" s="33"/>
      <c r="EP242" s="33"/>
      <c r="EQ242" s="33"/>
      <c r="ER242" s="33"/>
      <c r="ES242" s="33"/>
      <c r="ET242" s="33"/>
      <c r="EU242" s="33"/>
      <c r="EV242" s="33"/>
      <c r="EW242" s="33"/>
      <c r="EX242" s="33"/>
      <c r="EY242" s="33"/>
      <c r="EZ242" s="33"/>
      <c r="FA242" s="33"/>
      <c r="FB242" s="33"/>
      <c r="FC242" s="33"/>
      <c r="FD242" s="33"/>
      <c r="FE242" s="33"/>
      <c r="FF242" s="33"/>
      <c r="FG242" s="33"/>
      <c r="FH242" s="33"/>
      <c r="FI242" s="33"/>
      <c r="FJ242" s="33"/>
      <c r="FK242" s="33"/>
      <c r="FL242" s="33"/>
      <c r="FM242" s="33"/>
      <c r="FN242" s="33"/>
      <c r="FO242" s="33"/>
      <c r="FP242" s="33"/>
      <c r="FQ242" s="33"/>
      <c r="FR242" s="33"/>
      <c r="FS242" s="33"/>
      <c r="FT242" s="33"/>
      <c r="FU242" s="33"/>
      <c r="FV242" s="33"/>
      <c r="FW242" s="33"/>
      <c r="FX242" s="33"/>
      <c r="FY242" s="33"/>
      <c r="FZ242" s="33"/>
      <c r="GA242" s="33"/>
      <c r="GB242" s="33"/>
      <c r="GC242" s="33"/>
      <c r="GD242" s="33"/>
      <c r="GE242" s="33"/>
      <c r="GF242" s="33"/>
      <c r="GG242" s="33"/>
      <c r="GH242" s="33"/>
      <c r="GI242" s="33"/>
      <c r="GJ242" s="33"/>
      <c r="GK242" s="33"/>
      <c r="GL242" s="33"/>
      <c r="GM242" s="33"/>
      <c r="GN242" s="33"/>
      <c r="GO242" s="33"/>
      <c r="GP242" s="33"/>
      <c r="GQ242" s="33"/>
      <c r="GR242" s="33"/>
      <c r="GS242" s="33"/>
      <c r="GT242" s="33"/>
      <c r="GU242" s="33"/>
      <c r="GV242" s="33"/>
      <c r="GW242" s="33"/>
      <c r="GX242" s="33"/>
      <c r="GY242" s="33"/>
      <c r="GZ242" s="33"/>
      <c r="HA242" s="33"/>
      <c r="HB242" s="33"/>
      <c r="HC242" s="33"/>
      <c r="HD242" s="33"/>
      <c r="HE242" s="33"/>
      <c r="HF242" s="33"/>
      <c r="HG242" s="33"/>
      <c r="HH242" s="33"/>
      <c r="HI242" s="33"/>
      <c r="HJ242" s="33"/>
      <c r="HK242" s="33"/>
      <c r="HL242" s="33"/>
      <c r="HM242" s="33"/>
      <c r="HN242" s="33"/>
      <c r="HO242" s="33"/>
      <c r="HP242" s="33"/>
      <c r="HQ242" s="33"/>
      <c r="HR242" s="33"/>
      <c r="HS242" s="33"/>
      <c r="HT242" s="33"/>
      <c r="HU242" s="33"/>
      <c r="HV242" s="33"/>
      <c r="HW242" s="33"/>
      <c r="HX242" s="33"/>
      <c r="HY242" s="33"/>
      <c r="HZ242" s="33"/>
      <c r="IA242" s="33"/>
      <c r="IB242" s="33"/>
      <c r="IC242" s="33"/>
      <c r="ID242" s="33"/>
      <c r="IE242" s="33"/>
      <c r="IF242" s="33"/>
      <c r="IG242" s="33"/>
      <c r="IH242" s="33"/>
      <c r="II242" s="33"/>
      <c r="IJ242" s="33"/>
      <c r="IK242" s="33"/>
      <c r="IL242" s="33"/>
      <c r="IM242" s="33"/>
      <c r="IN242" s="33"/>
      <c r="IO242" s="33"/>
      <c r="IP242" s="33"/>
      <c r="IQ242" s="33"/>
      <c r="IR242" s="33"/>
      <c r="IS242" s="33"/>
      <c r="IT242" s="33"/>
      <c r="IU242" s="33"/>
      <c r="IV242" s="33"/>
      <c r="IW242" s="33"/>
      <c r="IX242" s="33"/>
      <c r="IY242" s="33"/>
      <c r="IZ242" s="33"/>
      <c r="JA242" s="33"/>
      <c r="JB242" s="33"/>
      <c r="JC242" s="33"/>
      <c r="JD242" s="33"/>
      <c r="JE242" s="33"/>
      <c r="JF242" s="33"/>
      <c r="JG242" s="33"/>
      <c r="JH242" s="33"/>
      <c r="JI242" s="33"/>
      <c r="JJ242" s="33"/>
      <c r="JK242" s="33"/>
      <c r="JL242" s="33"/>
      <c r="JM242" s="33"/>
      <c r="JN242" s="33"/>
      <c r="JO242" s="33"/>
      <c r="JP242" s="33"/>
      <c r="JQ242" s="33"/>
      <c r="JR242" s="33"/>
      <c r="JS242" s="33"/>
      <c r="JT242" s="33"/>
      <c r="JU242" s="33"/>
      <c r="JV242" s="33"/>
      <c r="JW242" s="33"/>
      <c r="JX242" s="33"/>
      <c r="JY242" s="33"/>
      <c r="JZ242" s="33"/>
      <c r="KA242" s="33"/>
      <c r="KB242" s="33"/>
      <c r="KC242" s="33"/>
      <c r="KD242" s="33"/>
      <c r="KE242" s="33"/>
      <c r="KF242" s="33"/>
      <c r="KG242" s="33"/>
      <c r="KH242" s="33"/>
      <c r="KI242" s="33"/>
      <c r="KJ242" s="33"/>
      <c r="KK242" s="33"/>
      <c r="KL242" s="33"/>
      <c r="KM242" s="33"/>
      <c r="KN242" s="33"/>
      <c r="KO242" s="33"/>
      <c r="KP242" s="33"/>
      <c r="KQ242" s="33"/>
      <c r="KR242" s="33"/>
      <c r="KS242" s="33"/>
      <c r="KT242" s="33"/>
      <c r="KU242" s="33"/>
      <c r="KV242" s="33"/>
      <c r="KW242" s="33"/>
      <c r="KX242" s="33"/>
      <c r="KY242" s="33"/>
      <c r="KZ242" s="33"/>
      <c r="LA242" s="33"/>
      <c r="LB242" s="33"/>
      <c r="LC242" s="33"/>
      <c r="LD242" s="33"/>
      <c r="LE242" s="33"/>
      <c r="LF242" s="33"/>
      <c r="LG242" s="33"/>
      <c r="LH242" s="33"/>
      <c r="LI242" s="33"/>
      <c r="LJ242" s="33"/>
      <c r="LK242" s="33"/>
      <c r="LL242" s="33"/>
      <c r="LM242" s="33"/>
      <c r="LN242" s="33"/>
      <c r="LO242" s="33"/>
      <c r="LP242" s="33"/>
      <c r="LQ242" s="33"/>
      <c r="LR242" s="33"/>
      <c r="LS242" s="33"/>
      <c r="LT242" s="33"/>
      <c r="LU242" s="33"/>
      <c r="LV242" s="33"/>
      <c r="LW242" s="33"/>
      <c r="LX242" s="33"/>
      <c r="LY242" s="33"/>
      <c r="LZ242" s="33"/>
      <c r="MA242" s="33"/>
      <c r="MB242" s="33"/>
      <c r="MC242" s="33"/>
      <c r="MD242" s="33"/>
      <c r="ME242" s="33"/>
      <c r="MF242" s="33"/>
      <c r="MG242" s="33"/>
      <c r="MH242" s="33"/>
      <c r="MI242" s="33"/>
      <c r="MJ242" s="33"/>
      <c r="MK242" s="33"/>
      <c r="ML242" s="33"/>
      <c r="MM242" s="33"/>
      <c r="MN242" s="33"/>
      <c r="MO242" s="33"/>
      <c r="MP242" s="33"/>
      <c r="MQ242" s="33"/>
      <c r="MR242" s="33"/>
      <c r="MS242" s="33"/>
      <c r="MT242" s="33"/>
      <c r="MU242" s="33"/>
      <c r="MV242" s="33"/>
      <c r="MW242" s="33"/>
      <c r="MX242" s="33"/>
      <c r="MY242" s="33"/>
      <c r="MZ242" s="33"/>
      <c r="NA242" s="33"/>
      <c r="NB242" s="33"/>
      <c r="NC242" s="33"/>
      <c r="ND242" s="33"/>
      <c r="NE242" s="33"/>
      <c r="NF242" s="33"/>
      <c r="NG242" s="33"/>
      <c r="NH242" s="33"/>
      <c r="NI242" s="33"/>
      <c r="NJ242" s="33"/>
      <c r="NK242" s="33"/>
      <c r="NL242" s="33"/>
      <c r="NM242" s="33"/>
      <c r="NN242" s="33"/>
      <c r="NO242" s="33"/>
      <c r="NP242" s="33"/>
      <c r="NQ242" s="33"/>
      <c r="NR242" s="33"/>
      <c r="NS242" s="33"/>
      <c r="NT242" s="33"/>
      <c r="NU242" s="33"/>
      <c r="NV242" s="33"/>
      <c r="NW242" s="33"/>
      <c r="NX242" s="33"/>
      <c r="NY242" s="33"/>
      <c r="NZ242" s="33"/>
      <c r="OA242" s="33"/>
      <c r="OB242" s="33"/>
      <c r="OC242" s="33"/>
      <c r="OD242" s="33"/>
      <c r="OE242" s="33"/>
      <c r="OF242" s="33"/>
      <c r="OG242" s="33"/>
      <c r="OH242" s="33"/>
      <c r="OI242" s="33"/>
      <c r="OJ242" s="33"/>
      <c r="OK242" s="33"/>
      <c r="OL242" s="33"/>
      <c r="OM242" s="33"/>
      <c r="ON242" s="33"/>
      <c r="OO242" s="33"/>
      <c r="OP242" s="33"/>
      <c r="OQ242" s="33"/>
      <c r="OR242" s="33"/>
      <c r="OS242" s="33"/>
      <c r="OT242" s="33"/>
      <c r="OU242" s="33"/>
      <c r="OV242" s="33"/>
      <c r="OW242" s="33"/>
      <c r="OX242" s="33"/>
      <c r="OY242" s="33"/>
      <c r="OZ242" s="33"/>
      <c r="PA242" s="33"/>
      <c r="PB242" s="33"/>
      <c r="PC242" s="33"/>
      <c r="PD242" s="33"/>
      <c r="PE242" s="33"/>
      <c r="PF242" s="33"/>
      <c r="PG242" s="33"/>
      <c r="PH242" s="33"/>
      <c r="PI242" s="33"/>
      <c r="PJ242" s="33"/>
      <c r="PK242" s="33"/>
      <c r="PL242" s="33"/>
      <c r="PM242" s="33"/>
      <c r="PN242" s="33"/>
      <c r="PO242" s="33"/>
      <c r="PP242" s="33"/>
      <c r="PQ242" s="33"/>
      <c r="PR242" s="33"/>
      <c r="PS242" s="33"/>
      <c r="PT242" s="33"/>
      <c r="PU242" s="33"/>
      <c r="PV242" s="33"/>
      <c r="PW242" s="33"/>
      <c r="PX242" s="33"/>
      <c r="PY242" s="33"/>
      <c r="PZ242" s="33"/>
      <c r="QA242" s="33"/>
      <c r="QB242" s="33"/>
      <c r="QC242" s="33"/>
      <c r="QD242" s="33"/>
      <c r="QE242" s="33"/>
      <c r="QF242" s="33"/>
      <c r="QG242" s="33"/>
      <c r="QH242" s="33"/>
      <c r="QI242" s="33"/>
      <c r="QJ242" s="33"/>
      <c r="QK242" s="33"/>
      <c r="QL242" s="33"/>
      <c r="QM242" s="33"/>
      <c r="QN242" s="33"/>
      <c r="QO242" s="33"/>
      <c r="QP242" s="33"/>
      <c r="QQ242" s="33"/>
      <c r="QR242" s="33"/>
      <c r="QS242" s="33"/>
      <c r="QT242" s="33"/>
      <c r="QU242" s="33"/>
      <c r="QV242" s="33"/>
      <c r="QW242" s="33"/>
      <c r="QX242" s="33"/>
      <c r="QY242" s="33"/>
      <c r="QZ242" s="33"/>
      <c r="RA242" s="33"/>
      <c r="RB242" s="33"/>
      <c r="RC242" s="33"/>
      <c r="RD242" s="33"/>
      <c r="RE242" s="33"/>
      <c r="RF242" s="33"/>
      <c r="RG242" s="33"/>
      <c r="RH242" s="33"/>
      <c r="RI242" s="33"/>
      <c r="RJ242" s="33"/>
      <c r="RK242" s="33"/>
      <c r="RL242" s="33"/>
      <c r="RM242" s="33"/>
      <c r="RN242" s="33"/>
      <c r="RO242" s="33"/>
      <c r="RP242" s="33"/>
      <c r="RQ242" s="33"/>
      <c r="RR242" s="33"/>
      <c r="RS242" s="33"/>
      <c r="RT242" s="33"/>
      <c r="RU242" s="33"/>
      <c r="RV242" s="33"/>
      <c r="RW242" s="33"/>
      <c r="RX242" s="33"/>
      <c r="RY242" s="33"/>
      <c r="RZ242" s="33"/>
      <c r="SA242" s="33"/>
      <c r="SB242" s="33"/>
      <c r="SC242" s="33"/>
      <c r="SD242" s="33"/>
      <c r="SE242" s="33"/>
      <c r="SF242" s="33"/>
      <c r="SG242" s="33"/>
      <c r="SH242" s="33"/>
      <c r="SI242" s="33"/>
      <c r="SJ242" s="33"/>
      <c r="SK242" s="33"/>
      <c r="SL242" s="33"/>
      <c r="SM242" s="33"/>
      <c r="SN242" s="33"/>
      <c r="SO242" s="33"/>
      <c r="SP242" s="33"/>
      <c r="SQ242" s="33"/>
      <c r="SR242" s="33"/>
      <c r="SS242" s="33"/>
      <c r="ST242" s="33"/>
      <c r="SU242" s="33"/>
      <c r="SV242" s="33"/>
      <c r="SW242" s="33"/>
      <c r="SX242" s="33"/>
      <c r="SY242" s="33"/>
      <c r="SZ242" s="33"/>
      <c r="TA242" s="33"/>
      <c r="TB242" s="33"/>
      <c r="TC242" s="33"/>
      <c r="TD242" s="33"/>
      <c r="TE242" s="33"/>
      <c r="TF242" s="33"/>
      <c r="TG242" s="33"/>
      <c r="TH242" s="33"/>
      <c r="TI242" s="33"/>
      <c r="TJ242" s="33"/>
      <c r="TK242" s="33"/>
      <c r="TL242" s="33"/>
      <c r="TM242" s="33"/>
      <c r="TN242" s="33"/>
      <c r="TO242" s="33"/>
      <c r="TP242" s="33"/>
      <c r="TQ242" s="33"/>
      <c r="TR242" s="33"/>
      <c r="TS242" s="33"/>
      <c r="TT242" s="33"/>
      <c r="TU242" s="33"/>
      <c r="TV242" s="33"/>
      <c r="TW242" s="33"/>
      <c r="TX242" s="33"/>
      <c r="TY242" s="33"/>
      <c r="TZ242" s="33"/>
      <c r="UA242" s="33"/>
      <c r="UB242" s="33"/>
      <c r="UC242" s="33"/>
      <c r="UD242" s="33"/>
      <c r="UE242" s="33"/>
      <c r="UF242" s="33"/>
      <c r="UG242" s="33"/>
      <c r="UH242" s="33"/>
      <c r="UI242" s="33"/>
      <c r="UJ242" s="33"/>
      <c r="UK242" s="33"/>
      <c r="UL242" s="33"/>
      <c r="UM242" s="33"/>
      <c r="UN242" s="33"/>
      <c r="UO242" s="33"/>
      <c r="UP242" s="33"/>
      <c r="UQ242" s="33"/>
      <c r="UR242" s="33"/>
      <c r="US242" s="33"/>
      <c r="UT242" s="33"/>
      <c r="UU242" s="33"/>
      <c r="UV242" s="33"/>
      <c r="UW242" s="33"/>
      <c r="UX242" s="33"/>
      <c r="UY242" s="33"/>
      <c r="UZ242" s="33"/>
      <c r="VA242" s="33"/>
      <c r="VB242" s="33"/>
      <c r="VC242" s="33"/>
      <c r="VD242" s="33"/>
      <c r="VE242" s="33"/>
      <c r="VF242" s="33"/>
      <c r="VG242" s="33"/>
      <c r="VH242" s="33"/>
      <c r="VI242" s="33"/>
      <c r="VJ242" s="33"/>
      <c r="VK242" s="33"/>
      <c r="VL242" s="33"/>
      <c r="VM242" s="33"/>
      <c r="VN242" s="33"/>
      <c r="VO242" s="33"/>
      <c r="VP242" s="33"/>
      <c r="VQ242" s="33"/>
      <c r="VR242" s="33"/>
      <c r="VS242" s="33"/>
      <c r="VT242" s="33"/>
      <c r="VU242" s="33"/>
      <c r="VV242" s="33"/>
      <c r="VW242" s="33"/>
      <c r="VX242" s="33"/>
      <c r="VY242" s="33"/>
      <c r="VZ242" s="33"/>
      <c r="WA242" s="33"/>
      <c r="WB242" s="33"/>
      <c r="WC242" s="33"/>
      <c r="WD242" s="33"/>
      <c r="WE242" s="33"/>
      <c r="WF242" s="33"/>
      <c r="WG242" s="33"/>
      <c r="WH242" s="33"/>
      <c r="WI242" s="33"/>
      <c r="WJ242" s="33"/>
      <c r="WK242" s="33"/>
      <c r="WL242" s="33"/>
      <c r="WM242" s="33"/>
      <c r="WN242" s="33"/>
      <c r="WO242" s="33"/>
      <c r="WP242" s="33"/>
      <c r="WQ242" s="33"/>
      <c r="WR242" s="33"/>
      <c r="WS242" s="33"/>
      <c r="WT242" s="33"/>
      <c r="WU242" s="33"/>
      <c r="WV242" s="33"/>
      <c r="WW242" s="33"/>
      <c r="WX242" s="33"/>
      <c r="WY242" s="33"/>
      <c r="WZ242" s="33"/>
      <c r="XA242" s="33"/>
      <c r="XB242" s="33"/>
      <c r="XC242" s="33"/>
      <c r="XD242" s="33"/>
      <c r="XE242" s="33"/>
      <c r="XF242" s="33"/>
      <c r="XG242" s="33"/>
      <c r="XH242" s="33"/>
      <c r="XI242" s="33"/>
      <c r="XJ242" s="33"/>
      <c r="XK242" s="33"/>
      <c r="XL242" s="33"/>
      <c r="XM242" s="33"/>
      <c r="XN242" s="33"/>
      <c r="XO242" s="33"/>
      <c r="XP242" s="33"/>
      <c r="XQ242" s="33"/>
      <c r="XR242" s="33"/>
      <c r="XS242" s="33"/>
      <c r="XT242" s="33"/>
      <c r="XU242" s="33"/>
      <c r="XV242" s="33"/>
      <c r="XW242" s="33"/>
      <c r="XX242" s="33"/>
      <c r="XY242" s="33"/>
      <c r="XZ242" s="33"/>
      <c r="YA242" s="33"/>
      <c r="YB242" s="33"/>
      <c r="YC242" s="33"/>
      <c r="YD242" s="33"/>
      <c r="YE242" s="33"/>
      <c r="YF242" s="33"/>
      <c r="YG242" s="33"/>
      <c r="YH242" s="33"/>
      <c r="YI242" s="33"/>
      <c r="YJ242" s="33"/>
      <c r="YK242" s="33"/>
      <c r="YL242" s="33"/>
      <c r="YM242" s="33"/>
      <c r="YN242" s="33"/>
      <c r="YO242" s="33"/>
      <c r="YP242" s="33"/>
      <c r="YQ242" s="33"/>
      <c r="YR242" s="33"/>
      <c r="YS242" s="33"/>
      <c r="YT242" s="33"/>
      <c r="YU242" s="33"/>
      <c r="YV242" s="33"/>
      <c r="YW242" s="33"/>
      <c r="YX242" s="33"/>
      <c r="YY242" s="33"/>
      <c r="YZ242" s="33"/>
      <c r="ZA242" s="33"/>
      <c r="ZB242" s="33"/>
      <c r="ZC242" s="33"/>
      <c r="ZD242" s="33"/>
      <c r="ZE242" s="33"/>
      <c r="ZF242" s="33"/>
      <c r="ZG242" s="33"/>
      <c r="ZH242" s="33"/>
      <c r="ZI242" s="33"/>
      <c r="ZJ242" s="33"/>
      <c r="ZK242" s="33"/>
      <c r="ZL242" s="33"/>
      <c r="ZM242" s="33"/>
      <c r="ZN242" s="33"/>
      <c r="ZO242" s="33"/>
      <c r="ZP242" s="33"/>
      <c r="ZQ242" s="33"/>
      <c r="ZR242" s="33"/>
      <c r="ZS242" s="33"/>
      <c r="ZT242" s="33"/>
      <c r="ZU242" s="33"/>
      <c r="ZV242" s="33"/>
      <c r="ZW242" s="33"/>
      <c r="ZX242" s="33"/>
      <c r="ZY242" s="33"/>
      <c r="ZZ242" s="33"/>
      <c r="AAA242" s="33"/>
      <c r="AAB242" s="33"/>
      <c r="AAC242" s="33"/>
      <c r="AAD242" s="33"/>
      <c r="AAE242" s="33"/>
      <c r="AAF242" s="33"/>
      <c r="AAG242" s="33"/>
      <c r="AAH242" s="33"/>
      <c r="AAI242" s="33"/>
      <c r="AAJ242" s="33"/>
      <c r="AAK242" s="33"/>
      <c r="AAL242" s="33"/>
      <c r="AAM242" s="33"/>
      <c r="AAN242" s="33"/>
      <c r="AAO242" s="33"/>
      <c r="AAP242" s="33"/>
      <c r="AAQ242" s="33"/>
      <c r="AAR242" s="33"/>
      <c r="AAS242" s="33"/>
      <c r="AAT242" s="33"/>
      <c r="AAU242" s="33"/>
      <c r="AAV242" s="33"/>
      <c r="AAW242" s="33"/>
      <c r="AAX242" s="33"/>
      <c r="AAY242" s="33"/>
      <c r="AAZ242" s="33"/>
      <c r="ABA242" s="33"/>
      <c r="ABB242" s="33"/>
      <c r="ABC242" s="33"/>
      <c r="ABD242" s="33"/>
      <c r="ABE242" s="33"/>
      <c r="ABF242" s="33"/>
      <c r="ABG242" s="33"/>
      <c r="ABH242" s="33"/>
      <c r="ABI242" s="33"/>
      <c r="ABJ242" s="33"/>
      <c r="ABK242" s="33"/>
      <c r="ABL242" s="33"/>
      <c r="ABM242" s="33"/>
      <c r="ABN242" s="33"/>
      <c r="ABO242" s="33"/>
      <c r="ABP242" s="33"/>
      <c r="ABQ242" s="33"/>
      <c r="ABR242" s="33"/>
      <c r="ABS242" s="33"/>
      <c r="ABT242" s="33"/>
      <c r="ABU242" s="33"/>
      <c r="ABV242" s="33"/>
      <c r="ABW242" s="33"/>
      <c r="ABX242" s="33"/>
      <c r="ABY242" s="33"/>
      <c r="ABZ242" s="33"/>
      <c r="ACA242" s="33"/>
      <c r="ACB242" s="33"/>
      <c r="ACC242" s="33"/>
      <c r="ACD242" s="33"/>
      <c r="ACE242" s="33"/>
      <c r="ACF242" s="33"/>
      <c r="ACG242" s="33"/>
      <c r="ACH242" s="33"/>
      <c r="ACI242" s="33"/>
      <c r="ACJ242" s="33"/>
      <c r="ACK242" s="33"/>
      <c r="ACL242" s="33"/>
      <c r="ACM242" s="33"/>
      <c r="ACN242" s="33"/>
      <c r="ACO242" s="33"/>
      <c r="ACP242" s="33"/>
      <c r="ACQ242" s="33"/>
      <c r="ACR242" s="33"/>
      <c r="ACS242" s="33"/>
      <c r="ACT242" s="33"/>
      <c r="ACU242" s="33"/>
      <c r="ACV242" s="33"/>
      <c r="ACW242" s="33"/>
      <c r="ACX242" s="33"/>
      <c r="ACY242" s="33"/>
      <c r="ACZ242" s="33"/>
      <c r="ADA242" s="33"/>
      <c r="ADB242" s="33"/>
      <c r="ADC242" s="33"/>
      <c r="ADD242" s="33"/>
      <c r="ADE242" s="33"/>
      <c r="ADF242" s="33"/>
      <c r="ADG242" s="33"/>
      <c r="ADH242" s="33"/>
      <c r="ADI242" s="33"/>
      <c r="ADJ242" s="33"/>
      <c r="ADK242" s="33"/>
      <c r="ADL242" s="33"/>
      <c r="ADM242" s="33"/>
      <c r="ADN242" s="33"/>
      <c r="ADO242" s="33"/>
      <c r="ADP242" s="33"/>
      <c r="ADQ242" s="33"/>
      <c r="ADR242" s="33"/>
      <c r="ADS242" s="33"/>
      <c r="ADT242" s="33"/>
      <c r="ADU242" s="33"/>
      <c r="ADV242" s="33"/>
      <c r="ADW242" s="33"/>
      <c r="ADX242" s="33"/>
      <c r="ADY242" s="33"/>
      <c r="ADZ242" s="33"/>
      <c r="AEA242" s="33"/>
      <c r="AEB242" s="33"/>
      <c r="AEC242" s="33"/>
      <c r="AED242" s="33"/>
      <c r="AEE242" s="33"/>
      <c r="AEF242" s="33"/>
      <c r="AEG242" s="33"/>
      <c r="AEH242" s="33"/>
      <c r="AEI242" s="33"/>
      <c r="AEJ242" s="33"/>
      <c r="AEK242" s="33"/>
      <c r="AEL242" s="33"/>
      <c r="AEM242" s="33"/>
      <c r="AEN242" s="33"/>
      <c r="AEO242" s="33"/>
      <c r="AEP242" s="33"/>
      <c r="AEQ242" s="33"/>
      <c r="AER242" s="33"/>
      <c r="AES242" s="33"/>
      <c r="AET242" s="33"/>
      <c r="AEU242" s="33"/>
      <c r="AEV242" s="33"/>
      <c r="AEW242" s="33"/>
      <c r="AEX242" s="33"/>
      <c r="AEY242" s="33"/>
      <c r="AEZ242" s="33"/>
      <c r="AFA242" s="33"/>
      <c r="AFB242" s="33"/>
      <c r="AFC242" s="33"/>
      <c r="AFD242" s="33"/>
      <c r="AFE242" s="33"/>
      <c r="AFF242" s="33"/>
      <c r="AFG242" s="33"/>
      <c r="AFH242" s="33"/>
      <c r="AFI242" s="33"/>
      <c r="AFJ242" s="33"/>
      <c r="AFK242" s="33"/>
      <c r="AFL242" s="33"/>
      <c r="AFM242" s="33"/>
      <c r="AFN242" s="33"/>
      <c r="AFO242" s="33"/>
      <c r="AFP242" s="33"/>
      <c r="AFQ242" s="33"/>
      <c r="AFR242" s="33"/>
      <c r="AFS242" s="33"/>
      <c r="AFT242" s="33"/>
      <c r="AFU242" s="33"/>
      <c r="AFV242" s="33"/>
      <c r="AFW242" s="33"/>
      <c r="AFX242" s="33"/>
      <c r="AFY242" s="33"/>
      <c r="AFZ242" s="33"/>
      <c r="AGA242" s="33"/>
      <c r="AGB242" s="33"/>
      <c r="AGC242" s="33"/>
      <c r="AGD242" s="33"/>
      <c r="AGE242" s="33"/>
      <c r="AGF242" s="33"/>
      <c r="AGG242" s="33"/>
      <c r="AGH242" s="33"/>
      <c r="AGI242" s="33"/>
      <c r="AGJ242" s="33"/>
      <c r="AGK242" s="33"/>
      <c r="AGL242" s="33"/>
      <c r="AGM242" s="33"/>
      <c r="AGN242" s="33"/>
      <c r="AGO242" s="33"/>
      <c r="AGP242" s="33"/>
      <c r="AGQ242" s="33"/>
      <c r="AGR242" s="33"/>
      <c r="AGS242" s="33"/>
      <c r="AGT242" s="33"/>
      <c r="AGU242" s="33"/>
      <c r="AGV242" s="33"/>
      <c r="AGW242" s="33"/>
      <c r="AGX242" s="33"/>
      <c r="AGY242" s="33"/>
      <c r="AGZ242" s="33"/>
      <c r="AHA242" s="33"/>
      <c r="AHB242" s="33"/>
      <c r="AHC242" s="33"/>
      <c r="AHD242" s="33"/>
      <c r="AHE242" s="33"/>
      <c r="AHF242" s="33"/>
      <c r="AHG242" s="33"/>
      <c r="AHH242" s="33"/>
      <c r="AHI242" s="33"/>
      <c r="AHJ242" s="33"/>
      <c r="AHK242" s="33"/>
      <c r="AHL242" s="33"/>
      <c r="AHM242" s="33"/>
      <c r="AHN242" s="33"/>
      <c r="AHO242" s="33"/>
      <c r="AHP242" s="33"/>
      <c r="AHQ242" s="33"/>
      <c r="AHR242" s="33"/>
      <c r="AHS242" s="33"/>
      <c r="AHT242" s="33"/>
      <c r="AHU242" s="33"/>
      <c r="AHV242" s="33"/>
      <c r="AHW242" s="33"/>
      <c r="AHX242" s="33"/>
      <c r="AHY242" s="33"/>
      <c r="AHZ242" s="33"/>
      <c r="AIA242" s="33"/>
      <c r="AIB242" s="33"/>
      <c r="AIC242" s="33"/>
      <c r="AID242" s="33"/>
      <c r="AIE242" s="33"/>
      <c r="AIF242" s="33"/>
      <c r="AIG242" s="33"/>
      <c r="AIH242" s="33"/>
      <c r="AII242" s="33"/>
      <c r="AIJ242" s="33"/>
      <c r="AIK242" s="33"/>
      <c r="AIL242" s="33"/>
      <c r="AIM242" s="33"/>
      <c r="AIN242" s="33"/>
      <c r="AIO242" s="33"/>
      <c r="AIP242" s="33"/>
      <c r="AIQ242" s="33"/>
      <c r="AIR242" s="33"/>
      <c r="AIS242" s="33"/>
      <c r="AIT242" s="33"/>
      <c r="AIU242" s="33"/>
      <c r="AIV242" s="33"/>
      <c r="AIW242" s="33"/>
      <c r="AIX242" s="33"/>
      <c r="AIY242" s="33"/>
      <c r="AIZ242" s="33"/>
      <c r="AJA242" s="33"/>
      <c r="AJB242" s="33"/>
      <c r="AJC242" s="33"/>
      <c r="AJD242" s="33"/>
      <c r="AJE242" s="33"/>
      <c r="AJF242" s="33"/>
      <c r="AJG242" s="33"/>
      <c r="AJH242" s="33"/>
      <c r="AJI242" s="33"/>
      <c r="AJJ242" s="33"/>
      <c r="AJK242" s="33"/>
      <c r="AJL242" s="33"/>
      <c r="AJM242" s="33"/>
      <c r="AJN242" s="33"/>
      <c r="AJO242" s="33"/>
      <c r="AJP242" s="33"/>
      <c r="AJQ242" s="33"/>
      <c r="AJR242" s="33"/>
      <c r="AJS242" s="33"/>
      <c r="AJT242" s="33"/>
      <c r="AJU242" s="33"/>
      <c r="AJV242" s="33"/>
      <c r="AJW242" s="33"/>
      <c r="AJX242" s="33"/>
      <c r="AJY242" s="33"/>
      <c r="AJZ242" s="33"/>
      <c r="AKA242" s="33"/>
      <c r="AKB242" s="33"/>
      <c r="AKC242" s="33"/>
      <c r="AKD242" s="33"/>
      <c r="AKE242" s="33"/>
      <c r="AKF242" s="33"/>
      <c r="AKG242" s="33"/>
      <c r="AKH242" s="33"/>
      <c r="AKI242" s="33"/>
      <c r="AKJ242" s="33"/>
      <c r="AKK242" s="33"/>
      <c r="AKL242" s="33"/>
      <c r="AKM242" s="33"/>
      <c r="AKN242" s="33"/>
      <c r="AKO242" s="33"/>
      <c r="AKP242" s="33"/>
      <c r="AKQ242" s="33"/>
      <c r="AKR242" s="33"/>
      <c r="AKS242" s="33"/>
      <c r="AKT242" s="33"/>
      <c r="AKU242" s="33"/>
      <c r="AKV242" s="33"/>
      <c r="AKW242" s="33"/>
      <c r="AKX242" s="33"/>
      <c r="AKY242" s="33"/>
      <c r="AKZ242" s="33"/>
      <c r="ALA242" s="33"/>
      <c r="ALB242" s="33"/>
      <c r="ALC242" s="33"/>
      <c r="ALD242" s="33"/>
      <c r="ALE242" s="33"/>
      <c r="ALF242" s="33"/>
      <c r="ALG242" s="33"/>
      <c r="ALH242" s="33"/>
      <c r="ALI242" s="33"/>
      <c r="ALJ242" s="33"/>
      <c r="ALK242" s="33"/>
      <c r="ALL242" s="33"/>
      <c r="ALM242" s="33"/>
      <c r="ALN242" s="33"/>
      <c r="ALO242" s="33"/>
      <c r="ALP242" s="33"/>
      <c r="ALQ242" s="33"/>
      <c r="ALR242" s="33"/>
      <c r="ALS242" s="33"/>
      <c r="ALT242" s="33"/>
      <c r="ALU242" s="33"/>
      <c r="ALV242" s="33"/>
      <c r="ALW242" s="33"/>
      <c r="ALX242" s="33"/>
      <c r="ALY242" s="33"/>
    </row>
    <row r="243" spans="1:1013" ht="27" customHeight="1" thickBot="1" x14ac:dyDescent="0.25">
      <c r="A243" s="681"/>
      <c r="B243" s="771"/>
      <c r="C243" s="749"/>
      <c r="D243" s="827"/>
      <c r="E243" s="821"/>
      <c r="F243" s="726"/>
      <c r="G243" s="825"/>
      <c r="H243" s="715"/>
      <c r="I243" s="712"/>
      <c r="J243" s="701"/>
      <c r="K243" s="616" t="s">
        <v>11</v>
      </c>
      <c r="L243" s="18">
        <f>SUM(L241:L242)</f>
        <v>0</v>
      </c>
      <c r="M243" s="614">
        <f t="shared" ref="M243:AA243" si="75">SUM(M241:M242)</f>
        <v>0</v>
      </c>
      <c r="N243" s="614">
        <f t="shared" si="75"/>
        <v>0</v>
      </c>
      <c r="O243" s="19">
        <f t="shared" si="75"/>
        <v>0</v>
      </c>
      <c r="P243" s="18">
        <f t="shared" si="75"/>
        <v>40</v>
      </c>
      <c r="Q243" s="614">
        <f t="shared" si="75"/>
        <v>40</v>
      </c>
      <c r="R243" s="614">
        <f t="shared" si="75"/>
        <v>0</v>
      </c>
      <c r="S243" s="19">
        <f t="shared" si="75"/>
        <v>0</v>
      </c>
      <c r="T243" s="18">
        <f t="shared" si="75"/>
        <v>78</v>
      </c>
      <c r="U243" s="614">
        <f t="shared" si="75"/>
        <v>78</v>
      </c>
      <c r="V243" s="614">
        <f t="shared" si="75"/>
        <v>0</v>
      </c>
      <c r="W243" s="19">
        <f t="shared" si="75"/>
        <v>0</v>
      </c>
      <c r="X243" s="18">
        <f t="shared" si="75"/>
        <v>0</v>
      </c>
      <c r="Y243" s="614">
        <f t="shared" si="75"/>
        <v>0</v>
      </c>
      <c r="Z243" s="614">
        <f t="shared" si="75"/>
        <v>0</v>
      </c>
      <c r="AA243" s="19">
        <f t="shared" si="75"/>
        <v>0</v>
      </c>
      <c r="AB243" s="33"/>
      <c r="AC243" s="33"/>
      <c r="AD243" s="33"/>
      <c r="AE243" s="33"/>
      <c r="AF243" s="33"/>
      <c r="AG243" s="33"/>
      <c r="AH243" s="33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7"/>
      <c r="BB243" s="46"/>
      <c r="BC243" s="46"/>
      <c r="BD243" s="46"/>
      <c r="BE243" s="46"/>
      <c r="BF243" s="46"/>
      <c r="BG243" s="46"/>
      <c r="BH243" s="46"/>
      <c r="BI243" s="46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  <c r="CA243" s="33"/>
      <c r="CB243" s="33"/>
      <c r="CC243" s="33"/>
      <c r="CD243" s="33"/>
      <c r="CE243" s="33"/>
      <c r="CF243" s="33"/>
      <c r="CG243" s="33"/>
      <c r="CH243" s="33"/>
      <c r="CI243" s="33"/>
      <c r="CJ243" s="33"/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  <c r="DM243" s="33"/>
      <c r="DN243" s="33"/>
      <c r="DO243" s="33"/>
      <c r="DP243" s="33"/>
      <c r="DQ243" s="33"/>
      <c r="DR243" s="33"/>
      <c r="DS243" s="33"/>
      <c r="DT243" s="33"/>
      <c r="DU243" s="33"/>
      <c r="DV243" s="33"/>
      <c r="DW243" s="33"/>
      <c r="DX243" s="33"/>
      <c r="DY243" s="33"/>
      <c r="DZ243" s="33"/>
      <c r="EA243" s="33"/>
      <c r="EB243" s="33"/>
      <c r="EC243" s="33"/>
      <c r="ED243" s="33"/>
      <c r="EE243" s="33"/>
      <c r="EF243" s="33"/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  <c r="FP243" s="33"/>
      <c r="FQ243" s="33"/>
      <c r="FR243" s="33"/>
      <c r="FS243" s="33"/>
      <c r="FT243" s="33"/>
      <c r="FU243" s="33"/>
      <c r="FV243" s="33"/>
      <c r="FW243" s="33"/>
      <c r="FX243" s="33"/>
      <c r="FY243" s="33"/>
      <c r="FZ243" s="33"/>
      <c r="GA243" s="33"/>
      <c r="GB243" s="33"/>
      <c r="GC243" s="33"/>
      <c r="GD243" s="33"/>
      <c r="GE243" s="33"/>
      <c r="GF243" s="33"/>
      <c r="GG243" s="33"/>
      <c r="GH243" s="33"/>
      <c r="GI243" s="33"/>
      <c r="GJ243" s="33"/>
      <c r="GK243" s="33"/>
      <c r="GL243" s="33"/>
      <c r="GM243" s="33"/>
      <c r="GN243" s="33"/>
      <c r="GO243" s="33"/>
      <c r="GP243" s="33"/>
      <c r="GQ243" s="33"/>
      <c r="GR243" s="33"/>
      <c r="GS243" s="33"/>
      <c r="GT243" s="33"/>
      <c r="GU243" s="33"/>
      <c r="GV243" s="33"/>
      <c r="GW243" s="33"/>
      <c r="GX243" s="33"/>
      <c r="GY243" s="33"/>
      <c r="GZ243" s="33"/>
      <c r="HA243" s="33"/>
      <c r="HB243" s="33"/>
      <c r="HC243" s="33"/>
      <c r="HD243" s="33"/>
      <c r="HE243" s="33"/>
      <c r="HF243" s="33"/>
      <c r="HG243" s="33"/>
      <c r="HH243" s="33"/>
      <c r="HI243" s="33"/>
      <c r="HJ243" s="33"/>
      <c r="HK243" s="33"/>
      <c r="HL243" s="33"/>
      <c r="HM243" s="33"/>
      <c r="HN243" s="33"/>
      <c r="HO243" s="33"/>
      <c r="HP243" s="33"/>
      <c r="HQ243" s="33"/>
      <c r="HR243" s="33"/>
      <c r="HS243" s="33"/>
      <c r="HT243" s="33"/>
      <c r="HU243" s="33"/>
      <c r="HV243" s="33"/>
      <c r="HW243" s="33"/>
      <c r="HX243" s="33"/>
      <c r="HY243" s="33"/>
      <c r="HZ243" s="33"/>
      <c r="IA243" s="33"/>
      <c r="IB243" s="33"/>
      <c r="IC243" s="33"/>
      <c r="ID243" s="33"/>
      <c r="IE243" s="33"/>
      <c r="IF243" s="33"/>
      <c r="IG243" s="33"/>
      <c r="IH243" s="33"/>
      <c r="II243" s="33"/>
      <c r="IJ243" s="33"/>
      <c r="IK243" s="33"/>
      <c r="IL243" s="33"/>
      <c r="IM243" s="33"/>
      <c r="IN243" s="33"/>
      <c r="IO243" s="33"/>
      <c r="IP243" s="33"/>
      <c r="IQ243" s="33"/>
      <c r="IR243" s="33"/>
      <c r="IS243" s="33"/>
      <c r="IT243" s="33"/>
      <c r="IU243" s="33"/>
      <c r="IV243" s="33"/>
      <c r="IW243" s="33"/>
      <c r="IX243" s="33"/>
      <c r="IY243" s="33"/>
      <c r="IZ243" s="33"/>
      <c r="JA243" s="33"/>
      <c r="JB243" s="33"/>
      <c r="JC243" s="33"/>
      <c r="JD243" s="33"/>
      <c r="JE243" s="33"/>
      <c r="JF243" s="33"/>
      <c r="JG243" s="33"/>
      <c r="JH243" s="33"/>
      <c r="JI243" s="33"/>
      <c r="JJ243" s="33"/>
      <c r="JK243" s="33"/>
      <c r="JL243" s="33"/>
      <c r="JM243" s="33"/>
      <c r="JN243" s="33"/>
      <c r="JO243" s="33"/>
      <c r="JP243" s="33"/>
      <c r="JQ243" s="33"/>
      <c r="JR243" s="33"/>
      <c r="JS243" s="33"/>
      <c r="JT243" s="33"/>
      <c r="JU243" s="33"/>
      <c r="JV243" s="33"/>
      <c r="JW243" s="33"/>
      <c r="JX243" s="33"/>
      <c r="JY243" s="33"/>
      <c r="JZ243" s="33"/>
      <c r="KA243" s="33"/>
      <c r="KB243" s="33"/>
      <c r="KC243" s="33"/>
      <c r="KD243" s="33"/>
      <c r="KE243" s="33"/>
      <c r="KF243" s="33"/>
      <c r="KG243" s="33"/>
      <c r="KH243" s="33"/>
      <c r="KI243" s="33"/>
      <c r="KJ243" s="33"/>
      <c r="KK243" s="33"/>
      <c r="KL243" s="33"/>
      <c r="KM243" s="33"/>
      <c r="KN243" s="33"/>
      <c r="KO243" s="33"/>
      <c r="KP243" s="33"/>
      <c r="KQ243" s="33"/>
      <c r="KR243" s="33"/>
      <c r="KS243" s="33"/>
      <c r="KT243" s="33"/>
      <c r="KU243" s="33"/>
      <c r="KV243" s="33"/>
      <c r="KW243" s="33"/>
      <c r="KX243" s="33"/>
      <c r="KY243" s="33"/>
      <c r="KZ243" s="33"/>
      <c r="LA243" s="33"/>
      <c r="LB243" s="33"/>
      <c r="LC243" s="33"/>
      <c r="LD243" s="33"/>
      <c r="LE243" s="33"/>
      <c r="LF243" s="33"/>
      <c r="LG243" s="33"/>
      <c r="LH243" s="33"/>
      <c r="LI243" s="33"/>
      <c r="LJ243" s="33"/>
      <c r="LK243" s="33"/>
      <c r="LL243" s="33"/>
      <c r="LM243" s="33"/>
      <c r="LN243" s="33"/>
      <c r="LO243" s="33"/>
      <c r="LP243" s="33"/>
      <c r="LQ243" s="33"/>
      <c r="LR243" s="33"/>
      <c r="LS243" s="33"/>
      <c r="LT243" s="33"/>
      <c r="LU243" s="33"/>
      <c r="LV243" s="33"/>
      <c r="LW243" s="33"/>
      <c r="LX243" s="33"/>
      <c r="LY243" s="33"/>
      <c r="LZ243" s="33"/>
      <c r="MA243" s="33"/>
      <c r="MB243" s="33"/>
      <c r="MC243" s="33"/>
      <c r="MD243" s="33"/>
      <c r="ME243" s="33"/>
      <c r="MF243" s="33"/>
      <c r="MG243" s="33"/>
      <c r="MH243" s="33"/>
      <c r="MI243" s="33"/>
      <c r="MJ243" s="33"/>
      <c r="MK243" s="33"/>
      <c r="ML243" s="33"/>
      <c r="MM243" s="33"/>
      <c r="MN243" s="33"/>
      <c r="MO243" s="33"/>
      <c r="MP243" s="33"/>
      <c r="MQ243" s="33"/>
      <c r="MR243" s="33"/>
      <c r="MS243" s="33"/>
      <c r="MT243" s="33"/>
      <c r="MU243" s="33"/>
      <c r="MV243" s="33"/>
      <c r="MW243" s="33"/>
      <c r="MX243" s="33"/>
      <c r="MY243" s="33"/>
      <c r="MZ243" s="33"/>
      <c r="NA243" s="33"/>
      <c r="NB243" s="33"/>
      <c r="NC243" s="33"/>
      <c r="ND243" s="33"/>
      <c r="NE243" s="33"/>
      <c r="NF243" s="33"/>
      <c r="NG243" s="33"/>
      <c r="NH243" s="33"/>
      <c r="NI243" s="33"/>
      <c r="NJ243" s="33"/>
      <c r="NK243" s="33"/>
      <c r="NL243" s="33"/>
      <c r="NM243" s="33"/>
      <c r="NN243" s="33"/>
      <c r="NO243" s="33"/>
      <c r="NP243" s="33"/>
      <c r="NQ243" s="33"/>
      <c r="NR243" s="33"/>
      <c r="NS243" s="33"/>
      <c r="NT243" s="33"/>
      <c r="NU243" s="33"/>
      <c r="NV243" s="33"/>
      <c r="NW243" s="33"/>
      <c r="NX243" s="33"/>
      <c r="NY243" s="33"/>
      <c r="NZ243" s="33"/>
      <c r="OA243" s="33"/>
      <c r="OB243" s="33"/>
      <c r="OC243" s="33"/>
      <c r="OD243" s="33"/>
      <c r="OE243" s="33"/>
      <c r="OF243" s="33"/>
      <c r="OG243" s="33"/>
      <c r="OH243" s="33"/>
      <c r="OI243" s="33"/>
      <c r="OJ243" s="33"/>
      <c r="OK243" s="33"/>
      <c r="OL243" s="33"/>
      <c r="OM243" s="33"/>
      <c r="ON243" s="33"/>
      <c r="OO243" s="33"/>
      <c r="OP243" s="33"/>
      <c r="OQ243" s="33"/>
      <c r="OR243" s="33"/>
      <c r="OS243" s="33"/>
      <c r="OT243" s="33"/>
      <c r="OU243" s="33"/>
      <c r="OV243" s="33"/>
      <c r="OW243" s="33"/>
      <c r="OX243" s="33"/>
      <c r="OY243" s="33"/>
      <c r="OZ243" s="33"/>
      <c r="PA243" s="33"/>
      <c r="PB243" s="33"/>
      <c r="PC243" s="33"/>
      <c r="PD243" s="33"/>
      <c r="PE243" s="33"/>
      <c r="PF243" s="33"/>
      <c r="PG243" s="33"/>
      <c r="PH243" s="33"/>
      <c r="PI243" s="33"/>
      <c r="PJ243" s="33"/>
      <c r="PK243" s="33"/>
      <c r="PL243" s="33"/>
      <c r="PM243" s="33"/>
      <c r="PN243" s="33"/>
      <c r="PO243" s="33"/>
      <c r="PP243" s="33"/>
      <c r="PQ243" s="33"/>
      <c r="PR243" s="33"/>
      <c r="PS243" s="33"/>
      <c r="PT243" s="33"/>
      <c r="PU243" s="33"/>
      <c r="PV243" s="33"/>
      <c r="PW243" s="33"/>
      <c r="PX243" s="33"/>
      <c r="PY243" s="33"/>
      <c r="PZ243" s="33"/>
      <c r="QA243" s="33"/>
      <c r="QB243" s="33"/>
      <c r="QC243" s="33"/>
      <c r="QD243" s="33"/>
      <c r="QE243" s="33"/>
      <c r="QF243" s="33"/>
      <c r="QG243" s="33"/>
      <c r="QH243" s="33"/>
      <c r="QI243" s="33"/>
      <c r="QJ243" s="33"/>
      <c r="QK243" s="33"/>
      <c r="QL243" s="33"/>
      <c r="QM243" s="33"/>
      <c r="QN243" s="33"/>
      <c r="QO243" s="33"/>
      <c r="QP243" s="33"/>
      <c r="QQ243" s="33"/>
      <c r="QR243" s="33"/>
      <c r="QS243" s="33"/>
      <c r="QT243" s="33"/>
      <c r="QU243" s="33"/>
      <c r="QV243" s="33"/>
      <c r="QW243" s="33"/>
      <c r="QX243" s="33"/>
      <c r="QY243" s="33"/>
      <c r="QZ243" s="33"/>
      <c r="RA243" s="33"/>
      <c r="RB243" s="33"/>
      <c r="RC243" s="33"/>
      <c r="RD243" s="33"/>
      <c r="RE243" s="33"/>
      <c r="RF243" s="33"/>
      <c r="RG243" s="33"/>
      <c r="RH243" s="33"/>
      <c r="RI243" s="33"/>
      <c r="RJ243" s="33"/>
      <c r="RK243" s="33"/>
      <c r="RL243" s="33"/>
      <c r="RM243" s="33"/>
      <c r="RN243" s="33"/>
      <c r="RO243" s="33"/>
      <c r="RP243" s="33"/>
      <c r="RQ243" s="33"/>
      <c r="RR243" s="33"/>
      <c r="RS243" s="33"/>
      <c r="RT243" s="33"/>
      <c r="RU243" s="33"/>
      <c r="RV243" s="33"/>
      <c r="RW243" s="33"/>
      <c r="RX243" s="33"/>
      <c r="RY243" s="33"/>
      <c r="RZ243" s="33"/>
      <c r="SA243" s="33"/>
      <c r="SB243" s="33"/>
      <c r="SC243" s="33"/>
      <c r="SD243" s="33"/>
      <c r="SE243" s="33"/>
      <c r="SF243" s="33"/>
      <c r="SG243" s="33"/>
      <c r="SH243" s="33"/>
      <c r="SI243" s="33"/>
      <c r="SJ243" s="33"/>
      <c r="SK243" s="33"/>
      <c r="SL243" s="33"/>
      <c r="SM243" s="33"/>
      <c r="SN243" s="33"/>
      <c r="SO243" s="33"/>
      <c r="SP243" s="33"/>
      <c r="SQ243" s="33"/>
      <c r="SR243" s="33"/>
      <c r="SS243" s="33"/>
      <c r="ST243" s="33"/>
      <c r="SU243" s="33"/>
      <c r="SV243" s="33"/>
      <c r="SW243" s="33"/>
      <c r="SX243" s="33"/>
      <c r="SY243" s="33"/>
      <c r="SZ243" s="33"/>
      <c r="TA243" s="33"/>
      <c r="TB243" s="33"/>
      <c r="TC243" s="33"/>
      <c r="TD243" s="33"/>
      <c r="TE243" s="33"/>
      <c r="TF243" s="33"/>
      <c r="TG243" s="33"/>
      <c r="TH243" s="33"/>
      <c r="TI243" s="33"/>
      <c r="TJ243" s="33"/>
      <c r="TK243" s="33"/>
      <c r="TL243" s="33"/>
      <c r="TM243" s="33"/>
      <c r="TN243" s="33"/>
      <c r="TO243" s="33"/>
      <c r="TP243" s="33"/>
      <c r="TQ243" s="33"/>
      <c r="TR243" s="33"/>
      <c r="TS243" s="33"/>
      <c r="TT243" s="33"/>
      <c r="TU243" s="33"/>
      <c r="TV243" s="33"/>
      <c r="TW243" s="33"/>
      <c r="TX243" s="33"/>
      <c r="TY243" s="33"/>
      <c r="TZ243" s="33"/>
      <c r="UA243" s="33"/>
      <c r="UB243" s="33"/>
      <c r="UC243" s="33"/>
      <c r="UD243" s="33"/>
      <c r="UE243" s="33"/>
      <c r="UF243" s="33"/>
      <c r="UG243" s="33"/>
      <c r="UH243" s="33"/>
      <c r="UI243" s="33"/>
      <c r="UJ243" s="33"/>
      <c r="UK243" s="33"/>
      <c r="UL243" s="33"/>
      <c r="UM243" s="33"/>
      <c r="UN243" s="33"/>
      <c r="UO243" s="33"/>
      <c r="UP243" s="33"/>
      <c r="UQ243" s="33"/>
      <c r="UR243" s="33"/>
      <c r="US243" s="33"/>
      <c r="UT243" s="33"/>
      <c r="UU243" s="33"/>
      <c r="UV243" s="33"/>
      <c r="UW243" s="33"/>
      <c r="UX243" s="33"/>
      <c r="UY243" s="33"/>
      <c r="UZ243" s="33"/>
      <c r="VA243" s="33"/>
      <c r="VB243" s="33"/>
      <c r="VC243" s="33"/>
      <c r="VD243" s="33"/>
      <c r="VE243" s="33"/>
      <c r="VF243" s="33"/>
      <c r="VG243" s="33"/>
      <c r="VH243" s="33"/>
      <c r="VI243" s="33"/>
      <c r="VJ243" s="33"/>
      <c r="VK243" s="33"/>
      <c r="VL243" s="33"/>
      <c r="VM243" s="33"/>
      <c r="VN243" s="33"/>
      <c r="VO243" s="33"/>
      <c r="VP243" s="33"/>
      <c r="VQ243" s="33"/>
      <c r="VR243" s="33"/>
      <c r="VS243" s="33"/>
      <c r="VT243" s="33"/>
      <c r="VU243" s="33"/>
      <c r="VV243" s="33"/>
      <c r="VW243" s="33"/>
      <c r="VX243" s="33"/>
      <c r="VY243" s="33"/>
      <c r="VZ243" s="33"/>
      <c r="WA243" s="33"/>
      <c r="WB243" s="33"/>
      <c r="WC243" s="33"/>
      <c r="WD243" s="33"/>
      <c r="WE243" s="33"/>
      <c r="WF243" s="33"/>
      <c r="WG243" s="33"/>
      <c r="WH243" s="33"/>
      <c r="WI243" s="33"/>
      <c r="WJ243" s="33"/>
      <c r="WK243" s="33"/>
      <c r="WL243" s="33"/>
      <c r="WM243" s="33"/>
      <c r="WN243" s="33"/>
      <c r="WO243" s="33"/>
      <c r="WP243" s="33"/>
      <c r="WQ243" s="33"/>
      <c r="WR243" s="33"/>
      <c r="WS243" s="33"/>
      <c r="WT243" s="33"/>
      <c r="WU243" s="33"/>
      <c r="WV243" s="33"/>
      <c r="WW243" s="33"/>
      <c r="WX243" s="33"/>
      <c r="WY243" s="33"/>
      <c r="WZ243" s="33"/>
      <c r="XA243" s="33"/>
      <c r="XB243" s="33"/>
      <c r="XC243" s="33"/>
      <c r="XD243" s="33"/>
      <c r="XE243" s="33"/>
      <c r="XF243" s="33"/>
      <c r="XG243" s="33"/>
      <c r="XH243" s="33"/>
      <c r="XI243" s="33"/>
      <c r="XJ243" s="33"/>
      <c r="XK243" s="33"/>
      <c r="XL243" s="33"/>
      <c r="XM243" s="33"/>
      <c r="XN243" s="33"/>
      <c r="XO243" s="33"/>
      <c r="XP243" s="33"/>
      <c r="XQ243" s="33"/>
      <c r="XR243" s="33"/>
      <c r="XS243" s="33"/>
      <c r="XT243" s="33"/>
      <c r="XU243" s="33"/>
      <c r="XV243" s="33"/>
      <c r="XW243" s="33"/>
      <c r="XX243" s="33"/>
      <c r="XY243" s="33"/>
      <c r="XZ243" s="33"/>
      <c r="YA243" s="33"/>
      <c r="YB243" s="33"/>
      <c r="YC243" s="33"/>
      <c r="YD243" s="33"/>
      <c r="YE243" s="33"/>
      <c r="YF243" s="33"/>
      <c r="YG243" s="33"/>
      <c r="YH243" s="33"/>
      <c r="YI243" s="33"/>
      <c r="YJ243" s="33"/>
      <c r="YK243" s="33"/>
      <c r="YL243" s="33"/>
      <c r="YM243" s="33"/>
      <c r="YN243" s="33"/>
      <c r="YO243" s="33"/>
      <c r="YP243" s="33"/>
      <c r="YQ243" s="33"/>
      <c r="YR243" s="33"/>
      <c r="YS243" s="33"/>
      <c r="YT243" s="33"/>
      <c r="YU243" s="33"/>
      <c r="YV243" s="33"/>
      <c r="YW243" s="33"/>
      <c r="YX243" s="33"/>
      <c r="YY243" s="33"/>
      <c r="YZ243" s="33"/>
      <c r="ZA243" s="33"/>
      <c r="ZB243" s="33"/>
      <c r="ZC243" s="33"/>
      <c r="ZD243" s="33"/>
      <c r="ZE243" s="33"/>
      <c r="ZF243" s="33"/>
      <c r="ZG243" s="33"/>
      <c r="ZH243" s="33"/>
      <c r="ZI243" s="33"/>
      <c r="ZJ243" s="33"/>
      <c r="ZK243" s="33"/>
      <c r="ZL243" s="33"/>
      <c r="ZM243" s="33"/>
      <c r="ZN243" s="33"/>
      <c r="ZO243" s="33"/>
      <c r="ZP243" s="33"/>
      <c r="ZQ243" s="33"/>
      <c r="ZR243" s="33"/>
      <c r="ZS243" s="33"/>
      <c r="ZT243" s="33"/>
      <c r="ZU243" s="33"/>
      <c r="ZV243" s="33"/>
      <c r="ZW243" s="33"/>
      <c r="ZX243" s="33"/>
      <c r="ZY243" s="33"/>
      <c r="ZZ243" s="33"/>
      <c r="AAA243" s="33"/>
      <c r="AAB243" s="33"/>
      <c r="AAC243" s="33"/>
      <c r="AAD243" s="33"/>
      <c r="AAE243" s="33"/>
      <c r="AAF243" s="33"/>
      <c r="AAG243" s="33"/>
      <c r="AAH243" s="33"/>
      <c r="AAI243" s="33"/>
      <c r="AAJ243" s="33"/>
      <c r="AAK243" s="33"/>
      <c r="AAL243" s="33"/>
      <c r="AAM243" s="33"/>
      <c r="AAN243" s="33"/>
      <c r="AAO243" s="33"/>
      <c r="AAP243" s="33"/>
      <c r="AAQ243" s="33"/>
      <c r="AAR243" s="33"/>
      <c r="AAS243" s="33"/>
      <c r="AAT243" s="33"/>
      <c r="AAU243" s="33"/>
      <c r="AAV243" s="33"/>
      <c r="AAW243" s="33"/>
      <c r="AAX243" s="33"/>
      <c r="AAY243" s="33"/>
      <c r="AAZ243" s="33"/>
      <c r="ABA243" s="33"/>
      <c r="ABB243" s="33"/>
      <c r="ABC243" s="33"/>
      <c r="ABD243" s="33"/>
      <c r="ABE243" s="33"/>
      <c r="ABF243" s="33"/>
      <c r="ABG243" s="33"/>
      <c r="ABH243" s="33"/>
      <c r="ABI243" s="33"/>
      <c r="ABJ243" s="33"/>
      <c r="ABK243" s="33"/>
      <c r="ABL243" s="33"/>
      <c r="ABM243" s="33"/>
      <c r="ABN243" s="33"/>
      <c r="ABO243" s="33"/>
      <c r="ABP243" s="33"/>
      <c r="ABQ243" s="33"/>
      <c r="ABR243" s="33"/>
      <c r="ABS243" s="33"/>
      <c r="ABT243" s="33"/>
      <c r="ABU243" s="33"/>
      <c r="ABV243" s="33"/>
      <c r="ABW243" s="33"/>
      <c r="ABX243" s="33"/>
      <c r="ABY243" s="33"/>
      <c r="ABZ243" s="33"/>
      <c r="ACA243" s="33"/>
      <c r="ACB243" s="33"/>
      <c r="ACC243" s="33"/>
      <c r="ACD243" s="33"/>
      <c r="ACE243" s="33"/>
      <c r="ACF243" s="33"/>
      <c r="ACG243" s="33"/>
      <c r="ACH243" s="33"/>
      <c r="ACI243" s="33"/>
      <c r="ACJ243" s="33"/>
      <c r="ACK243" s="33"/>
      <c r="ACL243" s="33"/>
      <c r="ACM243" s="33"/>
      <c r="ACN243" s="33"/>
      <c r="ACO243" s="33"/>
      <c r="ACP243" s="33"/>
      <c r="ACQ243" s="33"/>
      <c r="ACR243" s="33"/>
      <c r="ACS243" s="33"/>
      <c r="ACT243" s="33"/>
      <c r="ACU243" s="33"/>
      <c r="ACV243" s="33"/>
      <c r="ACW243" s="33"/>
      <c r="ACX243" s="33"/>
      <c r="ACY243" s="33"/>
      <c r="ACZ243" s="33"/>
      <c r="ADA243" s="33"/>
      <c r="ADB243" s="33"/>
      <c r="ADC243" s="33"/>
      <c r="ADD243" s="33"/>
      <c r="ADE243" s="33"/>
      <c r="ADF243" s="33"/>
      <c r="ADG243" s="33"/>
      <c r="ADH243" s="33"/>
      <c r="ADI243" s="33"/>
      <c r="ADJ243" s="33"/>
      <c r="ADK243" s="33"/>
      <c r="ADL243" s="33"/>
      <c r="ADM243" s="33"/>
      <c r="ADN243" s="33"/>
      <c r="ADO243" s="33"/>
      <c r="ADP243" s="33"/>
      <c r="ADQ243" s="33"/>
      <c r="ADR243" s="33"/>
      <c r="ADS243" s="33"/>
      <c r="ADT243" s="33"/>
      <c r="ADU243" s="33"/>
      <c r="ADV243" s="33"/>
      <c r="ADW243" s="33"/>
      <c r="ADX243" s="33"/>
      <c r="ADY243" s="33"/>
      <c r="ADZ243" s="33"/>
      <c r="AEA243" s="33"/>
      <c r="AEB243" s="33"/>
      <c r="AEC243" s="33"/>
      <c r="AED243" s="33"/>
      <c r="AEE243" s="33"/>
      <c r="AEF243" s="33"/>
      <c r="AEG243" s="33"/>
      <c r="AEH243" s="33"/>
      <c r="AEI243" s="33"/>
      <c r="AEJ243" s="33"/>
      <c r="AEK243" s="33"/>
      <c r="AEL243" s="33"/>
      <c r="AEM243" s="33"/>
      <c r="AEN243" s="33"/>
      <c r="AEO243" s="33"/>
      <c r="AEP243" s="33"/>
      <c r="AEQ243" s="33"/>
      <c r="AER243" s="33"/>
      <c r="AES243" s="33"/>
      <c r="AET243" s="33"/>
      <c r="AEU243" s="33"/>
      <c r="AEV243" s="33"/>
      <c r="AEW243" s="33"/>
      <c r="AEX243" s="33"/>
      <c r="AEY243" s="33"/>
      <c r="AEZ243" s="33"/>
      <c r="AFA243" s="33"/>
      <c r="AFB243" s="33"/>
      <c r="AFC243" s="33"/>
      <c r="AFD243" s="33"/>
      <c r="AFE243" s="33"/>
      <c r="AFF243" s="33"/>
      <c r="AFG243" s="33"/>
      <c r="AFH243" s="33"/>
      <c r="AFI243" s="33"/>
      <c r="AFJ243" s="33"/>
      <c r="AFK243" s="33"/>
      <c r="AFL243" s="33"/>
      <c r="AFM243" s="33"/>
      <c r="AFN243" s="33"/>
      <c r="AFO243" s="33"/>
      <c r="AFP243" s="33"/>
      <c r="AFQ243" s="33"/>
      <c r="AFR243" s="33"/>
      <c r="AFS243" s="33"/>
      <c r="AFT243" s="33"/>
      <c r="AFU243" s="33"/>
      <c r="AFV243" s="33"/>
      <c r="AFW243" s="33"/>
      <c r="AFX243" s="33"/>
      <c r="AFY243" s="33"/>
      <c r="AFZ243" s="33"/>
      <c r="AGA243" s="33"/>
      <c r="AGB243" s="33"/>
      <c r="AGC243" s="33"/>
      <c r="AGD243" s="33"/>
      <c r="AGE243" s="33"/>
      <c r="AGF243" s="33"/>
      <c r="AGG243" s="33"/>
      <c r="AGH243" s="33"/>
      <c r="AGI243" s="33"/>
      <c r="AGJ243" s="33"/>
      <c r="AGK243" s="33"/>
      <c r="AGL243" s="33"/>
      <c r="AGM243" s="33"/>
      <c r="AGN243" s="33"/>
      <c r="AGO243" s="33"/>
      <c r="AGP243" s="33"/>
      <c r="AGQ243" s="33"/>
      <c r="AGR243" s="33"/>
      <c r="AGS243" s="33"/>
      <c r="AGT243" s="33"/>
      <c r="AGU243" s="33"/>
      <c r="AGV243" s="33"/>
      <c r="AGW243" s="33"/>
      <c r="AGX243" s="33"/>
      <c r="AGY243" s="33"/>
      <c r="AGZ243" s="33"/>
      <c r="AHA243" s="33"/>
      <c r="AHB243" s="33"/>
      <c r="AHC243" s="33"/>
      <c r="AHD243" s="33"/>
      <c r="AHE243" s="33"/>
      <c r="AHF243" s="33"/>
      <c r="AHG243" s="33"/>
      <c r="AHH243" s="33"/>
      <c r="AHI243" s="33"/>
      <c r="AHJ243" s="33"/>
      <c r="AHK243" s="33"/>
      <c r="AHL243" s="33"/>
      <c r="AHM243" s="33"/>
      <c r="AHN243" s="33"/>
      <c r="AHO243" s="33"/>
      <c r="AHP243" s="33"/>
      <c r="AHQ243" s="33"/>
      <c r="AHR243" s="33"/>
      <c r="AHS243" s="33"/>
      <c r="AHT243" s="33"/>
      <c r="AHU243" s="33"/>
      <c r="AHV243" s="33"/>
      <c r="AHW243" s="33"/>
      <c r="AHX243" s="33"/>
      <c r="AHY243" s="33"/>
      <c r="AHZ243" s="33"/>
      <c r="AIA243" s="33"/>
      <c r="AIB243" s="33"/>
      <c r="AIC243" s="33"/>
      <c r="AID243" s="33"/>
      <c r="AIE243" s="33"/>
      <c r="AIF243" s="33"/>
      <c r="AIG243" s="33"/>
      <c r="AIH243" s="33"/>
      <c r="AII243" s="33"/>
      <c r="AIJ243" s="33"/>
      <c r="AIK243" s="33"/>
      <c r="AIL243" s="33"/>
      <c r="AIM243" s="33"/>
      <c r="AIN243" s="33"/>
      <c r="AIO243" s="33"/>
      <c r="AIP243" s="33"/>
      <c r="AIQ243" s="33"/>
      <c r="AIR243" s="33"/>
      <c r="AIS243" s="33"/>
      <c r="AIT243" s="33"/>
      <c r="AIU243" s="33"/>
      <c r="AIV243" s="33"/>
      <c r="AIW243" s="33"/>
      <c r="AIX243" s="33"/>
      <c r="AIY243" s="33"/>
      <c r="AIZ243" s="33"/>
      <c r="AJA243" s="33"/>
      <c r="AJB243" s="33"/>
      <c r="AJC243" s="33"/>
      <c r="AJD243" s="33"/>
      <c r="AJE243" s="33"/>
      <c r="AJF243" s="33"/>
      <c r="AJG243" s="33"/>
      <c r="AJH243" s="33"/>
      <c r="AJI243" s="33"/>
      <c r="AJJ243" s="33"/>
      <c r="AJK243" s="33"/>
      <c r="AJL243" s="33"/>
      <c r="AJM243" s="33"/>
      <c r="AJN243" s="33"/>
      <c r="AJO243" s="33"/>
      <c r="AJP243" s="33"/>
      <c r="AJQ243" s="33"/>
      <c r="AJR243" s="33"/>
      <c r="AJS243" s="33"/>
      <c r="AJT243" s="33"/>
      <c r="AJU243" s="33"/>
      <c r="AJV243" s="33"/>
      <c r="AJW243" s="33"/>
      <c r="AJX243" s="33"/>
      <c r="AJY243" s="33"/>
      <c r="AJZ243" s="33"/>
      <c r="AKA243" s="33"/>
      <c r="AKB243" s="33"/>
      <c r="AKC243" s="33"/>
      <c r="AKD243" s="33"/>
      <c r="AKE243" s="33"/>
      <c r="AKF243" s="33"/>
      <c r="AKG243" s="33"/>
      <c r="AKH243" s="33"/>
      <c r="AKI243" s="33"/>
      <c r="AKJ243" s="33"/>
      <c r="AKK243" s="33"/>
      <c r="AKL243" s="33"/>
      <c r="AKM243" s="33"/>
      <c r="AKN243" s="33"/>
      <c r="AKO243" s="33"/>
      <c r="AKP243" s="33"/>
      <c r="AKQ243" s="33"/>
      <c r="AKR243" s="33"/>
      <c r="AKS243" s="33"/>
      <c r="AKT243" s="33"/>
      <c r="AKU243" s="33"/>
      <c r="AKV243" s="33"/>
      <c r="AKW243" s="33"/>
      <c r="AKX243" s="33"/>
      <c r="AKY243" s="33"/>
      <c r="AKZ243" s="33"/>
      <c r="ALA243" s="33"/>
      <c r="ALB243" s="33"/>
      <c r="ALC243" s="33"/>
      <c r="ALD243" s="33"/>
      <c r="ALE243" s="33"/>
      <c r="ALF243" s="33"/>
      <c r="ALG243" s="33"/>
      <c r="ALH243" s="33"/>
      <c r="ALI243" s="33"/>
      <c r="ALJ243" s="33"/>
      <c r="ALK243" s="33"/>
      <c r="ALL243" s="33"/>
      <c r="ALM243" s="33"/>
      <c r="ALN243" s="33"/>
      <c r="ALO243" s="33"/>
      <c r="ALP243" s="33"/>
      <c r="ALQ243" s="33"/>
      <c r="ALR243" s="33"/>
      <c r="ALS243" s="33"/>
      <c r="ALT243" s="33"/>
      <c r="ALU243" s="33"/>
      <c r="ALV243" s="33"/>
      <c r="ALW243" s="33"/>
      <c r="ALX243" s="33"/>
      <c r="ALY243" s="33"/>
    </row>
    <row r="244" spans="1:1013" ht="20.25" customHeight="1" thickBot="1" x14ac:dyDescent="0.25">
      <c r="A244" s="838" t="s">
        <v>15</v>
      </c>
      <c r="B244" s="839" t="s">
        <v>16</v>
      </c>
      <c r="C244" s="840" t="s">
        <v>16</v>
      </c>
      <c r="D244" s="834" t="s">
        <v>631</v>
      </c>
      <c r="E244" s="1035" t="s">
        <v>634</v>
      </c>
      <c r="F244" s="836" t="s">
        <v>263</v>
      </c>
      <c r="G244" s="822" t="s">
        <v>635</v>
      </c>
      <c r="H244" s="720" t="s">
        <v>19</v>
      </c>
      <c r="I244" s="722" t="s">
        <v>20</v>
      </c>
      <c r="J244" s="1026" t="s">
        <v>639</v>
      </c>
      <c r="K244" s="629" t="s">
        <v>32</v>
      </c>
      <c r="L244" s="630">
        <f>+M244+O244</f>
        <v>0</v>
      </c>
      <c r="M244" s="631">
        <v>0</v>
      </c>
      <c r="N244" s="631">
        <v>0</v>
      </c>
      <c r="O244" s="632">
        <v>0</v>
      </c>
      <c r="P244" s="630">
        <f>+Q244+S244</f>
        <v>0</v>
      </c>
      <c r="Q244" s="631">
        <v>0</v>
      </c>
      <c r="R244" s="631">
        <v>0</v>
      </c>
      <c r="S244" s="632">
        <v>0</v>
      </c>
      <c r="T244" s="630">
        <f>+U244+W244</f>
        <v>3.8</v>
      </c>
      <c r="U244" s="631">
        <v>0</v>
      </c>
      <c r="V244" s="631">
        <v>0</v>
      </c>
      <c r="W244" s="632">
        <v>3.8</v>
      </c>
      <c r="X244" s="630">
        <f>+Y244+AA244</f>
        <v>0</v>
      </c>
      <c r="Y244" s="631">
        <v>0</v>
      </c>
      <c r="Z244" s="631">
        <v>0</v>
      </c>
      <c r="AA244" s="632">
        <v>0</v>
      </c>
      <c r="AB244" s="33"/>
      <c r="AC244" s="33"/>
      <c r="AD244" s="33"/>
      <c r="AE244" s="33"/>
      <c r="AF244" s="33"/>
      <c r="AG244" s="33"/>
      <c r="AH244" s="33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7"/>
      <c r="BB244" s="46"/>
      <c r="BC244" s="46"/>
      <c r="BD244" s="46"/>
      <c r="BE244" s="46"/>
      <c r="BF244" s="46"/>
      <c r="BG244" s="46"/>
      <c r="BH244" s="46"/>
      <c r="BI244" s="46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33"/>
      <c r="CW244" s="33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33"/>
      <c r="DV244" s="33"/>
      <c r="DW244" s="33"/>
      <c r="DX244" s="33"/>
      <c r="DY244" s="33"/>
      <c r="DZ244" s="33"/>
      <c r="EA244" s="33"/>
      <c r="EB244" s="33"/>
      <c r="EC244" s="33"/>
      <c r="ED244" s="33"/>
      <c r="EE244" s="33"/>
      <c r="EF244" s="33"/>
      <c r="EG244" s="33"/>
      <c r="EH244" s="33"/>
      <c r="EI244" s="33"/>
      <c r="EJ244" s="33"/>
      <c r="EK244" s="33"/>
      <c r="EL244" s="33"/>
      <c r="EM244" s="33"/>
      <c r="EN244" s="33"/>
      <c r="EO244" s="33"/>
      <c r="EP244" s="33"/>
      <c r="EQ244" s="33"/>
      <c r="ER244" s="33"/>
      <c r="ES244" s="33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  <c r="FP244" s="33"/>
      <c r="FQ244" s="33"/>
      <c r="FR244" s="33"/>
      <c r="FS244" s="33"/>
      <c r="FT244" s="33"/>
      <c r="FU244" s="33"/>
      <c r="FV244" s="33"/>
      <c r="FW244" s="33"/>
      <c r="FX244" s="33"/>
      <c r="FY244" s="33"/>
      <c r="FZ244" s="33"/>
      <c r="GA244" s="33"/>
      <c r="GB244" s="33"/>
      <c r="GC244" s="33"/>
      <c r="GD244" s="33"/>
      <c r="GE244" s="33"/>
      <c r="GF244" s="33"/>
      <c r="GG244" s="33"/>
      <c r="GH244" s="33"/>
      <c r="GI244" s="33"/>
      <c r="GJ244" s="33"/>
      <c r="GK244" s="33"/>
      <c r="GL244" s="33"/>
      <c r="GM244" s="33"/>
      <c r="GN244" s="33"/>
      <c r="GO244" s="33"/>
      <c r="GP244" s="33"/>
      <c r="GQ244" s="33"/>
      <c r="GR244" s="33"/>
      <c r="GS244" s="33"/>
      <c r="GT244" s="33"/>
      <c r="GU244" s="33"/>
      <c r="GV244" s="33"/>
      <c r="GW244" s="33"/>
      <c r="GX244" s="33"/>
      <c r="GY244" s="33"/>
      <c r="GZ244" s="33"/>
      <c r="HA244" s="33"/>
      <c r="HB244" s="33"/>
      <c r="HC244" s="33"/>
      <c r="HD244" s="33"/>
      <c r="HE244" s="33"/>
      <c r="HF244" s="33"/>
      <c r="HG244" s="33"/>
      <c r="HH244" s="33"/>
      <c r="HI244" s="33"/>
      <c r="HJ244" s="33"/>
      <c r="HK244" s="33"/>
      <c r="HL244" s="33"/>
      <c r="HM244" s="33"/>
      <c r="HN244" s="33"/>
      <c r="HO244" s="33"/>
      <c r="HP244" s="33"/>
      <c r="HQ244" s="33"/>
      <c r="HR244" s="33"/>
      <c r="HS244" s="33"/>
      <c r="HT244" s="33"/>
      <c r="HU244" s="33"/>
      <c r="HV244" s="33"/>
      <c r="HW244" s="33"/>
      <c r="HX244" s="33"/>
      <c r="HY244" s="33"/>
      <c r="HZ244" s="33"/>
      <c r="IA244" s="33"/>
      <c r="IB244" s="33"/>
      <c r="IC244" s="33"/>
      <c r="ID244" s="33"/>
      <c r="IE244" s="33"/>
      <c r="IF244" s="33"/>
      <c r="IG244" s="33"/>
      <c r="IH244" s="33"/>
      <c r="II244" s="33"/>
      <c r="IJ244" s="33"/>
      <c r="IK244" s="33"/>
      <c r="IL244" s="33"/>
      <c r="IM244" s="33"/>
      <c r="IN244" s="33"/>
      <c r="IO244" s="33"/>
      <c r="IP244" s="33"/>
      <c r="IQ244" s="33"/>
      <c r="IR244" s="33"/>
      <c r="IS244" s="33"/>
      <c r="IT244" s="33"/>
      <c r="IU244" s="33"/>
      <c r="IV244" s="33"/>
      <c r="IW244" s="33"/>
      <c r="IX244" s="33"/>
      <c r="IY244" s="33"/>
      <c r="IZ244" s="33"/>
      <c r="JA244" s="33"/>
      <c r="JB244" s="33"/>
      <c r="JC244" s="33"/>
      <c r="JD244" s="33"/>
      <c r="JE244" s="33"/>
      <c r="JF244" s="33"/>
      <c r="JG244" s="33"/>
      <c r="JH244" s="33"/>
      <c r="JI244" s="33"/>
      <c r="JJ244" s="33"/>
      <c r="JK244" s="33"/>
      <c r="JL244" s="33"/>
      <c r="JM244" s="33"/>
      <c r="JN244" s="33"/>
      <c r="JO244" s="33"/>
      <c r="JP244" s="33"/>
      <c r="JQ244" s="33"/>
      <c r="JR244" s="33"/>
      <c r="JS244" s="33"/>
      <c r="JT244" s="33"/>
      <c r="JU244" s="33"/>
      <c r="JV244" s="33"/>
      <c r="JW244" s="33"/>
      <c r="JX244" s="33"/>
      <c r="JY244" s="33"/>
      <c r="JZ244" s="33"/>
      <c r="KA244" s="33"/>
      <c r="KB244" s="33"/>
      <c r="KC244" s="33"/>
      <c r="KD244" s="33"/>
      <c r="KE244" s="33"/>
      <c r="KF244" s="33"/>
      <c r="KG244" s="33"/>
      <c r="KH244" s="33"/>
      <c r="KI244" s="33"/>
      <c r="KJ244" s="33"/>
      <c r="KK244" s="33"/>
      <c r="KL244" s="33"/>
      <c r="KM244" s="33"/>
      <c r="KN244" s="33"/>
      <c r="KO244" s="33"/>
      <c r="KP244" s="33"/>
      <c r="KQ244" s="33"/>
      <c r="KR244" s="33"/>
      <c r="KS244" s="33"/>
      <c r="KT244" s="33"/>
      <c r="KU244" s="33"/>
      <c r="KV244" s="33"/>
      <c r="KW244" s="33"/>
      <c r="KX244" s="33"/>
      <c r="KY244" s="33"/>
      <c r="KZ244" s="33"/>
      <c r="LA244" s="33"/>
      <c r="LB244" s="33"/>
      <c r="LC244" s="33"/>
      <c r="LD244" s="33"/>
      <c r="LE244" s="33"/>
      <c r="LF244" s="33"/>
      <c r="LG244" s="33"/>
      <c r="LH244" s="33"/>
      <c r="LI244" s="33"/>
      <c r="LJ244" s="33"/>
      <c r="LK244" s="33"/>
      <c r="LL244" s="33"/>
      <c r="LM244" s="33"/>
      <c r="LN244" s="33"/>
      <c r="LO244" s="33"/>
      <c r="LP244" s="33"/>
      <c r="LQ244" s="33"/>
      <c r="LR244" s="33"/>
      <c r="LS244" s="33"/>
      <c r="LT244" s="33"/>
      <c r="LU244" s="33"/>
      <c r="LV244" s="33"/>
      <c r="LW244" s="33"/>
      <c r="LX244" s="33"/>
      <c r="LY244" s="33"/>
      <c r="LZ244" s="33"/>
      <c r="MA244" s="33"/>
      <c r="MB244" s="33"/>
      <c r="MC244" s="33"/>
      <c r="MD244" s="33"/>
      <c r="ME244" s="33"/>
      <c r="MF244" s="33"/>
      <c r="MG244" s="33"/>
      <c r="MH244" s="33"/>
      <c r="MI244" s="33"/>
      <c r="MJ244" s="33"/>
      <c r="MK244" s="33"/>
      <c r="ML244" s="33"/>
      <c r="MM244" s="33"/>
      <c r="MN244" s="33"/>
      <c r="MO244" s="33"/>
      <c r="MP244" s="33"/>
      <c r="MQ244" s="33"/>
      <c r="MR244" s="33"/>
      <c r="MS244" s="33"/>
      <c r="MT244" s="33"/>
      <c r="MU244" s="33"/>
      <c r="MV244" s="33"/>
      <c r="MW244" s="33"/>
      <c r="MX244" s="33"/>
      <c r="MY244" s="33"/>
      <c r="MZ244" s="33"/>
      <c r="NA244" s="33"/>
      <c r="NB244" s="33"/>
      <c r="NC244" s="33"/>
      <c r="ND244" s="33"/>
      <c r="NE244" s="33"/>
      <c r="NF244" s="33"/>
      <c r="NG244" s="33"/>
      <c r="NH244" s="33"/>
      <c r="NI244" s="33"/>
      <c r="NJ244" s="33"/>
      <c r="NK244" s="33"/>
      <c r="NL244" s="33"/>
      <c r="NM244" s="33"/>
      <c r="NN244" s="33"/>
      <c r="NO244" s="33"/>
      <c r="NP244" s="33"/>
      <c r="NQ244" s="33"/>
      <c r="NR244" s="33"/>
      <c r="NS244" s="33"/>
      <c r="NT244" s="33"/>
      <c r="NU244" s="33"/>
      <c r="NV244" s="33"/>
      <c r="NW244" s="33"/>
      <c r="NX244" s="33"/>
      <c r="NY244" s="33"/>
      <c r="NZ244" s="33"/>
      <c r="OA244" s="33"/>
      <c r="OB244" s="33"/>
      <c r="OC244" s="33"/>
      <c r="OD244" s="33"/>
      <c r="OE244" s="33"/>
      <c r="OF244" s="33"/>
      <c r="OG244" s="33"/>
      <c r="OH244" s="33"/>
      <c r="OI244" s="33"/>
      <c r="OJ244" s="33"/>
      <c r="OK244" s="33"/>
      <c r="OL244" s="33"/>
      <c r="OM244" s="33"/>
      <c r="ON244" s="33"/>
      <c r="OO244" s="33"/>
      <c r="OP244" s="33"/>
      <c r="OQ244" s="33"/>
      <c r="OR244" s="33"/>
      <c r="OS244" s="33"/>
      <c r="OT244" s="33"/>
      <c r="OU244" s="33"/>
      <c r="OV244" s="33"/>
      <c r="OW244" s="33"/>
      <c r="OX244" s="33"/>
      <c r="OY244" s="33"/>
      <c r="OZ244" s="33"/>
      <c r="PA244" s="33"/>
      <c r="PB244" s="33"/>
      <c r="PC244" s="33"/>
      <c r="PD244" s="33"/>
      <c r="PE244" s="33"/>
      <c r="PF244" s="33"/>
      <c r="PG244" s="33"/>
      <c r="PH244" s="33"/>
      <c r="PI244" s="33"/>
      <c r="PJ244" s="33"/>
      <c r="PK244" s="33"/>
      <c r="PL244" s="33"/>
      <c r="PM244" s="33"/>
      <c r="PN244" s="33"/>
      <c r="PO244" s="33"/>
      <c r="PP244" s="33"/>
      <c r="PQ244" s="33"/>
      <c r="PR244" s="33"/>
      <c r="PS244" s="33"/>
      <c r="PT244" s="33"/>
      <c r="PU244" s="33"/>
      <c r="PV244" s="33"/>
      <c r="PW244" s="33"/>
      <c r="PX244" s="33"/>
      <c r="PY244" s="33"/>
      <c r="PZ244" s="33"/>
      <c r="QA244" s="33"/>
      <c r="QB244" s="33"/>
      <c r="QC244" s="33"/>
      <c r="QD244" s="33"/>
      <c r="QE244" s="33"/>
      <c r="QF244" s="33"/>
      <c r="QG244" s="33"/>
      <c r="QH244" s="33"/>
      <c r="QI244" s="33"/>
      <c r="QJ244" s="33"/>
      <c r="QK244" s="33"/>
      <c r="QL244" s="33"/>
      <c r="QM244" s="33"/>
      <c r="QN244" s="33"/>
      <c r="QO244" s="33"/>
      <c r="QP244" s="33"/>
      <c r="QQ244" s="33"/>
      <c r="QR244" s="33"/>
      <c r="QS244" s="33"/>
      <c r="QT244" s="33"/>
      <c r="QU244" s="33"/>
      <c r="QV244" s="33"/>
      <c r="QW244" s="33"/>
      <c r="QX244" s="33"/>
      <c r="QY244" s="33"/>
      <c r="QZ244" s="33"/>
      <c r="RA244" s="33"/>
      <c r="RB244" s="33"/>
      <c r="RC244" s="33"/>
      <c r="RD244" s="33"/>
      <c r="RE244" s="33"/>
      <c r="RF244" s="33"/>
      <c r="RG244" s="33"/>
      <c r="RH244" s="33"/>
      <c r="RI244" s="33"/>
      <c r="RJ244" s="33"/>
      <c r="RK244" s="33"/>
      <c r="RL244" s="33"/>
      <c r="RM244" s="33"/>
      <c r="RN244" s="33"/>
      <c r="RO244" s="33"/>
      <c r="RP244" s="33"/>
      <c r="RQ244" s="33"/>
      <c r="RR244" s="33"/>
      <c r="RS244" s="33"/>
      <c r="RT244" s="33"/>
      <c r="RU244" s="33"/>
      <c r="RV244" s="33"/>
      <c r="RW244" s="33"/>
      <c r="RX244" s="33"/>
      <c r="RY244" s="33"/>
      <c r="RZ244" s="33"/>
      <c r="SA244" s="33"/>
      <c r="SB244" s="33"/>
      <c r="SC244" s="33"/>
      <c r="SD244" s="33"/>
      <c r="SE244" s="33"/>
      <c r="SF244" s="33"/>
      <c r="SG244" s="33"/>
      <c r="SH244" s="33"/>
      <c r="SI244" s="33"/>
      <c r="SJ244" s="33"/>
      <c r="SK244" s="33"/>
      <c r="SL244" s="33"/>
      <c r="SM244" s="33"/>
      <c r="SN244" s="33"/>
      <c r="SO244" s="33"/>
      <c r="SP244" s="33"/>
      <c r="SQ244" s="33"/>
      <c r="SR244" s="33"/>
      <c r="SS244" s="33"/>
      <c r="ST244" s="33"/>
      <c r="SU244" s="33"/>
      <c r="SV244" s="33"/>
      <c r="SW244" s="33"/>
      <c r="SX244" s="33"/>
      <c r="SY244" s="33"/>
      <c r="SZ244" s="33"/>
      <c r="TA244" s="33"/>
      <c r="TB244" s="33"/>
      <c r="TC244" s="33"/>
      <c r="TD244" s="33"/>
      <c r="TE244" s="33"/>
      <c r="TF244" s="33"/>
      <c r="TG244" s="33"/>
      <c r="TH244" s="33"/>
      <c r="TI244" s="33"/>
      <c r="TJ244" s="33"/>
      <c r="TK244" s="33"/>
      <c r="TL244" s="33"/>
      <c r="TM244" s="33"/>
      <c r="TN244" s="33"/>
      <c r="TO244" s="33"/>
      <c r="TP244" s="33"/>
      <c r="TQ244" s="33"/>
      <c r="TR244" s="33"/>
      <c r="TS244" s="33"/>
      <c r="TT244" s="33"/>
      <c r="TU244" s="33"/>
      <c r="TV244" s="33"/>
      <c r="TW244" s="33"/>
      <c r="TX244" s="33"/>
      <c r="TY244" s="33"/>
      <c r="TZ244" s="33"/>
      <c r="UA244" s="33"/>
      <c r="UB244" s="33"/>
      <c r="UC244" s="33"/>
      <c r="UD244" s="33"/>
      <c r="UE244" s="33"/>
      <c r="UF244" s="33"/>
      <c r="UG244" s="33"/>
      <c r="UH244" s="33"/>
      <c r="UI244" s="33"/>
      <c r="UJ244" s="33"/>
      <c r="UK244" s="33"/>
      <c r="UL244" s="33"/>
      <c r="UM244" s="33"/>
      <c r="UN244" s="33"/>
      <c r="UO244" s="33"/>
      <c r="UP244" s="33"/>
      <c r="UQ244" s="33"/>
      <c r="UR244" s="33"/>
      <c r="US244" s="33"/>
      <c r="UT244" s="33"/>
      <c r="UU244" s="33"/>
      <c r="UV244" s="33"/>
      <c r="UW244" s="33"/>
      <c r="UX244" s="33"/>
      <c r="UY244" s="33"/>
      <c r="UZ244" s="33"/>
      <c r="VA244" s="33"/>
      <c r="VB244" s="33"/>
      <c r="VC244" s="33"/>
      <c r="VD244" s="33"/>
      <c r="VE244" s="33"/>
      <c r="VF244" s="33"/>
      <c r="VG244" s="33"/>
      <c r="VH244" s="33"/>
      <c r="VI244" s="33"/>
      <c r="VJ244" s="33"/>
      <c r="VK244" s="33"/>
      <c r="VL244" s="33"/>
      <c r="VM244" s="33"/>
      <c r="VN244" s="33"/>
      <c r="VO244" s="33"/>
      <c r="VP244" s="33"/>
      <c r="VQ244" s="33"/>
      <c r="VR244" s="33"/>
      <c r="VS244" s="33"/>
      <c r="VT244" s="33"/>
      <c r="VU244" s="33"/>
      <c r="VV244" s="33"/>
      <c r="VW244" s="33"/>
      <c r="VX244" s="33"/>
      <c r="VY244" s="33"/>
      <c r="VZ244" s="33"/>
      <c r="WA244" s="33"/>
      <c r="WB244" s="33"/>
      <c r="WC244" s="33"/>
      <c r="WD244" s="33"/>
      <c r="WE244" s="33"/>
      <c r="WF244" s="33"/>
      <c r="WG244" s="33"/>
      <c r="WH244" s="33"/>
      <c r="WI244" s="33"/>
      <c r="WJ244" s="33"/>
      <c r="WK244" s="33"/>
      <c r="WL244" s="33"/>
      <c r="WM244" s="33"/>
      <c r="WN244" s="33"/>
      <c r="WO244" s="33"/>
      <c r="WP244" s="33"/>
      <c r="WQ244" s="33"/>
      <c r="WR244" s="33"/>
      <c r="WS244" s="33"/>
      <c r="WT244" s="33"/>
      <c r="WU244" s="33"/>
      <c r="WV244" s="33"/>
      <c r="WW244" s="33"/>
      <c r="WX244" s="33"/>
      <c r="WY244" s="33"/>
      <c r="WZ244" s="33"/>
      <c r="XA244" s="33"/>
      <c r="XB244" s="33"/>
      <c r="XC244" s="33"/>
      <c r="XD244" s="33"/>
      <c r="XE244" s="33"/>
      <c r="XF244" s="33"/>
      <c r="XG244" s="33"/>
      <c r="XH244" s="33"/>
      <c r="XI244" s="33"/>
      <c r="XJ244" s="33"/>
      <c r="XK244" s="33"/>
      <c r="XL244" s="33"/>
      <c r="XM244" s="33"/>
      <c r="XN244" s="33"/>
      <c r="XO244" s="33"/>
      <c r="XP244" s="33"/>
      <c r="XQ244" s="33"/>
      <c r="XR244" s="33"/>
      <c r="XS244" s="33"/>
      <c r="XT244" s="33"/>
      <c r="XU244" s="33"/>
      <c r="XV244" s="33"/>
      <c r="XW244" s="33"/>
      <c r="XX244" s="33"/>
      <c r="XY244" s="33"/>
      <c r="XZ244" s="33"/>
      <c r="YA244" s="33"/>
      <c r="YB244" s="33"/>
      <c r="YC244" s="33"/>
      <c r="YD244" s="33"/>
      <c r="YE244" s="33"/>
      <c r="YF244" s="33"/>
      <c r="YG244" s="33"/>
      <c r="YH244" s="33"/>
      <c r="YI244" s="33"/>
      <c r="YJ244" s="33"/>
      <c r="YK244" s="33"/>
      <c r="YL244" s="33"/>
      <c r="YM244" s="33"/>
      <c r="YN244" s="33"/>
      <c r="YO244" s="33"/>
      <c r="YP244" s="33"/>
      <c r="YQ244" s="33"/>
      <c r="YR244" s="33"/>
      <c r="YS244" s="33"/>
      <c r="YT244" s="33"/>
      <c r="YU244" s="33"/>
      <c r="YV244" s="33"/>
      <c r="YW244" s="33"/>
      <c r="YX244" s="33"/>
      <c r="YY244" s="33"/>
      <c r="YZ244" s="33"/>
      <c r="ZA244" s="33"/>
      <c r="ZB244" s="33"/>
      <c r="ZC244" s="33"/>
      <c r="ZD244" s="33"/>
      <c r="ZE244" s="33"/>
      <c r="ZF244" s="33"/>
      <c r="ZG244" s="33"/>
      <c r="ZH244" s="33"/>
      <c r="ZI244" s="33"/>
      <c r="ZJ244" s="33"/>
      <c r="ZK244" s="33"/>
      <c r="ZL244" s="33"/>
      <c r="ZM244" s="33"/>
      <c r="ZN244" s="33"/>
      <c r="ZO244" s="33"/>
      <c r="ZP244" s="33"/>
      <c r="ZQ244" s="33"/>
      <c r="ZR244" s="33"/>
      <c r="ZS244" s="33"/>
      <c r="ZT244" s="33"/>
      <c r="ZU244" s="33"/>
      <c r="ZV244" s="33"/>
      <c r="ZW244" s="33"/>
      <c r="ZX244" s="33"/>
      <c r="ZY244" s="33"/>
      <c r="ZZ244" s="33"/>
      <c r="AAA244" s="33"/>
      <c r="AAB244" s="33"/>
      <c r="AAC244" s="33"/>
      <c r="AAD244" s="33"/>
      <c r="AAE244" s="33"/>
      <c r="AAF244" s="33"/>
      <c r="AAG244" s="33"/>
      <c r="AAH244" s="33"/>
      <c r="AAI244" s="33"/>
      <c r="AAJ244" s="33"/>
      <c r="AAK244" s="33"/>
      <c r="AAL244" s="33"/>
      <c r="AAM244" s="33"/>
      <c r="AAN244" s="33"/>
      <c r="AAO244" s="33"/>
      <c r="AAP244" s="33"/>
      <c r="AAQ244" s="33"/>
      <c r="AAR244" s="33"/>
      <c r="AAS244" s="33"/>
      <c r="AAT244" s="33"/>
      <c r="AAU244" s="33"/>
      <c r="AAV244" s="33"/>
      <c r="AAW244" s="33"/>
      <c r="AAX244" s="33"/>
      <c r="AAY244" s="33"/>
      <c r="AAZ244" s="33"/>
      <c r="ABA244" s="33"/>
      <c r="ABB244" s="33"/>
      <c r="ABC244" s="33"/>
      <c r="ABD244" s="33"/>
      <c r="ABE244" s="33"/>
      <c r="ABF244" s="33"/>
      <c r="ABG244" s="33"/>
      <c r="ABH244" s="33"/>
      <c r="ABI244" s="33"/>
      <c r="ABJ244" s="33"/>
      <c r="ABK244" s="33"/>
      <c r="ABL244" s="33"/>
      <c r="ABM244" s="33"/>
      <c r="ABN244" s="33"/>
      <c r="ABO244" s="33"/>
      <c r="ABP244" s="33"/>
      <c r="ABQ244" s="33"/>
      <c r="ABR244" s="33"/>
      <c r="ABS244" s="33"/>
      <c r="ABT244" s="33"/>
      <c r="ABU244" s="33"/>
      <c r="ABV244" s="33"/>
      <c r="ABW244" s="33"/>
      <c r="ABX244" s="33"/>
      <c r="ABY244" s="33"/>
      <c r="ABZ244" s="33"/>
      <c r="ACA244" s="33"/>
      <c r="ACB244" s="33"/>
      <c r="ACC244" s="33"/>
      <c r="ACD244" s="33"/>
      <c r="ACE244" s="33"/>
      <c r="ACF244" s="33"/>
      <c r="ACG244" s="33"/>
      <c r="ACH244" s="33"/>
      <c r="ACI244" s="33"/>
      <c r="ACJ244" s="33"/>
      <c r="ACK244" s="33"/>
      <c r="ACL244" s="33"/>
      <c r="ACM244" s="33"/>
      <c r="ACN244" s="33"/>
      <c r="ACO244" s="33"/>
      <c r="ACP244" s="33"/>
      <c r="ACQ244" s="33"/>
      <c r="ACR244" s="33"/>
      <c r="ACS244" s="33"/>
      <c r="ACT244" s="33"/>
      <c r="ACU244" s="33"/>
      <c r="ACV244" s="33"/>
      <c r="ACW244" s="33"/>
      <c r="ACX244" s="33"/>
      <c r="ACY244" s="33"/>
      <c r="ACZ244" s="33"/>
      <c r="ADA244" s="33"/>
      <c r="ADB244" s="33"/>
      <c r="ADC244" s="33"/>
      <c r="ADD244" s="33"/>
      <c r="ADE244" s="33"/>
      <c r="ADF244" s="33"/>
      <c r="ADG244" s="33"/>
      <c r="ADH244" s="33"/>
      <c r="ADI244" s="33"/>
      <c r="ADJ244" s="33"/>
      <c r="ADK244" s="33"/>
      <c r="ADL244" s="33"/>
      <c r="ADM244" s="33"/>
      <c r="ADN244" s="33"/>
      <c r="ADO244" s="33"/>
      <c r="ADP244" s="33"/>
      <c r="ADQ244" s="33"/>
      <c r="ADR244" s="33"/>
      <c r="ADS244" s="33"/>
      <c r="ADT244" s="33"/>
      <c r="ADU244" s="33"/>
      <c r="ADV244" s="33"/>
      <c r="ADW244" s="33"/>
      <c r="ADX244" s="33"/>
      <c r="ADY244" s="33"/>
      <c r="ADZ244" s="33"/>
      <c r="AEA244" s="33"/>
      <c r="AEB244" s="33"/>
      <c r="AEC244" s="33"/>
      <c r="AED244" s="33"/>
      <c r="AEE244" s="33"/>
      <c r="AEF244" s="33"/>
      <c r="AEG244" s="33"/>
      <c r="AEH244" s="33"/>
      <c r="AEI244" s="33"/>
      <c r="AEJ244" s="33"/>
      <c r="AEK244" s="33"/>
      <c r="AEL244" s="33"/>
      <c r="AEM244" s="33"/>
      <c r="AEN244" s="33"/>
      <c r="AEO244" s="33"/>
      <c r="AEP244" s="33"/>
      <c r="AEQ244" s="33"/>
      <c r="AER244" s="33"/>
      <c r="AES244" s="33"/>
      <c r="AET244" s="33"/>
      <c r="AEU244" s="33"/>
      <c r="AEV244" s="33"/>
      <c r="AEW244" s="33"/>
      <c r="AEX244" s="33"/>
      <c r="AEY244" s="33"/>
      <c r="AEZ244" s="33"/>
      <c r="AFA244" s="33"/>
      <c r="AFB244" s="33"/>
      <c r="AFC244" s="33"/>
      <c r="AFD244" s="33"/>
      <c r="AFE244" s="33"/>
      <c r="AFF244" s="33"/>
      <c r="AFG244" s="33"/>
      <c r="AFH244" s="33"/>
      <c r="AFI244" s="33"/>
      <c r="AFJ244" s="33"/>
      <c r="AFK244" s="33"/>
      <c r="AFL244" s="33"/>
      <c r="AFM244" s="33"/>
      <c r="AFN244" s="33"/>
      <c r="AFO244" s="33"/>
      <c r="AFP244" s="33"/>
      <c r="AFQ244" s="33"/>
      <c r="AFR244" s="33"/>
      <c r="AFS244" s="33"/>
      <c r="AFT244" s="33"/>
      <c r="AFU244" s="33"/>
      <c r="AFV244" s="33"/>
      <c r="AFW244" s="33"/>
      <c r="AFX244" s="33"/>
      <c r="AFY244" s="33"/>
      <c r="AFZ244" s="33"/>
      <c r="AGA244" s="33"/>
      <c r="AGB244" s="33"/>
      <c r="AGC244" s="33"/>
      <c r="AGD244" s="33"/>
      <c r="AGE244" s="33"/>
      <c r="AGF244" s="33"/>
      <c r="AGG244" s="33"/>
      <c r="AGH244" s="33"/>
      <c r="AGI244" s="33"/>
      <c r="AGJ244" s="33"/>
      <c r="AGK244" s="33"/>
      <c r="AGL244" s="33"/>
      <c r="AGM244" s="33"/>
      <c r="AGN244" s="33"/>
      <c r="AGO244" s="33"/>
      <c r="AGP244" s="33"/>
      <c r="AGQ244" s="33"/>
      <c r="AGR244" s="33"/>
      <c r="AGS244" s="33"/>
      <c r="AGT244" s="33"/>
      <c r="AGU244" s="33"/>
      <c r="AGV244" s="33"/>
      <c r="AGW244" s="33"/>
      <c r="AGX244" s="33"/>
      <c r="AGY244" s="33"/>
      <c r="AGZ244" s="33"/>
      <c r="AHA244" s="33"/>
      <c r="AHB244" s="33"/>
      <c r="AHC244" s="33"/>
      <c r="AHD244" s="33"/>
      <c r="AHE244" s="33"/>
      <c r="AHF244" s="33"/>
      <c r="AHG244" s="33"/>
      <c r="AHH244" s="33"/>
      <c r="AHI244" s="33"/>
      <c r="AHJ244" s="33"/>
      <c r="AHK244" s="33"/>
      <c r="AHL244" s="33"/>
      <c r="AHM244" s="33"/>
      <c r="AHN244" s="33"/>
      <c r="AHO244" s="33"/>
      <c r="AHP244" s="33"/>
      <c r="AHQ244" s="33"/>
      <c r="AHR244" s="33"/>
      <c r="AHS244" s="33"/>
      <c r="AHT244" s="33"/>
      <c r="AHU244" s="33"/>
      <c r="AHV244" s="33"/>
      <c r="AHW244" s="33"/>
      <c r="AHX244" s="33"/>
      <c r="AHY244" s="33"/>
      <c r="AHZ244" s="33"/>
      <c r="AIA244" s="33"/>
      <c r="AIB244" s="33"/>
      <c r="AIC244" s="33"/>
      <c r="AID244" s="33"/>
      <c r="AIE244" s="33"/>
      <c r="AIF244" s="33"/>
      <c r="AIG244" s="33"/>
      <c r="AIH244" s="33"/>
      <c r="AII244" s="33"/>
      <c r="AIJ244" s="33"/>
      <c r="AIK244" s="33"/>
      <c r="AIL244" s="33"/>
      <c r="AIM244" s="33"/>
      <c r="AIN244" s="33"/>
      <c r="AIO244" s="33"/>
      <c r="AIP244" s="33"/>
      <c r="AIQ244" s="33"/>
      <c r="AIR244" s="33"/>
      <c r="AIS244" s="33"/>
      <c r="AIT244" s="33"/>
      <c r="AIU244" s="33"/>
      <c r="AIV244" s="33"/>
      <c r="AIW244" s="33"/>
      <c r="AIX244" s="33"/>
      <c r="AIY244" s="33"/>
      <c r="AIZ244" s="33"/>
      <c r="AJA244" s="33"/>
      <c r="AJB244" s="33"/>
      <c r="AJC244" s="33"/>
      <c r="AJD244" s="33"/>
      <c r="AJE244" s="33"/>
      <c r="AJF244" s="33"/>
      <c r="AJG244" s="33"/>
      <c r="AJH244" s="33"/>
      <c r="AJI244" s="33"/>
      <c r="AJJ244" s="33"/>
      <c r="AJK244" s="33"/>
      <c r="AJL244" s="33"/>
      <c r="AJM244" s="33"/>
      <c r="AJN244" s="33"/>
      <c r="AJO244" s="33"/>
      <c r="AJP244" s="33"/>
      <c r="AJQ244" s="33"/>
      <c r="AJR244" s="33"/>
      <c r="AJS244" s="33"/>
      <c r="AJT244" s="33"/>
      <c r="AJU244" s="33"/>
      <c r="AJV244" s="33"/>
      <c r="AJW244" s="33"/>
      <c r="AJX244" s="33"/>
      <c r="AJY244" s="33"/>
      <c r="AJZ244" s="33"/>
      <c r="AKA244" s="33"/>
      <c r="AKB244" s="33"/>
      <c r="AKC244" s="33"/>
      <c r="AKD244" s="33"/>
      <c r="AKE244" s="33"/>
      <c r="AKF244" s="33"/>
      <c r="AKG244" s="33"/>
      <c r="AKH244" s="33"/>
      <c r="AKI244" s="33"/>
      <c r="AKJ244" s="33"/>
      <c r="AKK244" s="33"/>
      <c r="AKL244" s="33"/>
      <c r="AKM244" s="33"/>
      <c r="AKN244" s="33"/>
      <c r="AKO244" s="33"/>
      <c r="AKP244" s="33"/>
      <c r="AKQ244" s="33"/>
      <c r="AKR244" s="33"/>
      <c r="AKS244" s="33"/>
      <c r="AKT244" s="33"/>
      <c r="AKU244" s="33"/>
      <c r="AKV244" s="33"/>
      <c r="AKW244" s="33"/>
      <c r="AKX244" s="33"/>
      <c r="AKY244" s="33"/>
      <c r="AKZ244" s="33"/>
      <c r="ALA244" s="33"/>
      <c r="ALB244" s="33"/>
      <c r="ALC244" s="33"/>
      <c r="ALD244" s="33"/>
      <c r="ALE244" s="33"/>
      <c r="ALF244" s="33"/>
      <c r="ALG244" s="33"/>
      <c r="ALH244" s="33"/>
      <c r="ALI244" s="33"/>
      <c r="ALJ244" s="33"/>
      <c r="ALK244" s="33"/>
      <c r="ALL244" s="33"/>
      <c r="ALM244" s="33"/>
      <c r="ALN244" s="33"/>
      <c r="ALO244" s="33"/>
      <c r="ALP244" s="33"/>
      <c r="ALQ244" s="33"/>
      <c r="ALR244" s="33"/>
      <c r="ALS244" s="33"/>
      <c r="ALT244" s="33"/>
      <c r="ALU244" s="33"/>
      <c r="ALV244" s="33"/>
      <c r="ALW244" s="33"/>
      <c r="ALX244" s="33"/>
      <c r="ALY244" s="33"/>
    </row>
    <row r="245" spans="1:1013" ht="22.5" customHeight="1" thickBot="1" x14ac:dyDescent="0.25">
      <c r="A245" s="681"/>
      <c r="B245" s="771"/>
      <c r="C245" s="749"/>
      <c r="D245" s="835"/>
      <c r="E245" s="1036"/>
      <c r="F245" s="837"/>
      <c r="G245" s="823"/>
      <c r="H245" s="721"/>
      <c r="I245" s="723"/>
      <c r="J245" s="1027"/>
      <c r="K245" s="633" t="s">
        <v>23</v>
      </c>
      <c r="L245" s="634">
        <f>M245+O245</f>
        <v>0</v>
      </c>
      <c r="M245" s="635">
        <v>0</v>
      </c>
      <c r="N245" s="635">
        <v>0</v>
      </c>
      <c r="O245" s="636">
        <v>0</v>
      </c>
      <c r="P245" s="634">
        <f>Q245+S245</f>
        <v>0</v>
      </c>
      <c r="Q245" s="635">
        <v>0</v>
      </c>
      <c r="R245" s="635">
        <v>0</v>
      </c>
      <c r="S245" s="636">
        <v>0</v>
      </c>
      <c r="T245" s="634">
        <f>U245+W245</f>
        <v>73.2</v>
      </c>
      <c r="U245" s="635">
        <v>0</v>
      </c>
      <c r="V245" s="635">
        <v>0</v>
      </c>
      <c r="W245" s="636">
        <v>73.2</v>
      </c>
      <c r="X245" s="634">
        <f>Y245+AA245</f>
        <v>0</v>
      </c>
      <c r="Y245" s="635">
        <v>0</v>
      </c>
      <c r="Z245" s="635">
        <v>0</v>
      </c>
      <c r="AA245" s="636">
        <v>0</v>
      </c>
      <c r="AB245" s="33"/>
      <c r="AC245" s="33"/>
      <c r="AD245" s="33"/>
      <c r="AE245" s="33"/>
      <c r="AF245" s="33"/>
      <c r="AG245" s="33"/>
      <c r="AH245" s="33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7"/>
      <c r="BB245" s="46"/>
      <c r="BC245" s="46"/>
      <c r="BD245" s="46"/>
      <c r="BE245" s="46"/>
      <c r="BF245" s="46"/>
      <c r="BG245" s="46"/>
      <c r="BH245" s="46"/>
      <c r="BI245" s="46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33"/>
      <c r="CW245" s="33"/>
      <c r="CX245" s="33"/>
      <c r="CY245" s="33"/>
      <c r="CZ245" s="33"/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33"/>
      <c r="DV245" s="33"/>
      <c r="DW245" s="33"/>
      <c r="DX245" s="33"/>
      <c r="DY245" s="33"/>
      <c r="DZ245" s="33"/>
      <c r="EA245" s="33"/>
      <c r="EB245" s="33"/>
      <c r="EC245" s="33"/>
      <c r="ED245" s="33"/>
      <c r="EE245" s="33"/>
      <c r="EF245" s="33"/>
      <c r="EG245" s="33"/>
      <c r="EH245" s="33"/>
      <c r="EI245" s="33"/>
      <c r="EJ245" s="33"/>
      <c r="EK245" s="33"/>
      <c r="EL245" s="33"/>
      <c r="EM245" s="33"/>
      <c r="EN245" s="33"/>
      <c r="EO245" s="33"/>
      <c r="EP245" s="33"/>
      <c r="EQ245" s="33"/>
      <c r="ER245" s="33"/>
      <c r="ES245" s="33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  <c r="FP245" s="33"/>
      <c r="FQ245" s="33"/>
      <c r="FR245" s="33"/>
      <c r="FS245" s="33"/>
      <c r="FT245" s="33"/>
      <c r="FU245" s="33"/>
      <c r="FV245" s="33"/>
      <c r="FW245" s="33"/>
      <c r="FX245" s="33"/>
      <c r="FY245" s="33"/>
      <c r="FZ245" s="33"/>
      <c r="GA245" s="33"/>
      <c r="GB245" s="33"/>
      <c r="GC245" s="33"/>
      <c r="GD245" s="33"/>
      <c r="GE245" s="33"/>
      <c r="GF245" s="33"/>
      <c r="GG245" s="33"/>
      <c r="GH245" s="33"/>
      <c r="GI245" s="33"/>
      <c r="GJ245" s="33"/>
      <c r="GK245" s="33"/>
      <c r="GL245" s="33"/>
      <c r="GM245" s="33"/>
      <c r="GN245" s="33"/>
      <c r="GO245" s="33"/>
      <c r="GP245" s="33"/>
      <c r="GQ245" s="33"/>
      <c r="GR245" s="33"/>
      <c r="GS245" s="33"/>
      <c r="GT245" s="33"/>
      <c r="GU245" s="33"/>
      <c r="GV245" s="33"/>
      <c r="GW245" s="33"/>
      <c r="GX245" s="33"/>
      <c r="GY245" s="33"/>
      <c r="GZ245" s="33"/>
      <c r="HA245" s="33"/>
      <c r="HB245" s="33"/>
      <c r="HC245" s="33"/>
      <c r="HD245" s="33"/>
      <c r="HE245" s="33"/>
      <c r="HF245" s="33"/>
      <c r="HG245" s="33"/>
      <c r="HH245" s="33"/>
      <c r="HI245" s="33"/>
      <c r="HJ245" s="33"/>
      <c r="HK245" s="33"/>
      <c r="HL245" s="33"/>
      <c r="HM245" s="33"/>
      <c r="HN245" s="33"/>
      <c r="HO245" s="33"/>
      <c r="HP245" s="33"/>
      <c r="HQ245" s="33"/>
      <c r="HR245" s="33"/>
      <c r="HS245" s="33"/>
      <c r="HT245" s="33"/>
      <c r="HU245" s="33"/>
      <c r="HV245" s="33"/>
      <c r="HW245" s="33"/>
      <c r="HX245" s="33"/>
      <c r="HY245" s="33"/>
      <c r="HZ245" s="33"/>
      <c r="IA245" s="33"/>
      <c r="IB245" s="33"/>
      <c r="IC245" s="33"/>
      <c r="ID245" s="33"/>
      <c r="IE245" s="33"/>
      <c r="IF245" s="33"/>
      <c r="IG245" s="33"/>
      <c r="IH245" s="33"/>
      <c r="II245" s="33"/>
      <c r="IJ245" s="33"/>
      <c r="IK245" s="33"/>
      <c r="IL245" s="33"/>
      <c r="IM245" s="33"/>
      <c r="IN245" s="33"/>
      <c r="IO245" s="33"/>
      <c r="IP245" s="33"/>
      <c r="IQ245" s="33"/>
      <c r="IR245" s="33"/>
      <c r="IS245" s="33"/>
      <c r="IT245" s="33"/>
      <c r="IU245" s="33"/>
      <c r="IV245" s="33"/>
      <c r="IW245" s="33"/>
      <c r="IX245" s="33"/>
      <c r="IY245" s="33"/>
      <c r="IZ245" s="33"/>
      <c r="JA245" s="33"/>
      <c r="JB245" s="33"/>
      <c r="JC245" s="33"/>
      <c r="JD245" s="33"/>
      <c r="JE245" s="33"/>
      <c r="JF245" s="33"/>
      <c r="JG245" s="33"/>
      <c r="JH245" s="33"/>
      <c r="JI245" s="33"/>
      <c r="JJ245" s="33"/>
      <c r="JK245" s="33"/>
      <c r="JL245" s="33"/>
      <c r="JM245" s="33"/>
      <c r="JN245" s="33"/>
      <c r="JO245" s="33"/>
      <c r="JP245" s="33"/>
      <c r="JQ245" s="33"/>
      <c r="JR245" s="33"/>
      <c r="JS245" s="33"/>
      <c r="JT245" s="33"/>
      <c r="JU245" s="33"/>
      <c r="JV245" s="33"/>
      <c r="JW245" s="33"/>
      <c r="JX245" s="33"/>
      <c r="JY245" s="33"/>
      <c r="JZ245" s="33"/>
      <c r="KA245" s="33"/>
      <c r="KB245" s="33"/>
      <c r="KC245" s="33"/>
      <c r="KD245" s="33"/>
      <c r="KE245" s="33"/>
      <c r="KF245" s="33"/>
      <c r="KG245" s="33"/>
      <c r="KH245" s="33"/>
      <c r="KI245" s="33"/>
      <c r="KJ245" s="33"/>
      <c r="KK245" s="33"/>
      <c r="KL245" s="33"/>
      <c r="KM245" s="33"/>
      <c r="KN245" s="33"/>
      <c r="KO245" s="33"/>
      <c r="KP245" s="33"/>
      <c r="KQ245" s="33"/>
      <c r="KR245" s="33"/>
      <c r="KS245" s="33"/>
      <c r="KT245" s="33"/>
      <c r="KU245" s="33"/>
      <c r="KV245" s="33"/>
      <c r="KW245" s="33"/>
      <c r="KX245" s="33"/>
      <c r="KY245" s="33"/>
      <c r="KZ245" s="33"/>
      <c r="LA245" s="33"/>
      <c r="LB245" s="33"/>
      <c r="LC245" s="33"/>
      <c r="LD245" s="33"/>
      <c r="LE245" s="33"/>
      <c r="LF245" s="33"/>
      <c r="LG245" s="33"/>
      <c r="LH245" s="33"/>
      <c r="LI245" s="33"/>
      <c r="LJ245" s="33"/>
      <c r="LK245" s="33"/>
      <c r="LL245" s="33"/>
      <c r="LM245" s="33"/>
      <c r="LN245" s="33"/>
      <c r="LO245" s="33"/>
      <c r="LP245" s="33"/>
      <c r="LQ245" s="33"/>
      <c r="LR245" s="33"/>
      <c r="LS245" s="33"/>
      <c r="LT245" s="33"/>
      <c r="LU245" s="33"/>
      <c r="LV245" s="33"/>
      <c r="LW245" s="33"/>
      <c r="LX245" s="33"/>
      <c r="LY245" s="33"/>
      <c r="LZ245" s="33"/>
      <c r="MA245" s="33"/>
      <c r="MB245" s="33"/>
      <c r="MC245" s="33"/>
      <c r="MD245" s="33"/>
      <c r="ME245" s="33"/>
      <c r="MF245" s="33"/>
      <c r="MG245" s="33"/>
      <c r="MH245" s="33"/>
      <c r="MI245" s="33"/>
      <c r="MJ245" s="33"/>
      <c r="MK245" s="33"/>
      <c r="ML245" s="33"/>
      <c r="MM245" s="33"/>
      <c r="MN245" s="33"/>
      <c r="MO245" s="33"/>
      <c r="MP245" s="33"/>
      <c r="MQ245" s="33"/>
      <c r="MR245" s="33"/>
      <c r="MS245" s="33"/>
      <c r="MT245" s="33"/>
      <c r="MU245" s="33"/>
      <c r="MV245" s="33"/>
      <c r="MW245" s="33"/>
      <c r="MX245" s="33"/>
      <c r="MY245" s="33"/>
      <c r="MZ245" s="33"/>
      <c r="NA245" s="33"/>
      <c r="NB245" s="33"/>
      <c r="NC245" s="33"/>
      <c r="ND245" s="33"/>
      <c r="NE245" s="33"/>
      <c r="NF245" s="33"/>
      <c r="NG245" s="33"/>
      <c r="NH245" s="33"/>
      <c r="NI245" s="33"/>
      <c r="NJ245" s="33"/>
      <c r="NK245" s="33"/>
      <c r="NL245" s="33"/>
      <c r="NM245" s="33"/>
      <c r="NN245" s="33"/>
      <c r="NO245" s="33"/>
      <c r="NP245" s="33"/>
      <c r="NQ245" s="33"/>
      <c r="NR245" s="33"/>
      <c r="NS245" s="33"/>
      <c r="NT245" s="33"/>
      <c r="NU245" s="33"/>
      <c r="NV245" s="33"/>
      <c r="NW245" s="33"/>
      <c r="NX245" s="33"/>
      <c r="NY245" s="33"/>
      <c r="NZ245" s="33"/>
      <c r="OA245" s="33"/>
      <c r="OB245" s="33"/>
      <c r="OC245" s="33"/>
      <c r="OD245" s="33"/>
      <c r="OE245" s="33"/>
      <c r="OF245" s="33"/>
      <c r="OG245" s="33"/>
      <c r="OH245" s="33"/>
      <c r="OI245" s="33"/>
      <c r="OJ245" s="33"/>
      <c r="OK245" s="33"/>
      <c r="OL245" s="33"/>
      <c r="OM245" s="33"/>
      <c r="ON245" s="33"/>
      <c r="OO245" s="33"/>
      <c r="OP245" s="33"/>
      <c r="OQ245" s="33"/>
      <c r="OR245" s="33"/>
      <c r="OS245" s="33"/>
      <c r="OT245" s="33"/>
      <c r="OU245" s="33"/>
      <c r="OV245" s="33"/>
      <c r="OW245" s="33"/>
      <c r="OX245" s="33"/>
      <c r="OY245" s="33"/>
      <c r="OZ245" s="33"/>
      <c r="PA245" s="33"/>
      <c r="PB245" s="33"/>
      <c r="PC245" s="33"/>
      <c r="PD245" s="33"/>
      <c r="PE245" s="33"/>
      <c r="PF245" s="33"/>
      <c r="PG245" s="33"/>
      <c r="PH245" s="33"/>
      <c r="PI245" s="33"/>
      <c r="PJ245" s="33"/>
      <c r="PK245" s="33"/>
      <c r="PL245" s="33"/>
      <c r="PM245" s="33"/>
      <c r="PN245" s="33"/>
      <c r="PO245" s="33"/>
      <c r="PP245" s="33"/>
      <c r="PQ245" s="33"/>
      <c r="PR245" s="33"/>
      <c r="PS245" s="33"/>
      <c r="PT245" s="33"/>
      <c r="PU245" s="33"/>
      <c r="PV245" s="33"/>
      <c r="PW245" s="33"/>
      <c r="PX245" s="33"/>
      <c r="PY245" s="33"/>
      <c r="PZ245" s="33"/>
      <c r="QA245" s="33"/>
      <c r="QB245" s="33"/>
      <c r="QC245" s="33"/>
      <c r="QD245" s="33"/>
      <c r="QE245" s="33"/>
      <c r="QF245" s="33"/>
      <c r="QG245" s="33"/>
      <c r="QH245" s="33"/>
      <c r="QI245" s="33"/>
      <c r="QJ245" s="33"/>
      <c r="QK245" s="33"/>
      <c r="QL245" s="33"/>
      <c r="QM245" s="33"/>
      <c r="QN245" s="33"/>
      <c r="QO245" s="33"/>
      <c r="QP245" s="33"/>
      <c r="QQ245" s="33"/>
      <c r="QR245" s="33"/>
      <c r="QS245" s="33"/>
      <c r="QT245" s="33"/>
      <c r="QU245" s="33"/>
      <c r="QV245" s="33"/>
      <c r="QW245" s="33"/>
      <c r="QX245" s="33"/>
      <c r="QY245" s="33"/>
      <c r="QZ245" s="33"/>
      <c r="RA245" s="33"/>
      <c r="RB245" s="33"/>
      <c r="RC245" s="33"/>
      <c r="RD245" s="33"/>
      <c r="RE245" s="33"/>
      <c r="RF245" s="33"/>
      <c r="RG245" s="33"/>
      <c r="RH245" s="33"/>
      <c r="RI245" s="33"/>
      <c r="RJ245" s="33"/>
      <c r="RK245" s="33"/>
      <c r="RL245" s="33"/>
      <c r="RM245" s="33"/>
      <c r="RN245" s="33"/>
      <c r="RO245" s="33"/>
      <c r="RP245" s="33"/>
      <c r="RQ245" s="33"/>
      <c r="RR245" s="33"/>
      <c r="RS245" s="33"/>
      <c r="RT245" s="33"/>
      <c r="RU245" s="33"/>
      <c r="RV245" s="33"/>
      <c r="RW245" s="33"/>
      <c r="RX245" s="33"/>
      <c r="RY245" s="33"/>
      <c r="RZ245" s="33"/>
      <c r="SA245" s="33"/>
      <c r="SB245" s="33"/>
      <c r="SC245" s="33"/>
      <c r="SD245" s="33"/>
      <c r="SE245" s="33"/>
      <c r="SF245" s="33"/>
      <c r="SG245" s="33"/>
      <c r="SH245" s="33"/>
      <c r="SI245" s="33"/>
      <c r="SJ245" s="33"/>
      <c r="SK245" s="33"/>
      <c r="SL245" s="33"/>
      <c r="SM245" s="33"/>
      <c r="SN245" s="33"/>
      <c r="SO245" s="33"/>
      <c r="SP245" s="33"/>
      <c r="SQ245" s="33"/>
      <c r="SR245" s="33"/>
      <c r="SS245" s="33"/>
      <c r="ST245" s="33"/>
      <c r="SU245" s="33"/>
      <c r="SV245" s="33"/>
      <c r="SW245" s="33"/>
      <c r="SX245" s="33"/>
      <c r="SY245" s="33"/>
      <c r="SZ245" s="33"/>
      <c r="TA245" s="33"/>
      <c r="TB245" s="33"/>
      <c r="TC245" s="33"/>
      <c r="TD245" s="33"/>
      <c r="TE245" s="33"/>
      <c r="TF245" s="33"/>
      <c r="TG245" s="33"/>
      <c r="TH245" s="33"/>
      <c r="TI245" s="33"/>
      <c r="TJ245" s="33"/>
      <c r="TK245" s="33"/>
      <c r="TL245" s="33"/>
      <c r="TM245" s="33"/>
      <c r="TN245" s="33"/>
      <c r="TO245" s="33"/>
      <c r="TP245" s="33"/>
      <c r="TQ245" s="33"/>
      <c r="TR245" s="33"/>
      <c r="TS245" s="33"/>
      <c r="TT245" s="33"/>
      <c r="TU245" s="33"/>
      <c r="TV245" s="33"/>
      <c r="TW245" s="33"/>
      <c r="TX245" s="33"/>
      <c r="TY245" s="33"/>
      <c r="TZ245" s="33"/>
      <c r="UA245" s="33"/>
      <c r="UB245" s="33"/>
      <c r="UC245" s="33"/>
      <c r="UD245" s="33"/>
      <c r="UE245" s="33"/>
      <c r="UF245" s="33"/>
      <c r="UG245" s="33"/>
      <c r="UH245" s="33"/>
      <c r="UI245" s="33"/>
      <c r="UJ245" s="33"/>
      <c r="UK245" s="33"/>
      <c r="UL245" s="33"/>
      <c r="UM245" s="33"/>
      <c r="UN245" s="33"/>
      <c r="UO245" s="33"/>
      <c r="UP245" s="33"/>
      <c r="UQ245" s="33"/>
      <c r="UR245" s="33"/>
      <c r="US245" s="33"/>
      <c r="UT245" s="33"/>
      <c r="UU245" s="33"/>
      <c r="UV245" s="33"/>
      <c r="UW245" s="33"/>
      <c r="UX245" s="33"/>
      <c r="UY245" s="33"/>
      <c r="UZ245" s="33"/>
      <c r="VA245" s="33"/>
      <c r="VB245" s="33"/>
      <c r="VC245" s="33"/>
      <c r="VD245" s="33"/>
      <c r="VE245" s="33"/>
      <c r="VF245" s="33"/>
      <c r="VG245" s="33"/>
      <c r="VH245" s="33"/>
      <c r="VI245" s="33"/>
      <c r="VJ245" s="33"/>
      <c r="VK245" s="33"/>
      <c r="VL245" s="33"/>
      <c r="VM245" s="33"/>
      <c r="VN245" s="33"/>
      <c r="VO245" s="33"/>
      <c r="VP245" s="33"/>
      <c r="VQ245" s="33"/>
      <c r="VR245" s="33"/>
      <c r="VS245" s="33"/>
      <c r="VT245" s="33"/>
      <c r="VU245" s="33"/>
      <c r="VV245" s="33"/>
      <c r="VW245" s="33"/>
      <c r="VX245" s="33"/>
      <c r="VY245" s="33"/>
      <c r="VZ245" s="33"/>
      <c r="WA245" s="33"/>
      <c r="WB245" s="33"/>
      <c r="WC245" s="33"/>
      <c r="WD245" s="33"/>
      <c r="WE245" s="33"/>
      <c r="WF245" s="33"/>
      <c r="WG245" s="33"/>
      <c r="WH245" s="33"/>
      <c r="WI245" s="33"/>
      <c r="WJ245" s="33"/>
      <c r="WK245" s="33"/>
      <c r="WL245" s="33"/>
      <c r="WM245" s="33"/>
      <c r="WN245" s="33"/>
      <c r="WO245" s="33"/>
      <c r="WP245" s="33"/>
      <c r="WQ245" s="33"/>
      <c r="WR245" s="33"/>
      <c r="WS245" s="33"/>
      <c r="WT245" s="33"/>
      <c r="WU245" s="33"/>
      <c r="WV245" s="33"/>
      <c r="WW245" s="33"/>
      <c r="WX245" s="33"/>
      <c r="WY245" s="33"/>
      <c r="WZ245" s="33"/>
      <c r="XA245" s="33"/>
      <c r="XB245" s="33"/>
      <c r="XC245" s="33"/>
      <c r="XD245" s="33"/>
      <c r="XE245" s="33"/>
      <c r="XF245" s="33"/>
      <c r="XG245" s="33"/>
      <c r="XH245" s="33"/>
      <c r="XI245" s="33"/>
      <c r="XJ245" s="33"/>
      <c r="XK245" s="33"/>
      <c r="XL245" s="33"/>
      <c r="XM245" s="33"/>
      <c r="XN245" s="33"/>
      <c r="XO245" s="33"/>
      <c r="XP245" s="33"/>
      <c r="XQ245" s="33"/>
      <c r="XR245" s="33"/>
      <c r="XS245" s="33"/>
      <c r="XT245" s="33"/>
      <c r="XU245" s="33"/>
      <c r="XV245" s="33"/>
      <c r="XW245" s="33"/>
      <c r="XX245" s="33"/>
      <c r="XY245" s="33"/>
      <c r="XZ245" s="33"/>
      <c r="YA245" s="33"/>
      <c r="YB245" s="33"/>
      <c r="YC245" s="33"/>
      <c r="YD245" s="33"/>
      <c r="YE245" s="33"/>
      <c r="YF245" s="33"/>
      <c r="YG245" s="33"/>
      <c r="YH245" s="33"/>
      <c r="YI245" s="33"/>
      <c r="YJ245" s="33"/>
      <c r="YK245" s="33"/>
      <c r="YL245" s="33"/>
      <c r="YM245" s="33"/>
      <c r="YN245" s="33"/>
      <c r="YO245" s="33"/>
      <c r="YP245" s="33"/>
      <c r="YQ245" s="33"/>
      <c r="YR245" s="33"/>
      <c r="YS245" s="33"/>
      <c r="YT245" s="33"/>
      <c r="YU245" s="33"/>
      <c r="YV245" s="33"/>
      <c r="YW245" s="33"/>
      <c r="YX245" s="33"/>
      <c r="YY245" s="33"/>
      <c r="YZ245" s="33"/>
      <c r="ZA245" s="33"/>
      <c r="ZB245" s="33"/>
      <c r="ZC245" s="33"/>
      <c r="ZD245" s="33"/>
      <c r="ZE245" s="33"/>
      <c r="ZF245" s="33"/>
      <c r="ZG245" s="33"/>
      <c r="ZH245" s="33"/>
      <c r="ZI245" s="33"/>
      <c r="ZJ245" s="33"/>
      <c r="ZK245" s="33"/>
      <c r="ZL245" s="33"/>
      <c r="ZM245" s="33"/>
      <c r="ZN245" s="33"/>
      <c r="ZO245" s="33"/>
      <c r="ZP245" s="33"/>
      <c r="ZQ245" s="33"/>
      <c r="ZR245" s="33"/>
      <c r="ZS245" s="33"/>
      <c r="ZT245" s="33"/>
      <c r="ZU245" s="33"/>
      <c r="ZV245" s="33"/>
      <c r="ZW245" s="33"/>
      <c r="ZX245" s="33"/>
      <c r="ZY245" s="33"/>
      <c r="ZZ245" s="33"/>
      <c r="AAA245" s="33"/>
      <c r="AAB245" s="33"/>
      <c r="AAC245" s="33"/>
      <c r="AAD245" s="33"/>
      <c r="AAE245" s="33"/>
      <c r="AAF245" s="33"/>
      <c r="AAG245" s="33"/>
      <c r="AAH245" s="33"/>
      <c r="AAI245" s="33"/>
      <c r="AAJ245" s="33"/>
      <c r="AAK245" s="33"/>
      <c r="AAL245" s="33"/>
      <c r="AAM245" s="33"/>
      <c r="AAN245" s="33"/>
      <c r="AAO245" s="33"/>
      <c r="AAP245" s="33"/>
      <c r="AAQ245" s="33"/>
      <c r="AAR245" s="33"/>
      <c r="AAS245" s="33"/>
      <c r="AAT245" s="33"/>
      <c r="AAU245" s="33"/>
      <c r="AAV245" s="33"/>
      <c r="AAW245" s="33"/>
      <c r="AAX245" s="33"/>
      <c r="AAY245" s="33"/>
      <c r="AAZ245" s="33"/>
      <c r="ABA245" s="33"/>
      <c r="ABB245" s="33"/>
      <c r="ABC245" s="33"/>
      <c r="ABD245" s="33"/>
      <c r="ABE245" s="33"/>
      <c r="ABF245" s="33"/>
      <c r="ABG245" s="33"/>
      <c r="ABH245" s="33"/>
      <c r="ABI245" s="33"/>
      <c r="ABJ245" s="33"/>
      <c r="ABK245" s="33"/>
      <c r="ABL245" s="33"/>
      <c r="ABM245" s="33"/>
      <c r="ABN245" s="33"/>
      <c r="ABO245" s="33"/>
      <c r="ABP245" s="33"/>
      <c r="ABQ245" s="33"/>
      <c r="ABR245" s="33"/>
      <c r="ABS245" s="33"/>
      <c r="ABT245" s="33"/>
      <c r="ABU245" s="33"/>
      <c r="ABV245" s="33"/>
      <c r="ABW245" s="33"/>
      <c r="ABX245" s="33"/>
      <c r="ABY245" s="33"/>
      <c r="ABZ245" s="33"/>
      <c r="ACA245" s="33"/>
      <c r="ACB245" s="33"/>
      <c r="ACC245" s="33"/>
      <c r="ACD245" s="33"/>
      <c r="ACE245" s="33"/>
      <c r="ACF245" s="33"/>
      <c r="ACG245" s="33"/>
      <c r="ACH245" s="33"/>
      <c r="ACI245" s="33"/>
      <c r="ACJ245" s="33"/>
      <c r="ACK245" s="33"/>
      <c r="ACL245" s="33"/>
      <c r="ACM245" s="33"/>
      <c r="ACN245" s="33"/>
      <c r="ACO245" s="33"/>
      <c r="ACP245" s="33"/>
      <c r="ACQ245" s="33"/>
      <c r="ACR245" s="33"/>
      <c r="ACS245" s="33"/>
      <c r="ACT245" s="33"/>
      <c r="ACU245" s="33"/>
      <c r="ACV245" s="33"/>
      <c r="ACW245" s="33"/>
      <c r="ACX245" s="33"/>
      <c r="ACY245" s="33"/>
      <c r="ACZ245" s="33"/>
      <c r="ADA245" s="33"/>
      <c r="ADB245" s="33"/>
      <c r="ADC245" s="33"/>
      <c r="ADD245" s="33"/>
      <c r="ADE245" s="33"/>
      <c r="ADF245" s="33"/>
      <c r="ADG245" s="33"/>
      <c r="ADH245" s="33"/>
      <c r="ADI245" s="33"/>
      <c r="ADJ245" s="33"/>
      <c r="ADK245" s="33"/>
      <c r="ADL245" s="33"/>
      <c r="ADM245" s="33"/>
      <c r="ADN245" s="33"/>
      <c r="ADO245" s="33"/>
      <c r="ADP245" s="33"/>
      <c r="ADQ245" s="33"/>
      <c r="ADR245" s="33"/>
      <c r="ADS245" s="33"/>
      <c r="ADT245" s="33"/>
      <c r="ADU245" s="33"/>
      <c r="ADV245" s="33"/>
      <c r="ADW245" s="33"/>
      <c r="ADX245" s="33"/>
      <c r="ADY245" s="33"/>
      <c r="ADZ245" s="33"/>
      <c r="AEA245" s="33"/>
      <c r="AEB245" s="33"/>
      <c r="AEC245" s="33"/>
      <c r="AED245" s="33"/>
      <c r="AEE245" s="33"/>
      <c r="AEF245" s="33"/>
      <c r="AEG245" s="33"/>
      <c r="AEH245" s="33"/>
      <c r="AEI245" s="33"/>
      <c r="AEJ245" s="33"/>
      <c r="AEK245" s="33"/>
      <c r="AEL245" s="33"/>
      <c r="AEM245" s="33"/>
      <c r="AEN245" s="33"/>
      <c r="AEO245" s="33"/>
      <c r="AEP245" s="33"/>
      <c r="AEQ245" s="33"/>
      <c r="AER245" s="33"/>
      <c r="AES245" s="33"/>
      <c r="AET245" s="33"/>
      <c r="AEU245" s="33"/>
      <c r="AEV245" s="33"/>
      <c r="AEW245" s="33"/>
      <c r="AEX245" s="33"/>
      <c r="AEY245" s="33"/>
      <c r="AEZ245" s="33"/>
      <c r="AFA245" s="33"/>
      <c r="AFB245" s="33"/>
      <c r="AFC245" s="33"/>
      <c r="AFD245" s="33"/>
      <c r="AFE245" s="33"/>
      <c r="AFF245" s="33"/>
      <c r="AFG245" s="33"/>
      <c r="AFH245" s="33"/>
      <c r="AFI245" s="33"/>
      <c r="AFJ245" s="33"/>
      <c r="AFK245" s="33"/>
      <c r="AFL245" s="33"/>
      <c r="AFM245" s="33"/>
      <c r="AFN245" s="33"/>
      <c r="AFO245" s="33"/>
      <c r="AFP245" s="33"/>
      <c r="AFQ245" s="33"/>
      <c r="AFR245" s="33"/>
      <c r="AFS245" s="33"/>
      <c r="AFT245" s="33"/>
      <c r="AFU245" s="33"/>
      <c r="AFV245" s="33"/>
      <c r="AFW245" s="33"/>
      <c r="AFX245" s="33"/>
      <c r="AFY245" s="33"/>
      <c r="AFZ245" s="33"/>
      <c r="AGA245" s="33"/>
      <c r="AGB245" s="33"/>
      <c r="AGC245" s="33"/>
      <c r="AGD245" s="33"/>
      <c r="AGE245" s="33"/>
      <c r="AGF245" s="33"/>
      <c r="AGG245" s="33"/>
      <c r="AGH245" s="33"/>
      <c r="AGI245" s="33"/>
      <c r="AGJ245" s="33"/>
      <c r="AGK245" s="33"/>
      <c r="AGL245" s="33"/>
      <c r="AGM245" s="33"/>
      <c r="AGN245" s="33"/>
      <c r="AGO245" s="33"/>
      <c r="AGP245" s="33"/>
      <c r="AGQ245" s="33"/>
      <c r="AGR245" s="33"/>
      <c r="AGS245" s="33"/>
      <c r="AGT245" s="33"/>
      <c r="AGU245" s="33"/>
      <c r="AGV245" s="33"/>
      <c r="AGW245" s="33"/>
      <c r="AGX245" s="33"/>
      <c r="AGY245" s="33"/>
      <c r="AGZ245" s="33"/>
      <c r="AHA245" s="33"/>
      <c r="AHB245" s="33"/>
      <c r="AHC245" s="33"/>
      <c r="AHD245" s="33"/>
      <c r="AHE245" s="33"/>
      <c r="AHF245" s="33"/>
      <c r="AHG245" s="33"/>
      <c r="AHH245" s="33"/>
      <c r="AHI245" s="33"/>
      <c r="AHJ245" s="33"/>
      <c r="AHK245" s="33"/>
      <c r="AHL245" s="33"/>
      <c r="AHM245" s="33"/>
      <c r="AHN245" s="33"/>
      <c r="AHO245" s="33"/>
      <c r="AHP245" s="33"/>
      <c r="AHQ245" s="33"/>
      <c r="AHR245" s="33"/>
      <c r="AHS245" s="33"/>
      <c r="AHT245" s="33"/>
      <c r="AHU245" s="33"/>
      <c r="AHV245" s="33"/>
      <c r="AHW245" s="33"/>
      <c r="AHX245" s="33"/>
      <c r="AHY245" s="33"/>
      <c r="AHZ245" s="33"/>
      <c r="AIA245" s="33"/>
      <c r="AIB245" s="33"/>
      <c r="AIC245" s="33"/>
      <c r="AID245" s="33"/>
      <c r="AIE245" s="33"/>
      <c r="AIF245" s="33"/>
      <c r="AIG245" s="33"/>
      <c r="AIH245" s="33"/>
      <c r="AII245" s="33"/>
      <c r="AIJ245" s="33"/>
      <c r="AIK245" s="33"/>
      <c r="AIL245" s="33"/>
      <c r="AIM245" s="33"/>
      <c r="AIN245" s="33"/>
      <c r="AIO245" s="33"/>
      <c r="AIP245" s="33"/>
      <c r="AIQ245" s="33"/>
      <c r="AIR245" s="33"/>
      <c r="AIS245" s="33"/>
      <c r="AIT245" s="33"/>
      <c r="AIU245" s="33"/>
      <c r="AIV245" s="33"/>
      <c r="AIW245" s="33"/>
      <c r="AIX245" s="33"/>
      <c r="AIY245" s="33"/>
      <c r="AIZ245" s="33"/>
      <c r="AJA245" s="33"/>
      <c r="AJB245" s="33"/>
      <c r="AJC245" s="33"/>
      <c r="AJD245" s="33"/>
      <c r="AJE245" s="33"/>
      <c r="AJF245" s="33"/>
      <c r="AJG245" s="33"/>
      <c r="AJH245" s="33"/>
      <c r="AJI245" s="33"/>
      <c r="AJJ245" s="33"/>
      <c r="AJK245" s="33"/>
      <c r="AJL245" s="33"/>
      <c r="AJM245" s="33"/>
      <c r="AJN245" s="33"/>
      <c r="AJO245" s="33"/>
      <c r="AJP245" s="33"/>
      <c r="AJQ245" s="33"/>
      <c r="AJR245" s="33"/>
      <c r="AJS245" s="33"/>
      <c r="AJT245" s="33"/>
      <c r="AJU245" s="33"/>
      <c r="AJV245" s="33"/>
      <c r="AJW245" s="33"/>
      <c r="AJX245" s="33"/>
      <c r="AJY245" s="33"/>
      <c r="AJZ245" s="33"/>
      <c r="AKA245" s="33"/>
      <c r="AKB245" s="33"/>
      <c r="AKC245" s="33"/>
      <c r="AKD245" s="33"/>
      <c r="AKE245" s="33"/>
      <c r="AKF245" s="33"/>
      <c r="AKG245" s="33"/>
      <c r="AKH245" s="33"/>
      <c r="AKI245" s="33"/>
      <c r="AKJ245" s="33"/>
      <c r="AKK245" s="33"/>
      <c r="AKL245" s="33"/>
      <c r="AKM245" s="33"/>
      <c r="AKN245" s="33"/>
      <c r="AKO245" s="33"/>
      <c r="AKP245" s="33"/>
      <c r="AKQ245" s="33"/>
      <c r="AKR245" s="33"/>
      <c r="AKS245" s="33"/>
      <c r="AKT245" s="33"/>
      <c r="AKU245" s="33"/>
      <c r="AKV245" s="33"/>
      <c r="AKW245" s="33"/>
      <c r="AKX245" s="33"/>
      <c r="AKY245" s="33"/>
      <c r="AKZ245" s="33"/>
      <c r="ALA245" s="33"/>
      <c r="ALB245" s="33"/>
      <c r="ALC245" s="33"/>
      <c r="ALD245" s="33"/>
      <c r="ALE245" s="33"/>
      <c r="ALF245" s="33"/>
      <c r="ALG245" s="33"/>
      <c r="ALH245" s="33"/>
      <c r="ALI245" s="33"/>
      <c r="ALJ245" s="33"/>
      <c r="ALK245" s="33"/>
      <c r="ALL245" s="33"/>
      <c r="ALM245" s="33"/>
      <c r="ALN245" s="33"/>
      <c r="ALO245" s="33"/>
      <c r="ALP245" s="33"/>
      <c r="ALQ245" s="33"/>
      <c r="ALR245" s="33"/>
      <c r="ALS245" s="33"/>
      <c r="ALT245" s="33"/>
      <c r="ALU245" s="33"/>
      <c r="ALV245" s="33"/>
      <c r="ALW245" s="33"/>
      <c r="ALX245" s="33"/>
      <c r="ALY245" s="33"/>
    </row>
    <row r="246" spans="1:1013" ht="23.25" customHeight="1" thickBot="1" x14ac:dyDescent="0.25">
      <c r="A246" s="681"/>
      <c r="B246" s="771"/>
      <c r="C246" s="749"/>
      <c r="D246" s="835"/>
      <c r="E246" s="1036"/>
      <c r="F246" s="837"/>
      <c r="G246" s="823"/>
      <c r="H246" s="721"/>
      <c r="I246" s="723"/>
      <c r="J246" s="1028"/>
      <c r="K246" s="637" t="s">
        <v>11</v>
      </c>
      <c r="L246" s="638">
        <f>SUM(L244:L245)</f>
        <v>0</v>
      </c>
      <c r="M246" s="639">
        <f t="shared" ref="M246:AA246" si="76">SUM(M244:M245)</f>
        <v>0</v>
      </c>
      <c r="N246" s="639">
        <f t="shared" si="76"/>
        <v>0</v>
      </c>
      <c r="O246" s="640">
        <f t="shared" si="76"/>
        <v>0</v>
      </c>
      <c r="P246" s="638">
        <f t="shared" si="76"/>
        <v>0</v>
      </c>
      <c r="Q246" s="639">
        <f t="shared" si="76"/>
        <v>0</v>
      </c>
      <c r="R246" s="639">
        <f t="shared" si="76"/>
        <v>0</v>
      </c>
      <c r="S246" s="640">
        <f t="shared" si="76"/>
        <v>0</v>
      </c>
      <c r="T246" s="638">
        <f t="shared" si="76"/>
        <v>77</v>
      </c>
      <c r="U246" s="639">
        <f t="shared" si="76"/>
        <v>0</v>
      </c>
      <c r="V246" s="639">
        <f t="shared" si="76"/>
        <v>0</v>
      </c>
      <c r="W246" s="640">
        <f t="shared" si="76"/>
        <v>77</v>
      </c>
      <c r="X246" s="638">
        <f t="shared" si="76"/>
        <v>0</v>
      </c>
      <c r="Y246" s="639">
        <f t="shared" si="76"/>
        <v>0</v>
      </c>
      <c r="Z246" s="639">
        <f t="shared" si="76"/>
        <v>0</v>
      </c>
      <c r="AA246" s="640">
        <f t="shared" si="76"/>
        <v>0</v>
      </c>
      <c r="AB246" s="33"/>
      <c r="AC246" s="33"/>
      <c r="AD246" s="33"/>
      <c r="AE246" s="33"/>
      <c r="AF246" s="33"/>
      <c r="AG246" s="33"/>
      <c r="AH246" s="33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7"/>
      <c r="BB246" s="46"/>
      <c r="BC246" s="46"/>
      <c r="BD246" s="46"/>
      <c r="BE246" s="46"/>
      <c r="BF246" s="46"/>
      <c r="BG246" s="46"/>
      <c r="BH246" s="46"/>
      <c r="BI246" s="46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  <c r="CE246" s="33"/>
      <c r="CF246" s="33"/>
      <c r="CG246" s="33"/>
      <c r="CH246" s="33"/>
      <c r="CI246" s="33"/>
      <c r="CJ246" s="33"/>
      <c r="CK246" s="33"/>
      <c r="CL246" s="33"/>
      <c r="CM246" s="33"/>
      <c r="CN246" s="33"/>
      <c r="CO246" s="33"/>
      <c r="CP246" s="33"/>
      <c r="CQ246" s="33"/>
      <c r="CR246" s="33"/>
      <c r="CS246" s="33"/>
      <c r="CT246" s="33"/>
      <c r="CU246" s="33"/>
      <c r="CV246" s="33"/>
      <c r="CW246" s="33"/>
      <c r="CX246" s="33"/>
      <c r="CY246" s="33"/>
      <c r="CZ246" s="33"/>
      <c r="DA246" s="33"/>
      <c r="DB246" s="33"/>
      <c r="DC246" s="33"/>
      <c r="DD246" s="33"/>
      <c r="DE246" s="33"/>
      <c r="DF246" s="33"/>
      <c r="DG246" s="33"/>
      <c r="DH246" s="33"/>
      <c r="DI246" s="33"/>
      <c r="DJ246" s="33"/>
      <c r="DK246" s="33"/>
      <c r="DL246" s="33"/>
      <c r="DM246" s="33"/>
      <c r="DN246" s="33"/>
      <c r="DO246" s="33"/>
      <c r="DP246" s="33"/>
      <c r="DQ246" s="33"/>
      <c r="DR246" s="33"/>
      <c r="DS246" s="33"/>
      <c r="DT246" s="33"/>
      <c r="DU246" s="33"/>
      <c r="DV246" s="33"/>
      <c r="DW246" s="33"/>
      <c r="DX246" s="33"/>
      <c r="DY246" s="33"/>
      <c r="DZ246" s="33"/>
      <c r="EA246" s="33"/>
      <c r="EB246" s="33"/>
      <c r="EC246" s="33"/>
      <c r="ED246" s="33"/>
      <c r="EE246" s="33"/>
      <c r="EF246" s="33"/>
      <c r="EG246" s="33"/>
      <c r="EH246" s="33"/>
      <c r="EI246" s="33"/>
      <c r="EJ246" s="33"/>
      <c r="EK246" s="33"/>
      <c r="EL246" s="33"/>
      <c r="EM246" s="33"/>
      <c r="EN246" s="33"/>
      <c r="EO246" s="33"/>
      <c r="EP246" s="33"/>
      <c r="EQ246" s="33"/>
      <c r="ER246" s="33"/>
      <c r="ES246" s="33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  <c r="FP246" s="33"/>
      <c r="FQ246" s="33"/>
      <c r="FR246" s="33"/>
      <c r="FS246" s="33"/>
      <c r="FT246" s="33"/>
      <c r="FU246" s="33"/>
      <c r="FV246" s="33"/>
      <c r="FW246" s="33"/>
      <c r="FX246" s="33"/>
      <c r="FY246" s="33"/>
      <c r="FZ246" s="33"/>
      <c r="GA246" s="33"/>
      <c r="GB246" s="33"/>
      <c r="GC246" s="33"/>
      <c r="GD246" s="33"/>
      <c r="GE246" s="33"/>
      <c r="GF246" s="33"/>
      <c r="GG246" s="33"/>
      <c r="GH246" s="33"/>
      <c r="GI246" s="33"/>
      <c r="GJ246" s="33"/>
      <c r="GK246" s="33"/>
      <c r="GL246" s="33"/>
      <c r="GM246" s="33"/>
      <c r="GN246" s="33"/>
      <c r="GO246" s="33"/>
      <c r="GP246" s="33"/>
      <c r="GQ246" s="33"/>
      <c r="GR246" s="33"/>
      <c r="GS246" s="33"/>
      <c r="GT246" s="33"/>
      <c r="GU246" s="33"/>
      <c r="GV246" s="33"/>
      <c r="GW246" s="33"/>
      <c r="GX246" s="33"/>
      <c r="GY246" s="33"/>
      <c r="GZ246" s="33"/>
      <c r="HA246" s="33"/>
      <c r="HB246" s="33"/>
      <c r="HC246" s="33"/>
      <c r="HD246" s="33"/>
      <c r="HE246" s="33"/>
      <c r="HF246" s="33"/>
      <c r="HG246" s="33"/>
      <c r="HH246" s="33"/>
      <c r="HI246" s="33"/>
      <c r="HJ246" s="33"/>
      <c r="HK246" s="33"/>
      <c r="HL246" s="33"/>
      <c r="HM246" s="33"/>
      <c r="HN246" s="33"/>
      <c r="HO246" s="33"/>
      <c r="HP246" s="33"/>
      <c r="HQ246" s="33"/>
      <c r="HR246" s="33"/>
      <c r="HS246" s="33"/>
      <c r="HT246" s="33"/>
      <c r="HU246" s="33"/>
      <c r="HV246" s="33"/>
      <c r="HW246" s="33"/>
      <c r="HX246" s="33"/>
      <c r="HY246" s="33"/>
      <c r="HZ246" s="33"/>
      <c r="IA246" s="33"/>
      <c r="IB246" s="33"/>
      <c r="IC246" s="33"/>
      <c r="ID246" s="33"/>
      <c r="IE246" s="33"/>
      <c r="IF246" s="33"/>
      <c r="IG246" s="33"/>
      <c r="IH246" s="33"/>
      <c r="II246" s="33"/>
      <c r="IJ246" s="33"/>
      <c r="IK246" s="33"/>
      <c r="IL246" s="33"/>
      <c r="IM246" s="33"/>
      <c r="IN246" s="33"/>
      <c r="IO246" s="33"/>
      <c r="IP246" s="33"/>
      <c r="IQ246" s="33"/>
      <c r="IR246" s="33"/>
      <c r="IS246" s="33"/>
      <c r="IT246" s="33"/>
      <c r="IU246" s="33"/>
      <c r="IV246" s="33"/>
      <c r="IW246" s="33"/>
      <c r="IX246" s="33"/>
      <c r="IY246" s="33"/>
      <c r="IZ246" s="33"/>
      <c r="JA246" s="33"/>
      <c r="JB246" s="33"/>
      <c r="JC246" s="33"/>
      <c r="JD246" s="33"/>
      <c r="JE246" s="33"/>
      <c r="JF246" s="33"/>
      <c r="JG246" s="33"/>
      <c r="JH246" s="33"/>
      <c r="JI246" s="33"/>
      <c r="JJ246" s="33"/>
      <c r="JK246" s="33"/>
      <c r="JL246" s="33"/>
      <c r="JM246" s="33"/>
      <c r="JN246" s="33"/>
      <c r="JO246" s="33"/>
      <c r="JP246" s="33"/>
      <c r="JQ246" s="33"/>
      <c r="JR246" s="33"/>
      <c r="JS246" s="33"/>
      <c r="JT246" s="33"/>
      <c r="JU246" s="33"/>
      <c r="JV246" s="33"/>
      <c r="JW246" s="33"/>
      <c r="JX246" s="33"/>
      <c r="JY246" s="33"/>
      <c r="JZ246" s="33"/>
      <c r="KA246" s="33"/>
      <c r="KB246" s="33"/>
      <c r="KC246" s="33"/>
      <c r="KD246" s="33"/>
      <c r="KE246" s="33"/>
      <c r="KF246" s="33"/>
      <c r="KG246" s="33"/>
      <c r="KH246" s="33"/>
      <c r="KI246" s="33"/>
      <c r="KJ246" s="33"/>
      <c r="KK246" s="33"/>
      <c r="KL246" s="33"/>
      <c r="KM246" s="33"/>
      <c r="KN246" s="33"/>
      <c r="KO246" s="33"/>
      <c r="KP246" s="33"/>
      <c r="KQ246" s="33"/>
      <c r="KR246" s="33"/>
      <c r="KS246" s="33"/>
      <c r="KT246" s="33"/>
      <c r="KU246" s="33"/>
      <c r="KV246" s="33"/>
      <c r="KW246" s="33"/>
      <c r="KX246" s="33"/>
      <c r="KY246" s="33"/>
      <c r="KZ246" s="33"/>
      <c r="LA246" s="33"/>
      <c r="LB246" s="33"/>
      <c r="LC246" s="33"/>
      <c r="LD246" s="33"/>
      <c r="LE246" s="33"/>
      <c r="LF246" s="33"/>
      <c r="LG246" s="33"/>
      <c r="LH246" s="33"/>
      <c r="LI246" s="33"/>
      <c r="LJ246" s="33"/>
      <c r="LK246" s="33"/>
      <c r="LL246" s="33"/>
      <c r="LM246" s="33"/>
      <c r="LN246" s="33"/>
      <c r="LO246" s="33"/>
      <c r="LP246" s="33"/>
      <c r="LQ246" s="33"/>
      <c r="LR246" s="33"/>
      <c r="LS246" s="33"/>
      <c r="LT246" s="33"/>
      <c r="LU246" s="33"/>
      <c r="LV246" s="33"/>
      <c r="LW246" s="33"/>
      <c r="LX246" s="33"/>
      <c r="LY246" s="33"/>
      <c r="LZ246" s="33"/>
      <c r="MA246" s="33"/>
      <c r="MB246" s="33"/>
      <c r="MC246" s="33"/>
      <c r="MD246" s="33"/>
      <c r="ME246" s="33"/>
      <c r="MF246" s="33"/>
      <c r="MG246" s="33"/>
      <c r="MH246" s="33"/>
      <c r="MI246" s="33"/>
      <c r="MJ246" s="33"/>
      <c r="MK246" s="33"/>
      <c r="ML246" s="33"/>
      <c r="MM246" s="33"/>
      <c r="MN246" s="33"/>
      <c r="MO246" s="33"/>
      <c r="MP246" s="33"/>
      <c r="MQ246" s="33"/>
      <c r="MR246" s="33"/>
      <c r="MS246" s="33"/>
      <c r="MT246" s="33"/>
      <c r="MU246" s="33"/>
      <c r="MV246" s="33"/>
      <c r="MW246" s="33"/>
      <c r="MX246" s="33"/>
      <c r="MY246" s="33"/>
      <c r="MZ246" s="33"/>
      <c r="NA246" s="33"/>
      <c r="NB246" s="33"/>
      <c r="NC246" s="33"/>
      <c r="ND246" s="33"/>
      <c r="NE246" s="33"/>
      <c r="NF246" s="33"/>
      <c r="NG246" s="33"/>
      <c r="NH246" s="33"/>
      <c r="NI246" s="33"/>
      <c r="NJ246" s="33"/>
      <c r="NK246" s="33"/>
      <c r="NL246" s="33"/>
      <c r="NM246" s="33"/>
      <c r="NN246" s="33"/>
      <c r="NO246" s="33"/>
      <c r="NP246" s="33"/>
      <c r="NQ246" s="33"/>
      <c r="NR246" s="33"/>
      <c r="NS246" s="33"/>
      <c r="NT246" s="33"/>
      <c r="NU246" s="33"/>
      <c r="NV246" s="33"/>
      <c r="NW246" s="33"/>
      <c r="NX246" s="33"/>
      <c r="NY246" s="33"/>
      <c r="NZ246" s="33"/>
      <c r="OA246" s="33"/>
      <c r="OB246" s="33"/>
      <c r="OC246" s="33"/>
      <c r="OD246" s="33"/>
      <c r="OE246" s="33"/>
      <c r="OF246" s="33"/>
      <c r="OG246" s="33"/>
      <c r="OH246" s="33"/>
      <c r="OI246" s="33"/>
      <c r="OJ246" s="33"/>
      <c r="OK246" s="33"/>
      <c r="OL246" s="33"/>
      <c r="OM246" s="33"/>
      <c r="ON246" s="33"/>
      <c r="OO246" s="33"/>
      <c r="OP246" s="33"/>
      <c r="OQ246" s="33"/>
      <c r="OR246" s="33"/>
      <c r="OS246" s="33"/>
      <c r="OT246" s="33"/>
      <c r="OU246" s="33"/>
      <c r="OV246" s="33"/>
      <c r="OW246" s="33"/>
      <c r="OX246" s="33"/>
      <c r="OY246" s="33"/>
      <c r="OZ246" s="33"/>
      <c r="PA246" s="33"/>
      <c r="PB246" s="33"/>
      <c r="PC246" s="33"/>
      <c r="PD246" s="33"/>
      <c r="PE246" s="33"/>
      <c r="PF246" s="33"/>
      <c r="PG246" s="33"/>
      <c r="PH246" s="33"/>
      <c r="PI246" s="33"/>
      <c r="PJ246" s="33"/>
      <c r="PK246" s="33"/>
      <c r="PL246" s="33"/>
      <c r="PM246" s="33"/>
      <c r="PN246" s="33"/>
      <c r="PO246" s="33"/>
      <c r="PP246" s="33"/>
      <c r="PQ246" s="33"/>
      <c r="PR246" s="33"/>
      <c r="PS246" s="33"/>
      <c r="PT246" s="33"/>
      <c r="PU246" s="33"/>
      <c r="PV246" s="33"/>
      <c r="PW246" s="33"/>
      <c r="PX246" s="33"/>
      <c r="PY246" s="33"/>
      <c r="PZ246" s="33"/>
      <c r="QA246" s="33"/>
      <c r="QB246" s="33"/>
      <c r="QC246" s="33"/>
      <c r="QD246" s="33"/>
      <c r="QE246" s="33"/>
      <c r="QF246" s="33"/>
      <c r="QG246" s="33"/>
      <c r="QH246" s="33"/>
      <c r="QI246" s="33"/>
      <c r="QJ246" s="33"/>
      <c r="QK246" s="33"/>
      <c r="QL246" s="33"/>
      <c r="QM246" s="33"/>
      <c r="QN246" s="33"/>
      <c r="QO246" s="33"/>
      <c r="QP246" s="33"/>
      <c r="QQ246" s="33"/>
      <c r="QR246" s="33"/>
      <c r="QS246" s="33"/>
      <c r="QT246" s="33"/>
      <c r="QU246" s="33"/>
      <c r="QV246" s="33"/>
      <c r="QW246" s="33"/>
      <c r="QX246" s="33"/>
      <c r="QY246" s="33"/>
      <c r="QZ246" s="33"/>
      <c r="RA246" s="33"/>
      <c r="RB246" s="33"/>
      <c r="RC246" s="33"/>
      <c r="RD246" s="33"/>
      <c r="RE246" s="33"/>
      <c r="RF246" s="33"/>
      <c r="RG246" s="33"/>
      <c r="RH246" s="33"/>
      <c r="RI246" s="33"/>
      <c r="RJ246" s="33"/>
      <c r="RK246" s="33"/>
      <c r="RL246" s="33"/>
      <c r="RM246" s="33"/>
      <c r="RN246" s="33"/>
      <c r="RO246" s="33"/>
      <c r="RP246" s="33"/>
      <c r="RQ246" s="33"/>
      <c r="RR246" s="33"/>
      <c r="RS246" s="33"/>
      <c r="RT246" s="33"/>
      <c r="RU246" s="33"/>
      <c r="RV246" s="33"/>
      <c r="RW246" s="33"/>
      <c r="RX246" s="33"/>
      <c r="RY246" s="33"/>
      <c r="RZ246" s="33"/>
      <c r="SA246" s="33"/>
      <c r="SB246" s="33"/>
      <c r="SC246" s="33"/>
      <c r="SD246" s="33"/>
      <c r="SE246" s="33"/>
      <c r="SF246" s="33"/>
      <c r="SG246" s="33"/>
      <c r="SH246" s="33"/>
      <c r="SI246" s="33"/>
      <c r="SJ246" s="33"/>
      <c r="SK246" s="33"/>
      <c r="SL246" s="33"/>
      <c r="SM246" s="33"/>
      <c r="SN246" s="33"/>
      <c r="SO246" s="33"/>
      <c r="SP246" s="33"/>
      <c r="SQ246" s="33"/>
      <c r="SR246" s="33"/>
      <c r="SS246" s="33"/>
      <c r="ST246" s="33"/>
      <c r="SU246" s="33"/>
      <c r="SV246" s="33"/>
      <c r="SW246" s="33"/>
      <c r="SX246" s="33"/>
      <c r="SY246" s="33"/>
      <c r="SZ246" s="33"/>
      <c r="TA246" s="33"/>
      <c r="TB246" s="33"/>
      <c r="TC246" s="33"/>
      <c r="TD246" s="33"/>
      <c r="TE246" s="33"/>
      <c r="TF246" s="33"/>
      <c r="TG246" s="33"/>
      <c r="TH246" s="33"/>
      <c r="TI246" s="33"/>
      <c r="TJ246" s="33"/>
      <c r="TK246" s="33"/>
      <c r="TL246" s="33"/>
      <c r="TM246" s="33"/>
      <c r="TN246" s="33"/>
      <c r="TO246" s="33"/>
      <c r="TP246" s="33"/>
      <c r="TQ246" s="33"/>
      <c r="TR246" s="33"/>
      <c r="TS246" s="33"/>
      <c r="TT246" s="33"/>
      <c r="TU246" s="33"/>
      <c r="TV246" s="33"/>
      <c r="TW246" s="33"/>
      <c r="TX246" s="33"/>
      <c r="TY246" s="33"/>
      <c r="TZ246" s="33"/>
      <c r="UA246" s="33"/>
      <c r="UB246" s="33"/>
      <c r="UC246" s="33"/>
      <c r="UD246" s="33"/>
      <c r="UE246" s="33"/>
      <c r="UF246" s="33"/>
      <c r="UG246" s="33"/>
      <c r="UH246" s="33"/>
      <c r="UI246" s="33"/>
      <c r="UJ246" s="33"/>
      <c r="UK246" s="33"/>
      <c r="UL246" s="33"/>
      <c r="UM246" s="33"/>
      <c r="UN246" s="33"/>
      <c r="UO246" s="33"/>
      <c r="UP246" s="33"/>
      <c r="UQ246" s="33"/>
      <c r="UR246" s="33"/>
      <c r="US246" s="33"/>
      <c r="UT246" s="33"/>
      <c r="UU246" s="33"/>
      <c r="UV246" s="33"/>
      <c r="UW246" s="33"/>
      <c r="UX246" s="33"/>
      <c r="UY246" s="33"/>
      <c r="UZ246" s="33"/>
      <c r="VA246" s="33"/>
      <c r="VB246" s="33"/>
      <c r="VC246" s="33"/>
      <c r="VD246" s="33"/>
      <c r="VE246" s="33"/>
      <c r="VF246" s="33"/>
      <c r="VG246" s="33"/>
      <c r="VH246" s="33"/>
      <c r="VI246" s="33"/>
      <c r="VJ246" s="33"/>
      <c r="VK246" s="33"/>
      <c r="VL246" s="33"/>
      <c r="VM246" s="33"/>
      <c r="VN246" s="33"/>
      <c r="VO246" s="33"/>
      <c r="VP246" s="33"/>
      <c r="VQ246" s="33"/>
      <c r="VR246" s="33"/>
      <c r="VS246" s="33"/>
      <c r="VT246" s="33"/>
      <c r="VU246" s="33"/>
      <c r="VV246" s="33"/>
      <c r="VW246" s="33"/>
      <c r="VX246" s="33"/>
      <c r="VY246" s="33"/>
      <c r="VZ246" s="33"/>
      <c r="WA246" s="33"/>
      <c r="WB246" s="33"/>
      <c r="WC246" s="33"/>
      <c r="WD246" s="33"/>
      <c r="WE246" s="33"/>
      <c r="WF246" s="33"/>
      <c r="WG246" s="33"/>
      <c r="WH246" s="33"/>
      <c r="WI246" s="33"/>
      <c r="WJ246" s="33"/>
      <c r="WK246" s="33"/>
      <c r="WL246" s="33"/>
      <c r="WM246" s="33"/>
      <c r="WN246" s="33"/>
      <c r="WO246" s="33"/>
      <c r="WP246" s="33"/>
      <c r="WQ246" s="33"/>
      <c r="WR246" s="33"/>
      <c r="WS246" s="33"/>
      <c r="WT246" s="33"/>
      <c r="WU246" s="33"/>
      <c r="WV246" s="33"/>
      <c r="WW246" s="33"/>
      <c r="WX246" s="33"/>
      <c r="WY246" s="33"/>
      <c r="WZ246" s="33"/>
      <c r="XA246" s="33"/>
      <c r="XB246" s="33"/>
      <c r="XC246" s="33"/>
      <c r="XD246" s="33"/>
      <c r="XE246" s="33"/>
      <c r="XF246" s="33"/>
      <c r="XG246" s="33"/>
      <c r="XH246" s="33"/>
      <c r="XI246" s="33"/>
      <c r="XJ246" s="33"/>
      <c r="XK246" s="33"/>
      <c r="XL246" s="33"/>
      <c r="XM246" s="33"/>
      <c r="XN246" s="33"/>
      <c r="XO246" s="33"/>
      <c r="XP246" s="33"/>
      <c r="XQ246" s="33"/>
      <c r="XR246" s="33"/>
      <c r="XS246" s="33"/>
      <c r="XT246" s="33"/>
      <c r="XU246" s="33"/>
      <c r="XV246" s="33"/>
      <c r="XW246" s="33"/>
      <c r="XX246" s="33"/>
      <c r="XY246" s="33"/>
      <c r="XZ246" s="33"/>
      <c r="YA246" s="33"/>
      <c r="YB246" s="33"/>
      <c r="YC246" s="33"/>
      <c r="YD246" s="33"/>
      <c r="YE246" s="33"/>
      <c r="YF246" s="33"/>
      <c r="YG246" s="33"/>
      <c r="YH246" s="33"/>
      <c r="YI246" s="33"/>
      <c r="YJ246" s="33"/>
      <c r="YK246" s="33"/>
      <c r="YL246" s="33"/>
      <c r="YM246" s="33"/>
      <c r="YN246" s="33"/>
      <c r="YO246" s="33"/>
      <c r="YP246" s="33"/>
      <c r="YQ246" s="33"/>
      <c r="YR246" s="33"/>
      <c r="YS246" s="33"/>
      <c r="YT246" s="33"/>
      <c r="YU246" s="33"/>
      <c r="YV246" s="33"/>
      <c r="YW246" s="33"/>
      <c r="YX246" s="33"/>
      <c r="YY246" s="33"/>
      <c r="YZ246" s="33"/>
      <c r="ZA246" s="33"/>
      <c r="ZB246" s="33"/>
      <c r="ZC246" s="33"/>
      <c r="ZD246" s="33"/>
      <c r="ZE246" s="33"/>
      <c r="ZF246" s="33"/>
      <c r="ZG246" s="33"/>
      <c r="ZH246" s="33"/>
      <c r="ZI246" s="33"/>
      <c r="ZJ246" s="33"/>
      <c r="ZK246" s="33"/>
      <c r="ZL246" s="33"/>
      <c r="ZM246" s="33"/>
      <c r="ZN246" s="33"/>
      <c r="ZO246" s="33"/>
      <c r="ZP246" s="33"/>
      <c r="ZQ246" s="33"/>
      <c r="ZR246" s="33"/>
      <c r="ZS246" s="33"/>
      <c r="ZT246" s="33"/>
      <c r="ZU246" s="33"/>
      <c r="ZV246" s="33"/>
      <c r="ZW246" s="33"/>
      <c r="ZX246" s="33"/>
      <c r="ZY246" s="33"/>
      <c r="ZZ246" s="33"/>
      <c r="AAA246" s="33"/>
      <c r="AAB246" s="33"/>
      <c r="AAC246" s="33"/>
      <c r="AAD246" s="33"/>
      <c r="AAE246" s="33"/>
      <c r="AAF246" s="33"/>
      <c r="AAG246" s="33"/>
      <c r="AAH246" s="33"/>
      <c r="AAI246" s="33"/>
      <c r="AAJ246" s="33"/>
      <c r="AAK246" s="33"/>
      <c r="AAL246" s="33"/>
      <c r="AAM246" s="33"/>
      <c r="AAN246" s="33"/>
      <c r="AAO246" s="33"/>
      <c r="AAP246" s="33"/>
      <c r="AAQ246" s="33"/>
      <c r="AAR246" s="33"/>
      <c r="AAS246" s="33"/>
      <c r="AAT246" s="33"/>
      <c r="AAU246" s="33"/>
      <c r="AAV246" s="33"/>
      <c r="AAW246" s="33"/>
      <c r="AAX246" s="33"/>
      <c r="AAY246" s="33"/>
      <c r="AAZ246" s="33"/>
      <c r="ABA246" s="33"/>
      <c r="ABB246" s="33"/>
      <c r="ABC246" s="33"/>
      <c r="ABD246" s="33"/>
      <c r="ABE246" s="33"/>
      <c r="ABF246" s="33"/>
      <c r="ABG246" s="33"/>
      <c r="ABH246" s="33"/>
      <c r="ABI246" s="33"/>
      <c r="ABJ246" s="33"/>
      <c r="ABK246" s="33"/>
      <c r="ABL246" s="33"/>
      <c r="ABM246" s="33"/>
      <c r="ABN246" s="33"/>
      <c r="ABO246" s="33"/>
      <c r="ABP246" s="33"/>
      <c r="ABQ246" s="33"/>
      <c r="ABR246" s="33"/>
      <c r="ABS246" s="33"/>
      <c r="ABT246" s="33"/>
      <c r="ABU246" s="33"/>
      <c r="ABV246" s="33"/>
      <c r="ABW246" s="33"/>
      <c r="ABX246" s="33"/>
      <c r="ABY246" s="33"/>
      <c r="ABZ246" s="33"/>
      <c r="ACA246" s="33"/>
      <c r="ACB246" s="33"/>
      <c r="ACC246" s="33"/>
      <c r="ACD246" s="33"/>
      <c r="ACE246" s="33"/>
      <c r="ACF246" s="33"/>
      <c r="ACG246" s="33"/>
      <c r="ACH246" s="33"/>
      <c r="ACI246" s="33"/>
      <c r="ACJ246" s="33"/>
      <c r="ACK246" s="33"/>
      <c r="ACL246" s="33"/>
      <c r="ACM246" s="33"/>
      <c r="ACN246" s="33"/>
      <c r="ACO246" s="33"/>
      <c r="ACP246" s="33"/>
      <c r="ACQ246" s="33"/>
      <c r="ACR246" s="33"/>
      <c r="ACS246" s="33"/>
      <c r="ACT246" s="33"/>
      <c r="ACU246" s="33"/>
      <c r="ACV246" s="33"/>
      <c r="ACW246" s="33"/>
      <c r="ACX246" s="33"/>
      <c r="ACY246" s="33"/>
      <c r="ACZ246" s="33"/>
      <c r="ADA246" s="33"/>
      <c r="ADB246" s="33"/>
      <c r="ADC246" s="33"/>
      <c r="ADD246" s="33"/>
      <c r="ADE246" s="33"/>
      <c r="ADF246" s="33"/>
      <c r="ADG246" s="33"/>
      <c r="ADH246" s="33"/>
      <c r="ADI246" s="33"/>
      <c r="ADJ246" s="33"/>
      <c r="ADK246" s="33"/>
      <c r="ADL246" s="33"/>
      <c r="ADM246" s="33"/>
      <c r="ADN246" s="33"/>
      <c r="ADO246" s="33"/>
      <c r="ADP246" s="33"/>
      <c r="ADQ246" s="33"/>
      <c r="ADR246" s="33"/>
      <c r="ADS246" s="33"/>
      <c r="ADT246" s="33"/>
      <c r="ADU246" s="33"/>
      <c r="ADV246" s="33"/>
      <c r="ADW246" s="33"/>
      <c r="ADX246" s="33"/>
      <c r="ADY246" s="33"/>
      <c r="ADZ246" s="33"/>
      <c r="AEA246" s="33"/>
      <c r="AEB246" s="33"/>
      <c r="AEC246" s="33"/>
      <c r="AED246" s="33"/>
      <c r="AEE246" s="33"/>
      <c r="AEF246" s="33"/>
      <c r="AEG246" s="33"/>
      <c r="AEH246" s="33"/>
      <c r="AEI246" s="33"/>
      <c r="AEJ246" s="33"/>
      <c r="AEK246" s="33"/>
      <c r="AEL246" s="33"/>
      <c r="AEM246" s="33"/>
      <c r="AEN246" s="33"/>
      <c r="AEO246" s="33"/>
      <c r="AEP246" s="33"/>
      <c r="AEQ246" s="33"/>
      <c r="AER246" s="33"/>
      <c r="AES246" s="33"/>
      <c r="AET246" s="33"/>
      <c r="AEU246" s="33"/>
      <c r="AEV246" s="33"/>
      <c r="AEW246" s="33"/>
      <c r="AEX246" s="33"/>
      <c r="AEY246" s="33"/>
      <c r="AEZ246" s="33"/>
      <c r="AFA246" s="33"/>
      <c r="AFB246" s="33"/>
      <c r="AFC246" s="33"/>
      <c r="AFD246" s="33"/>
      <c r="AFE246" s="33"/>
      <c r="AFF246" s="33"/>
      <c r="AFG246" s="33"/>
      <c r="AFH246" s="33"/>
      <c r="AFI246" s="33"/>
      <c r="AFJ246" s="33"/>
      <c r="AFK246" s="33"/>
      <c r="AFL246" s="33"/>
      <c r="AFM246" s="33"/>
      <c r="AFN246" s="33"/>
      <c r="AFO246" s="33"/>
      <c r="AFP246" s="33"/>
      <c r="AFQ246" s="33"/>
      <c r="AFR246" s="33"/>
      <c r="AFS246" s="33"/>
      <c r="AFT246" s="33"/>
      <c r="AFU246" s="33"/>
      <c r="AFV246" s="33"/>
      <c r="AFW246" s="33"/>
      <c r="AFX246" s="33"/>
      <c r="AFY246" s="33"/>
      <c r="AFZ246" s="33"/>
      <c r="AGA246" s="33"/>
      <c r="AGB246" s="33"/>
      <c r="AGC246" s="33"/>
      <c r="AGD246" s="33"/>
      <c r="AGE246" s="33"/>
      <c r="AGF246" s="33"/>
      <c r="AGG246" s="33"/>
      <c r="AGH246" s="33"/>
      <c r="AGI246" s="33"/>
      <c r="AGJ246" s="33"/>
      <c r="AGK246" s="33"/>
      <c r="AGL246" s="33"/>
      <c r="AGM246" s="33"/>
      <c r="AGN246" s="33"/>
      <c r="AGO246" s="33"/>
      <c r="AGP246" s="33"/>
      <c r="AGQ246" s="33"/>
      <c r="AGR246" s="33"/>
      <c r="AGS246" s="33"/>
      <c r="AGT246" s="33"/>
      <c r="AGU246" s="33"/>
      <c r="AGV246" s="33"/>
      <c r="AGW246" s="33"/>
      <c r="AGX246" s="33"/>
      <c r="AGY246" s="33"/>
      <c r="AGZ246" s="33"/>
      <c r="AHA246" s="33"/>
      <c r="AHB246" s="33"/>
      <c r="AHC246" s="33"/>
      <c r="AHD246" s="33"/>
      <c r="AHE246" s="33"/>
      <c r="AHF246" s="33"/>
      <c r="AHG246" s="33"/>
      <c r="AHH246" s="33"/>
      <c r="AHI246" s="33"/>
      <c r="AHJ246" s="33"/>
      <c r="AHK246" s="33"/>
      <c r="AHL246" s="33"/>
      <c r="AHM246" s="33"/>
      <c r="AHN246" s="33"/>
      <c r="AHO246" s="33"/>
      <c r="AHP246" s="33"/>
      <c r="AHQ246" s="33"/>
      <c r="AHR246" s="33"/>
      <c r="AHS246" s="33"/>
      <c r="AHT246" s="33"/>
      <c r="AHU246" s="33"/>
      <c r="AHV246" s="33"/>
      <c r="AHW246" s="33"/>
      <c r="AHX246" s="33"/>
      <c r="AHY246" s="33"/>
      <c r="AHZ246" s="33"/>
      <c r="AIA246" s="33"/>
      <c r="AIB246" s="33"/>
      <c r="AIC246" s="33"/>
      <c r="AID246" s="33"/>
      <c r="AIE246" s="33"/>
      <c r="AIF246" s="33"/>
      <c r="AIG246" s="33"/>
      <c r="AIH246" s="33"/>
      <c r="AII246" s="33"/>
      <c r="AIJ246" s="33"/>
      <c r="AIK246" s="33"/>
      <c r="AIL246" s="33"/>
      <c r="AIM246" s="33"/>
      <c r="AIN246" s="33"/>
      <c r="AIO246" s="33"/>
      <c r="AIP246" s="33"/>
      <c r="AIQ246" s="33"/>
      <c r="AIR246" s="33"/>
      <c r="AIS246" s="33"/>
      <c r="AIT246" s="33"/>
      <c r="AIU246" s="33"/>
      <c r="AIV246" s="33"/>
      <c r="AIW246" s="33"/>
      <c r="AIX246" s="33"/>
      <c r="AIY246" s="33"/>
      <c r="AIZ246" s="33"/>
      <c r="AJA246" s="33"/>
      <c r="AJB246" s="33"/>
      <c r="AJC246" s="33"/>
      <c r="AJD246" s="33"/>
      <c r="AJE246" s="33"/>
      <c r="AJF246" s="33"/>
      <c r="AJG246" s="33"/>
      <c r="AJH246" s="33"/>
      <c r="AJI246" s="33"/>
      <c r="AJJ246" s="33"/>
      <c r="AJK246" s="33"/>
      <c r="AJL246" s="33"/>
      <c r="AJM246" s="33"/>
      <c r="AJN246" s="33"/>
      <c r="AJO246" s="33"/>
      <c r="AJP246" s="33"/>
      <c r="AJQ246" s="33"/>
      <c r="AJR246" s="33"/>
      <c r="AJS246" s="33"/>
      <c r="AJT246" s="33"/>
      <c r="AJU246" s="33"/>
      <c r="AJV246" s="33"/>
      <c r="AJW246" s="33"/>
      <c r="AJX246" s="33"/>
      <c r="AJY246" s="33"/>
      <c r="AJZ246" s="33"/>
      <c r="AKA246" s="33"/>
      <c r="AKB246" s="33"/>
      <c r="AKC246" s="33"/>
      <c r="AKD246" s="33"/>
      <c r="AKE246" s="33"/>
      <c r="AKF246" s="33"/>
      <c r="AKG246" s="33"/>
      <c r="AKH246" s="33"/>
      <c r="AKI246" s="33"/>
      <c r="AKJ246" s="33"/>
      <c r="AKK246" s="33"/>
      <c r="AKL246" s="33"/>
      <c r="AKM246" s="33"/>
      <c r="AKN246" s="33"/>
      <c r="AKO246" s="33"/>
      <c r="AKP246" s="33"/>
      <c r="AKQ246" s="33"/>
      <c r="AKR246" s="33"/>
      <c r="AKS246" s="33"/>
      <c r="AKT246" s="33"/>
      <c r="AKU246" s="33"/>
      <c r="AKV246" s="33"/>
      <c r="AKW246" s="33"/>
      <c r="AKX246" s="33"/>
      <c r="AKY246" s="33"/>
      <c r="AKZ246" s="33"/>
      <c r="ALA246" s="33"/>
      <c r="ALB246" s="33"/>
      <c r="ALC246" s="33"/>
      <c r="ALD246" s="33"/>
      <c r="ALE246" s="33"/>
      <c r="ALF246" s="33"/>
      <c r="ALG246" s="33"/>
      <c r="ALH246" s="33"/>
      <c r="ALI246" s="33"/>
      <c r="ALJ246" s="33"/>
      <c r="ALK246" s="33"/>
      <c r="ALL246" s="33"/>
      <c r="ALM246" s="33"/>
      <c r="ALN246" s="33"/>
      <c r="ALO246" s="33"/>
      <c r="ALP246" s="33"/>
      <c r="ALQ246" s="33"/>
      <c r="ALR246" s="33"/>
      <c r="ALS246" s="33"/>
      <c r="ALT246" s="33"/>
      <c r="ALU246" s="33"/>
      <c r="ALV246" s="33"/>
      <c r="ALW246" s="33"/>
      <c r="ALX246" s="33"/>
      <c r="ALY246" s="33"/>
    </row>
    <row r="247" spans="1:1013" ht="23.25" customHeight="1" thickBot="1" x14ac:dyDescent="0.25">
      <c r="A247" s="838" t="s">
        <v>15</v>
      </c>
      <c r="B247" s="839" t="s">
        <v>16</v>
      </c>
      <c r="C247" s="840" t="s">
        <v>16</v>
      </c>
      <c r="D247" s="834" t="s">
        <v>632</v>
      </c>
      <c r="E247" s="1035" t="s">
        <v>642</v>
      </c>
      <c r="F247" s="836" t="s">
        <v>263</v>
      </c>
      <c r="G247" s="822" t="s">
        <v>635</v>
      </c>
      <c r="H247" s="720" t="s">
        <v>19</v>
      </c>
      <c r="I247" s="722" t="s">
        <v>20</v>
      </c>
      <c r="J247" s="1029" t="s">
        <v>641</v>
      </c>
      <c r="K247" s="629" t="s">
        <v>32</v>
      </c>
      <c r="L247" s="630">
        <f>+M247+O247</f>
        <v>0</v>
      </c>
      <c r="M247" s="631">
        <v>0</v>
      </c>
      <c r="N247" s="631">
        <v>0</v>
      </c>
      <c r="O247" s="632">
        <v>0</v>
      </c>
      <c r="P247" s="630">
        <f>+Q247+S247</f>
        <v>0</v>
      </c>
      <c r="Q247" s="631">
        <v>0</v>
      </c>
      <c r="R247" s="631">
        <v>0</v>
      </c>
      <c r="S247" s="632">
        <v>0</v>
      </c>
      <c r="T247" s="630">
        <f>+U247+W247</f>
        <v>100</v>
      </c>
      <c r="U247" s="631">
        <v>0</v>
      </c>
      <c r="V247" s="631">
        <v>0</v>
      </c>
      <c r="W247" s="632">
        <v>100</v>
      </c>
      <c r="X247" s="630">
        <f>+Y247+AA247</f>
        <v>106.1</v>
      </c>
      <c r="Y247" s="631">
        <v>0</v>
      </c>
      <c r="Z247" s="631">
        <v>0</v>
      </c>
      <c r="AA247" s="632">
        <v>106.1</v>
      </c>
      <c r="AB247" s="33"/>
      <c r="AC247" s="33"/>
      <c r="AD247" s="33"/>
      <c r="AE247" s="33"/>
      <c r="AF247" s="33"/>
      <c r="AG247" s="33"/>
      <c r="AH247" s="33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7"/>
      <c r="BB247" s="46"/>
      <c r="BC247" s="46"/>
      <c r="BD247" s="46"/>
      <c r="BE247" s="46"/>
      <c r="BF247" s="46"/>
      <c r="BG247" s="46"/>
      <c r="BH247" s="46"/>
      <c r="BI247" s="46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  <c r="CE247" s="33"/>
      <c r="CF247" s="33"/>
      <c r="CG247" s="33"/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/>
      <c r="CY247" s="33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3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  <c r="FP247" s="33"/>
      <c r="FQ247" s="33"/>
      <c r="FR247" s="33"/>
      <c r="FS247" s="33"/>
      <c r="FT247" s="33"/>
      <c r="FU247" s="33"/>
      <c r="FV247" s="33"/>
      <c r="FW247" s="33"/>
      <c r="FX247" s="33"/>
      <c r="FY247" s="33"/>
      <c r="FZ247" s="33"/>
      <c r="GA247" s="33"/>
      <c r="GB247" s="33"/>
      <c r="GC247" s="33"/>
      <c r="GD247" s="33"/>
      <c r="GE247" s="33"/>
      <c r="GF247" s="33"/>
      <c r="GG247" s="33"/>
      <c r="GH247" s="33"/>
      <c r="GI247" s="33"/>
      <c r="GJ247" s="33"/>
      <c r="GK247" s="33"/>
      <c r="GL247" s="33"/>
      <c r="GM247" s="33"/>
      <c r="GN247" s="33"/>
      <c r="GO247" s="33"/>
      <c r="GP247" s="33"/>
      <c r="GQ247" s="33"/>
      <c r="GR247" s="33"/>
      <c r="GS247" s="33"/>
      <c r="GT247" s="33"/>
      <c r="GU247" s="33"/>
      <c r="GV247" s="33"/>
      <c r="GW247" s="33"/>
      <c r="GX247" s="33"/>
      <c r="GY247" s="33"/>
      <c r="GZ247" s="33"/>
      <c r="HA247" s="33"/>
      <c r="HB247" s="33"/>
      <c r="HC247" s="33"/>
      <c r="HD247" s="33"/>
      <c r="HE247" s="33"/>
      <c r="HF247" s="33"/>
      <c r="HG247" s="33"/>
      <c r="HH247" s="33"/>
      <c r="HI247" s="33"/>
      <c r="HJ247" s="33"/>
      <c r="HK247" s="33"/>
      <c r="HL247" s="33"/>
      <c r="HM247" s="33"/>
      <c r="HN247" s="33"/>
      <c r="HO247" s="33"/>
      <c r="HP247" s="33"/>
      <c r="HQ247" s="33"/>
      <c r="HR247" s="33"/>
      <c r="HS247" s="33"/>
      <c r="HT247" s="33"/>
      <c r="HU247" s="33"/>
      <c r="HV247" s="33"/>
      <c r="HW247" s="33"/>
      <c r="HX247" s="33"/>
      <c r="HY247" s="33"/>
      <c r="HZ247" s="33"/>
      <c r="IA247" s="33"/>
      <c r="IB247" s="33"/>
      <c r="IC247" s="33"/>
      <c r="ID247" s="33"/>
      <c r="IE247" s="33"/>
      <c r="IF247" s="33"/>
      <c r="IG247" s="33"/>
      <c r="IH247" s="33"/>
      <c r="II247" s="33"/>
      <c r="IJ247" s="33"/>
      <c r="IK247" s="33"/>
      <c r="IL247" s="33"/>
      <c r="IM247" s="33"/>
      <c r="IN247" s="33"/>
      <c r="IO247" s="33"/>
      <c r="IP247" s="33"/>
      <c r="IQ247" s="33"/>
      <c r="IR247" s="33"/>
      <c r="IS247" s="33"/>
      <c r="IT247" s="33"/>
      <c r="IU247" s="33"/>
      <c r="IV247" s="33"/>
      <c r="IW247" s="33"/>
      <c r="IX247" s="33"/>
      <c r="IY247" s="33"/>
      <c r="IZ247" s="33"/>
      <c r="JA247" s="33"/>
      <c r="JB247" s="33"/>
      <c r="JC247" s="33"/>
      <c r="JD247" s="33"/>
      <c r="JE247" s="33"/>
      <c r="JF247" s="33"/>
      <c r="JG247" s="33"/>
      <c r="JH247" s="33"/>
      <c r="JI247" s="33"/>
      <c r="JJ247" s="33"/>
      <c r="JK247" s="33"/>
      <c r="JL247" s="33"/>
      <c r="JM247" s="33"/>
      <c r="JN247" s="33"/>
      <c r="JO247" s="33"/>
      <c r="JP247" s="33"/>
      <c r="JQ247" s="33"/>
      <c r="JR247" s="33"/>
      <c r="JS247" s="33"/>
      <c r="JT247" s="33"/>
      <c r="JU247" s="33"/>
      <c r="JV247" s="33"/>
      <c r="JW247" s="33"/>
      <c r="JX247" s="33"/>
      <c r="JY247" s="33"/>
      <c r="JZ247" s="33"/>
      <c r="KA247" s="33"/>
      <c r="KB247" s="33"/>
      <c r="KC247" s="33"/>
      <c r="KD247" s="33"/>
      <c r="KE247" s="33"/>
      <c r="KF247" s="33"/>
      <c r="KG247" s="33"/>
      <c r="KH247" s="33"/>
      <c r="KI247" s="33"/>
      <c r="KJ247" s="33"/>
      <c r="KK247" s="33"/>
      <c r="KL247" s="33"/>
      <c r="KM247" s="33"/>
      <c r="KN247" s="33"/>
      <c r="KO247" s="33"/>
      <c r="KP247" s="33"/>
      <c r="KQ247" s="33"/>
      <c r="KR247" s="33"/>
      <c r="KS247" s="33"/>
      <c r="KT247" s="33"/>
      <c r="KU247" s="33"/>
      <c r="KV247" s="33"/>
      <c r="KW247" s="33"/>
      <c r="KX247" s="33"/>
      <c r="KY247" s="33"/>
      <c r="KZ247" s="33"/>
      <c r="LA247" s="33"/>
      <c r="LB247" s="33"/>
      <c r="LC247" s="33"/>
      <c r="LD247" s="33"/>
      <c r="LE247" s="33"/>
      <c r="LF247" s="33"/>
      <c r="LG247" s="33"/>
      <c r="LH247" s="33"/>
      <c r="LI247" s="33"/>
      <c r="LJ247" s="33"/>
      <c r="LK247" s="33"/>
      <c r="LL247" s="33"/>
      <c r="LM247" s="33"/>
      <c r="LN247" s="33"/>
      <c r="LO247" s="33"/>
      <c r="LP247" s="33"/>
      <c r="LQ247" s="33"/>
      <c r="LR247" s="33"/>
      <c r="LS247" s="33"/>
      <c r="LT247" s="33"/>
      <c r="LU247" s="33"/>
      <c r="LV247" s="33"/>
      <c r="LW247" s="33"/>
      <c r="LX247" s="33"/>
      <c r="LY247" s="33"/>
      <c r="LZ247" s="33"/>
      <c r="MA247" s="33"/>
      <c r="MB247" s="33"/>
      <c r="MC247" s="33"/>
      <c r="MD247" s="33"/>
      <c r="ME247" s="33"/>
      <c r="MF247" s="33"/>
      <c r="MG247" s="33"/>
      <c r="MH247" s="33"/>
      <c r="MI247" s="33"/>
      <c r="MJ247" s="33"/>
      <c r="MK247" s="33"/>
      <c r="ML247" s="33"/>
      <c r="MM247" s="33"/>
      <c r="MN247" s="33"/>
      <c r="MO247" s="33"/>
      <c r="MP247" s="33"/>
      <c r="MQ247" s="33"/>
      <c r="MR247" s="33"/>
      <c r="MS247" s="33"/>
      <c r="MT247" s="33"/>
      <c r="MU247" s="33"/>
      <c r="MV247" s="33"/>
      <c r="MW247" s="33"/>
      <c r="MX247" s="33"/>
      <c r="MY247" s="33"/>
      <c r="MZ247" s="33"/>
      <c r="NA247" s="33"/>
      <c r="NB247" s="33"/>
      <c r="NC247" s="33"/>
      <c r="ND247" s="33"/>
      <c r="NE247" s="33"/>
      <c r="NF247" s="33"/>
      <c r="NG247" s="33"/>
      <c r="NH247" s="33"/>
      <c r="NI247" s="33"/>
      <c r="NJ247" s="33"/>
      <c r="NK247" s="33"/>
      <c r="NL247" s="33"/>
      <c r="NM247" s="33"/>
      <c r="NN247" s="33"/>
      <c r="NO247" s="33"/>
      <c r="NP247" s="33"/>
      <c r="NQ247" s="33"/>
      <c r="NR247" s="33"/>
      <c r="NS247" s="33"/>
      <c r="NT247" s="33"/>
      <c r="NU247" s="33"/>
      <c r="NV247" s="33"/>
      <c r="NW247" s="33"/>
      <c r="NX247" s="33"/>
      <c r="NY247" s="33"/>
      <c r="NZ247" s="33"/>
      <c r="OA247" s="33"/>
      <c r="OB247" s="33"/>
      <c r="OC247" s="33"/>
      <c r="OD247" s="33"/>
      <c r="OE247" s="33"/>
      <c r="OF247" s="33"/>
      <c r="OG247" s="33"/>
      <c r="OH247" s="33"/>
      <c r="OI247" s="33"/>
      <c r="OJ247" s="33"/>
      <c r="OK247" s="33"/>
      <c r="OL247" s="33"/>
      <c r="OM247" s="33"/>
      <c r="ON247" s="33"/>
      <c r="OO247" s="33"/>
      <c r="OP247" s="33"/>
      <c r="OQ247" s="33"/>
      <c r="OR247" s="33"/>
      <c r="OS247" s="33"/>
      <c r="OT247" s="33"/>
      <c r="OU247" s="33"/>
      <c r="OV247" s="33"/>
      <c r="OW247" s="33"/>
      <c r="OX247" s="33"/>
      <c r="OY247" s="33"/>
      <c r="OZ247" s="33"/>
      <c r="PA247" s="33"/>
      <c r="PB247" s="33"/>
      <c r="PC247" s="33"/>
      <c r="PD247" s="33"/>
      <c r="PE247" s="33"/>
      <c r="PF247" s="33"/>
      <c r="PG247" s="33"/>
      <c r="PH247" s="33"/>
      <c r="PI247" s="33"/>
      <c r="PJ247" s="33"/>
      <c r="PK247" s="33"/>
      <c r="PL247" s="33"/>
      <c r="PM247" s="33"/>
      <c r="PN247" s="33"/>
      <c r="PO247" s="33"/>
      <c r="PP247" s="33"/>
      <c r="PQ247" s="33"/>
      <c r="PR247" s="33"/>
      <c r="PS247" s="33"/>
      <c r="PT247" s="33"/>
      <c r="PU247" s="33"/>
      <c r="PV247" s="33"/>
      <c r="PW247" s="33"/>
      <c r="PX247" s="33"/>
      <c r="PY247" s="33"/>
      <c r="PZ247" s="33"/>
      <c r="QA247" s="33"/>
      <c r="QB247" s="33"/>
      <c r="QC247" s="33"/>
      <c r="QD247" s="33"/>
      <c r="QE247" s="33"/>
      <c r="QF247" s="33"/>
      <c r="QG247" s="33"/>
      <c r="QH247" s="33"/>
      <c r="QI247" s="33"/>
      <c r="QJ247" s="33"/>
      <c r="QK247" s="33"/>
      <c r="QL247" s="33"/>
      <c r="QM247" s="33"/>
      <c r="QN247" s="33"/>
      <c r="QO247" s="33"/>
      <c r="QP247" s="33"/>
      <c r="QQ247" s="33"/>
      <c r="QR247" s="33"/>
      <c r="QS247" s="33"/>
      <c r="QT247" s="33"/>
      <c r="QU247" s="33"/>
      <c r="QV247" s="33"/>
      <c r="QW247" s="33"/>
      <c r="QX247" s="33"/>
      <c r="QY247" s="33"/>
      <c r="QZ247" s="33"/>
      <c r="RA247" s="33"/>
      <c r="RB247" s="33"/>
      <c r="RC247" s="33"/>
      <c r="RD247" s="33"/>
      <c r="RE247" s="33"/>
      <c r="RF247" s="33"/>
      <c r="RG247" s="33"/>
      <c r="RH247" s="33"/>
      <c r="RI247" s="33"/>
      <c r="RJ247" s="33"/>
      <c r="RK247" s="33"/>
      <c r="RL247" s="33"/>
      <c r="RM247" s="33"/>
      <c r="RN247" s="33"/>
      <c r="RO247" s="33"/>
      <c r="RP247" s="33"/>
      <c r="RQ247" s="33"/>
      <c r="RR247" s="33"/>
      <c r="RS247" s="33"/>
      <c r="RT247" s="33"/>
      <c r="RU247" s="33"/>
      <c r="RV247" s="33"/>
      <c r="RW247" s="33"/>
      <c r="RX247" s="33"/>
      <c r="RY247" s="33"/>
      <c r="RZ247" s="33"/>
      <c r="SA247" s="33"/>
      <c r="SB247" s="33"/>
      <c r="SC247" s="33"/>
      <c r="SD247" s="33"/>
      <c r="SE247" s="33"/>
      <c r="SF247" s="33"/>
      <c r="SG247" s="33"/>
      <c r="SH247" s="33"/>
      <c r="SI247" s="33"/>
      <c r="SJ247" s="33"/>
      <c r="SK247" s="33"/>
      <c r="SL247" s="33"/>
      <c r="SM247" s="33"/>
      <c r="SN247" s="33"/>
      <c r="SO247" s="33"/>
      <c r="SP247" s="33"/>
      <c r="SQ247" s="33"/>
      <c r="SR247" s="33"/>
      <c r="SS247" s="33"/>
      <c r="ST247" s="33"/>
      <c r="SU247" s="33"/>
      <c r="SV247" s="33"/>
      <c r="SW247" s="33"/>
      <c r="SX247" s="33"/>
      <c r="SY247" s="33"/>
      <c r="SZ247" s="33"/>
      <c r="TA247" s="33"/>
      <c r="TB247" s="33"/>
      <c r="TC247" s="33"/>
      <c r="TD247" s="33"/>
      <c r="TE247" s="33"/>
      <c r="TF247" s="33"/>
      <c r="TG247" s="33"/>
      <c r="TH247" s="33"/>
      <c r="TI247" s="33"/>
      <c r="TJ247" s="33"/>
      <c r="TK247" s="33"/>
      <c r="TL247" s="33"/>
      <c r="TM247" s="33"/>
      <c r="TN247" s="33"/>
      <c r="TO247" s="33"/>
      <c r="TP247" s="33"/>
      <c r="TQ247" s="33"/>
      <c r="TR247" s="33"/>
      <c r="TS247" s="33"/>
      <c r="TT247" s="33"/>
      <c r="TU247" s="33"/>
      <c r="TV247" s="33"/>
      <c r="TW247" s="33"/>
      <c r="TX247" s="33"/>
      <c r="TY247" s="33"/>
      <c r="TZ247" s="33"/>
      <c r="UA247" s="33"/>
      <c r="UB247" s="33"/>
      <c r="UC247" s="33"/>
      <c r="UD247" s="33"/>
      <c r="UE247" s="33"/>
      <c r="UF247" s="33"/>
      <c r="UG247" s="33"/>
      <c r="UH247" s="33"/>
      <c r="UI247" s="33"/>
      <c r="UJ247" s="33"/>
      <c r="UK247" s="33"/>
      <c r="UL247" s="33"/>
      <c r="UM247" s="33"/>
      <c r="UN247" s="33"/>
      <c r="UO247" s="33"/>
      <c r="UP247" s="33"/>
      <c r="UQ247" s="33"/>
      <c r="UR247" s="33"/>
      <c r="US247" s="33"/>
      <c r="UT247" s="33"/>
      <c r="UU247" s="33"/>
      <c r="UV247" s="33"/>
      <c r="UW247" s="33"/>
      <c r="UX247" s="33"/>
      <c r="UY247" s="33"/>
      <c r="UZ247" s="33"/>
      <c r="VA247" s="33"/>
      <c r="VB247" s="33"/>
      <c r="VC247" s="33"/>
      <c r="VD247" s="33"/>
      <c r="VE247" s="33"/>
      <c r="VF247" s="33"/>
      <c r="VG247" s="33"/>
      <c r="VH247" s="33"/>
      <c r="VI247" s="33"/>
      <c r="VJ247" s="33"/>
      <c r="VK247" s="33"/>
      <c r="VL247" s="33"/>
      <c r="VM247" s="33"/>
      <c r="VN247" s="33"/>
      <c r="VO247" s="33"/>
      <c r="VP247" s="33"/>
      <c r="VQ247" s="33"/>
      <c r="VR247" s="33"/>
      <c r="VS247" s="33"/>
      <c r="VT247" s="33"/>
      <c r="VU247" s="33"/>
      <c r="VV247" s="33"/>
      <c r="VW247" s="33"/>
      <c r="VX247" s="33"/>
      <c r="VY247" s="33"/>
      <c r="VZ247" s="33"/>
      <c r="WA247" s="33"/>
      <c r="WB247" s="33"/>
      <c r="WC247" s="33"/>
      <c r="WD247" s="33"/>
      <c r="WE247" s="33"/>
      <c r="WF247" s="33"/>
      <c r="WG247" s="33"/>
      <c r="WH247" s="33"/>
      <c r="WI247" s="33"/>
      <c r="WJ247" s="33"/>
      <c r="WK247" s="33"/>
      <c r="WL247" s="33"/>
      <c r="WM247" s="33"/>
      <c r="WN247" s="33"/>
      <c r="WO247" s="33"/>
      <c r="WP247" s="33"/>
      <c r="WQ247" s="33"/>
      <c r="WR247" s="33"/>
      <c r="WS247" s="33"/>
      <c r="WT247" s="33"/>
      <c r="WU247" s="33"/>
      <c r="WV247" s="33"/>
      <c r="WW247" s="33"/>
      <c r="WX247" s="33"/>
      <c r="WY247" s="33"/>
      <c r="WZ247" s="33"/>
      <c r="XA247" s="33"/>
      <c r="XB247" s="33"/>
      <c r="XC247" s="33"/>
      <c r="XD247" s="33"/>
      <c r="XE247" s="33"/>
      <c r="XF247" s="33"/>
      <c r="XG247" s="33"/>
      <c r="XH247" s="33"/>
      <c r="XI247" s="33"/>
      <c r="XJ247" s="33"/>
      <c r="XK247" s="33"/>
      <c r="XL247" s="33"/>
      <c r="XM247" s="33"/>
      <c r="XN247" s="33"/>
      <c r="XO247" s="33"/>
      <c r="XP247" s="33"/>
      <c r="XQ247" s="33"/>
      <c r="XR247" s="33"/>
      <c r="XS247" s="33"/>
      <c r="XT247" s="33"/>
      <c r="XU247" s="33"/>
      <c r="XV247" s="33"/>
      <c r="XW247" s="33"/>
      <c r="XX247" s="33"/>
      <c r="XY247" s="33"/>
      <c r="XZ247" s="33"/>
      <c r="YA247" s="33"/>
      <c r="YB247" s="33"/>
      <c r="YC247" s="33"/>
      <c r="YD247" s="33"/>
      <c r="YE247" s="33"/>
      <c r="YF247" s="33"/>
      <c r="YG247" s="33"/>
      <c r="YH247" s="33"/>
      <c r="YI247" s="33"/>
      <c r="YJ247" s="33"/>
      <c r="YK247" s="33"/>
      <c r="YL247" s="33"/>
      <c r="YM247" s="33"/>
      <c r="YN247" s="33"/>
      <c r="YO247" s="33"/>
      <c r="YP247" s="33"/>
      <c r="YQ247" s="33"/>
      <c r="YR247" s="33"/>
      <c r="YS247" s="33"/>
      <c r="YT247" s="33"/>
      <c r="YU247" s="33"/>
      <c r="YV247" s="33"/>
      <c r="YW247" s="33"/>
      <c r="YX247" s="33"/>
      <c r="YY247" s="33"/>
      <c r="YZ247" s="33"/>
      <c r="ZA247" s="33"/>
      <c r="ZB247" s="33"/>
      <c r="ZC247" s="33"/>
      <c r="ZD247" s="33"/>
      <c r="ZE247" s="33"/>
      <c r="ZF247" s="33"/>
      <c r="ZG247" s="33"/>
      <c r="ZH247" s="33"/>
      <c r="ZI247" s="33"/>
      <c r="ZJ247" s="33"/>
      <c r="ZK247" s="33"/>
      <c r="ZL247" s="33"/>
      <c r="ZM247" s="33"/>
      <c r="ZN247" s="33"/>
      <c r="ZO247" s="33"/>
      <c r="ZP247" s="33"/>
      <c r="ZQ247" s="33"/>
      <c r="ZR247" s="33"/>
      <c r="ZS247" s="33"/>
      <c r="ZT247" s="33"/>
      <c r="ZU247" s="33"/>
      <c r="ZV247" s="33"/>
      <c r="ZW247" s="33"/>
      <c r="ZX247" s="33"/>
      <c r="ZY247" s="33"/>
      <c r="ZZ247" s="33"/>
      <c r="AAA247" s="33"/>
      <c r="AAB247" s="33"/>
      <c r="AAC247" s="33"/>
      <c r="AAD247" s="33"/>
      <c r="AAE247" s="33"/>
      <c r="AAF247" s="33"/>
      <c r="AAG247" s="33"/>
      <c r="AAH247" s="33"/>
      <c r="AAI247" s="33"/>
      <c r="AAJ247" s="33"/>
      <c r="AAK247" s="33"/>
      <c r="AAL247" s="33"/>
      <c r="AAM247" s="33"/>
      <c r="AAN247" s="33"/>
      <c r="AAO247" s="33"/>
      <c r="AAP247" s="33"/>
      <c r="AAQ247" s="33"/>
      <c r="AAR247" s="33"/>
      <c r="AAS247" s="33"/>
      <c r="AAT247" s="33"/>
      <c r="AAU247" s="33"/>
      <c r="AAV247" s="33"/>
      <c r="AAW247" s="33"/>
      <c r="AAX247" s="33"/>
      <c r="AAY247" s="33"/>
      <c r="AAZ247" s="33"/>
      <c r="ABA247" s="33"/>
      <c r="ABB247" s="33"/>
      <c r="ABC247" s="33"/>
      <c r="ABD247" s="33"/>
      <c r="ABE247" s="33"/>
      <c r="ABF247" s="33"/>
      <c r="ABG247" s="33"/>
      <c r="ABH247" s="33"/>
      <c r="ABI247" s="33"/>
      <c r="ABJ247" s="33"/>
      <c r="ABK247" s="33"/>
      <c r="ABL247" s="33"/>
      <c r="ABM247" s="33"/>
      <c r="ABN247" s="33"/>
      <c r="ABO247" s="33"/>
      <c r="ABP247" s="33"/>
      <c r="ABQ247" s="33"/>
      <c r="ABR247" s="33"/>
      <c r="ABS247" s="33"/>
      <c r="ABT247" s="33"/>
      <c r="ABU247" s="33"/>
      <c r="ABV247" s="33"/>
      <c r="ABW247" s="33"/>
      <c r="ABX247" s="33"/>
      <c r="ABY247" s="33"/>
      <c r="ABZ247" s="33"/>
      <c r="ACA247" s="33"/>
      <c r="ACB247" s="33"/>
      <c r="ACC247" s="33"/>
      <c r="ACD247" s="33"/>
      <c r="ACE247" s="33"/>
      <c r="ACF247" s="33"/>
      <c r="ACG247" s="33"/>
      <c r="ACH247" s="33"/>
      <c r="ACI247" s="33"/>
      <c r="ACJ247" s="33"/>
      <c r="ACK247" s="33"/>
      <c r="ACL247" s="33"/>
      <c r="ACM247" s="33"/>
      <c r="ACN247" s="33"/>
      <c r="ACO247" s="33"/>
      <c r="ACP247" s="33"/>
      <c r="ACQ247" s="33"/>
      <c r="ACR247" s="33"/>
      <c r="ACS247" s="33"/>
      <c r="ACT247" s="33"/>
      <c r="ACU247" s="33"/>
      <c r="ACV247" s="33"/>
      <c r="ACW247" s="33"/>
      <c r="ACX247" s="33"/>
      <c r="ACY247" s="33"/>
      <c r="ACZ247" s="33"/>
      <c r="ADA247" s="33"/>
      <c r="ADB247" s="33"/>
      <c r="ADC247" s="33"/>
      <c r="ADD247" s="33"/>
      <c r="ADE247" s="33"/>
      <c r="ADF247" s="33"/>
      <c r="ADG247" s="33"/>
      <c r="ADH247" s="33"/>
      <c r="ADI247" s="33"/>
      <c r="ADJ247" s="33"/>
      <c r="ADK247" s="33"/>
      <c r="ADL247" s="33"/>
      <c r="ADM247" s="33"/>
      <c r="ADN247" s="33"/>
      <c r="ADO247" s="33"/>
      <c r="ADP247" s="33"/>
      <c r="ADQ247" s="33"/>
      <c r="ADR247" s="33"/>
      <c r="ADS247" s="33"/>
      <c r="ADT247" s="33"/>
      <c r="ADU247" s="33"/>
      <c r="ADV247" s="33"/>
      <c r="ADW247" s="33"/>
      <c r="ADX247" s="33"/>
      <c r="ADY247" s="33"/>
      <c r="ADZ247" s="33"/>
      <c r="AEA247" s="33"/>
      <c r="AEB247" s="33"/>
      <c r="AEC247" s="33"/>
      <c r="AED247" s="33"/>
      <c r="AEE247" s="33"/>
      <c r="AEF247" s="33"/>
      <c r="AEG247" s="33"/>
      <c r="AEH247" s="33"/>
      <c r="AEI247" s="33"/>
      <c r="AEJ247" s="33"/>
      <c r="AEK247" s="33"/>
      <c r="AEL247" s="33"/>
      <c r="AEM247" s="33"/>
      <c r="AEN247" s="33"/>
      <c r="AEO247" s="33"/>
      <c r="AEP247" s="33"/>
      <c r="AEQ247" s="33"/>
      <c r="AER247" s="33"/>
      <c r="AES247" s="33"/>
      <c r="AET247" s="33"/>
      <c r="AEU247" s="33"/>
      <c r="AEV247" s="33"/>
      <c r="AEW247" s="33"/>
      <c r="AEX247" s="33"/>
      <c r="AEY247" s="33"/>
      <c r="AEZ247" s="33"/>
      <c r="AFA247" s="33"/>
      <c r="AFB247" s="33"/>
      <c r="AFC247" s="33"/>
      <c r="AFD247" s="33"/>
      <c r="AFE247" s="33"/>
      <c r="AFF247" s="33"/>
      <c r="AFG247" s="33"/>
      <c r="AFH247" s="33"/>
      <c r="AFI247" s="33"/>
      <c r="AFJ247" s="33"/>
      <c r="AFK247" s="33"/>
      <c r="AFL247" s="33"/>
      <c r="AFM247" s="33"/>
      <c r="AFN247" s="33"/>
      <c r="AFO247" s="33"/>
      <c r="AFP247" s="33"/>
      <c r="AFQ247" s="33"/>
      <c r="AFR247" s="33"/>
      <c r="AFS247" s="33"/>
      <c r="AFT247" s="33"/>
      <c r="AFU247" s="33"/>
      <c r="AFV247" s="33"/>
      <c r="AFW247" s="33"/>
      <c r="AFX247" s="33"/>
      <c r="AFY247" s="33"/>
      <c r="AFZ247" s="33"/>
      <c r="AGA247" s="33"/>
      <c r="AGB247" s="33"/>
      <c r="AGC247" s="33"/>
      <c r="AGD247" s="33"/>
      <c r="AGE247" s="33"/>
      <c r="AGF247" s="33"/>
      <c r="AGG247" s="33"/>
      <c r="AGH247" s="33"/>
      <c r="AGI247" s="33"/>
      <c r="AGJ247" s="33"/>
      <c r="AGK247" s="33"/>
      <c r="AGL247" s="33"/>
      <c r="AGM247" s="33"/>
      <c r="AGN247" s="33"/>
      <c r="AGO247" s="33"/>
      <c r="AGP247" s="33"/>
      <c r="AGQ247" s="33"/>
      <c r="AGR247" s="33"/>
      <c r="AGS247" s="33"/>
      <c r="AGT247" s="33"/>
      <c r="AGU247" s="33"/>
      <c r="AGV247" s="33"/>
      <c r="AGW247" s="33"/>
      <c r="AGX247" s="33"/>
      <c r="AGY247" s="33"/>
      <c r="AGZ247" s="33"/>
      <c r="AHA247" s="33"/>
      <c r="AHB247" s="33"/>
      <c r="AHC247" s="33"/>
      <c r="AHD247" s="33"/>
      <c r="AHE247" s="33"/>
      <c r="AHF247" s="33"/>
      <c r="AHG247" s="33"/>
      <c r="AHH247" s="33"/>
      <c r="AHI247" s="33"/>
      <c r="AHJ247" s="33"/>
      <c r="AHK247" s="33"/>
      <c r="AHL247" s="33"/>
      <c r="AHM247" s="33"/>
      <c r="AHN247" s="33"/>
      <c r="AHO247" s="33"/>
      <c r="AHP247" s="33"/>
      <c r="AHQ247" s="33"/>
      <c r="AHR247" s="33"/>
      <c r="AHS247" s="33"/>
      <c r="AHT247" s="33"/>
      <c r="AHU247" s="33"/>
      <c r="AHV247" s="33"/>
      <c r="AHW247" s="33"/>
      <c r="AHX247" s="33"/>
      <c r="AHY247" s="33"/>
      <c r="AHZ247" s="33"/>
      <c r="AIA247" s="33"/>
      <c r="AIB247" s="33"/>
      <c r="AIC247" s="33"/>
      <c r="AID247" s="33"/>
      <c r="AIE247" s="33"/>
      <c r="AIF247" s="33"/>
      <c r="AIG247" s="33"/>
      <c r="AIH247" s="33"/>
      <c r="AII247" s="33"/>
      <c r="AIJ247" s="33"/>
      <c r="AIK247" s="33"/>
      <c r="AIL247" s="33"/>
      <c r="AIM247" s="33"/>
      <c r="AIN247" s="33"/>
      <c r="AIO247" s="33"/>
      <c r="AIP247" s="33"/>
      <c r="AIQ247" s="33"/>
      <c r="AIR247" s="33"/>
      <c r="AIS247" s="33"/>
      <c r="AIT247" s="33"/>
      <c r="AIU247" s="33"/>
      <c r="AIV247" s="33"/>
      <c r="AIW247" s="33"/>
      <c r="AIX247" s="33"/>
      <c r="AIY247" s="33"/>
      <c r="AIZ247" s="33"/>
      <c r="AJA247" s="33"/>
      <c r="AJB247" s="33"/>
      <c r="AJC247" s="33"/>
      <c r="AJD247" s="33"/>
      <c r="AJE247" s="33"/>
      <c r="AJF247" s="33"/>
      <c r="AJG247" s="33"/>
      <c r="AJH247" s="33"/>
      <c r="AJI247" s="33"/>
      <c r="AJJ247" s="33"/>
      <c r="AJK247" s="33"/>
      <c r="AJL247" s="33"/>
      <c r="AJM247" s="33"/>
      <c r="AJN247" s="33"/>
      <c r="AJO247" s="33"/>
      <c r="AJP247" s="33"/>
      <c r="AJQ247" s="33"/>
      <c r="AJR247" s="33"/>
      <c r="AJS247" s="33"/>
      <c r="AJT247" s="33"/>
      <c r="AJU247" s="33"/>
      <c r="AJV247" s="33"/>
      <c r="AJW247" s="33"/>
      <c r="AJX247" s="33"/>
      <c r="AJY247" s="33"/>
      <c r="AJZ247" s="33"/>
      <c r="AKA247" s="33"/>
      <c r="AKB247" s="33"/>
      <c r="AKC247" s="33"/>
      <c r="AKD247" s="33"/>
      <c r="AKE247" s="33"/>
      <c r="AKF247" s="33"/>
      <c r="AKG247" s="33"/>
      <c r="AKH247" s="33"/>
      <c r="AKI247" s="33"/>
      <c r="AKJ247" s="33"/>
      <c r="AKK247" s="33"/>
      <c r="AKL247" s="33"/>
      <c r="AKM247" s="33"/>
      <c r="AKN247" s="33"/>
      <c r="AKO247" s="33"/>
      <c r="AKP247" s="33"/>
      <c r="AKQ247" s="33"/>
      <c r="AKR247" s="33"/>
      <c r="AKS247" s="33"/>
      <c r="AKT247" s="33"/>
      <c r="AKU247" s="33"/>
      <c r="AKV247" s="33"/>
      <c r="AKW247" s="33"/>
      <c r="AKX247" s="33"/>
      <c r="AKY247" s="33"/>
      <c r="AKZ247" s="33"/>
      <c r="ALA247" s="33"/>
      <c r="ALB247" s="33"/>
      <c r="ALC247" s="33"/>
      <c r="ALD247" s="33"/>
      <c r="ALE247" s="33"/>
      <c r="ALF247" s="33"/>
      <c r="ALG247" s="33"/>
      <c r="ALH247" s="33"/>
      <c r="ALI247" s="33"/>
      <c r="ALJ247" s="33"/>
      <c r="ALK247" s="33"/>
      <c r="ALL247" s="33"/>
      <c r="ALM247" s="33"/>
      <c r="ALN247" s="33"/>
      <c r="ALO247" s="33"/>
      <c r="ALP247" s="33"/>
      <c r="ALQ247" s="33"/>
      <c r="ALR247" s="33"/>
      <c r="ALS247" s="33"/>
      <c r="ALT247" s="33"/>
      <c r="ALU247" s="33"/>
      <c r="ALV247" s="33"/>
      <c r="ALW247" s="33"/>
      <c r="ALX247" s="33"/>
      <c r="ALY247" s="33"/>
    </row>
    <row r="248" spans="1:1013" ht="23.25" customHeight="1" thickBot="1" x14ac:dyDescent="0.25">
      <c r="A248" s="655"/>
      <c r="B248" s="657"/>
      <c r="C248" s="653"/>
      <c r="D248" s="1078"/>
      <c r="E248" s="1079"/>
      <c r="F248" s="1080"/>
      <c r="G248" s="1081"/>
      <c r="H248" s="1082"/>
      <c r="I248" s="1028"/>
      <c r="J248" s="1030"/>
      <c r="K248" s="641" t="s">
        <v>26</v>
      </c>
      <c r="L248" s="642">
        <f>M248+O248</f>
        <v>0</v>
      </c>
      <c r="M248" s="643">
        <v>0</v>
      </c>
      <c r="N248" s="643">
        <v>0</v>
      </c>
      <c r="O248" s="644">
        <v>0</v>
      </c>
      <c r="P248" s="642">
        <f>Q248+S248</f>
        <v>0</v>
      </c>
      <c r="Q248" s="643">
        <v>0</v>
      </c>
      <c r="R248" s="643">
        <v>0</v>
      </c>
      <c r="S248" s="644">
        <v>0</v>
      </c>
      <c r="T248" s="642">
        <f>U248+W248</f>
        <v>0</v>
      </c>
      <c r="U248" s="643">
        <v>0</v>
      </c>
      <c r="V248" s="643">
        <v>0</v>
      </c>
      <c r="W248" s="644">
        <v>0</v>
      </c>
      <c r="X248" s="642">
        <f>Y248+AA248</f>
        <v>93.7</v>
      </c>
      <c r="Y248" s="643">
        <v>0</v>
      </c>
      <c r="Z248" s="643">
        <v>0</v>
      </c>
      <c r="AA248" s="644">
        <v>93.7</v>
      </c>
      <c r="AB248" s="33"/>
      <c r="AC248" s="33"/>
      <c r="AD248" s="33"/>
      <c r="AE248" s="33"/>
      <c r="AF248" s="33"/>
      <c r="AG248" s="33"/>
      <c r="AH248" s="33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7"/>
      <c r="BB248" s="46"/>
      <c r="BC248" s="46"/>
      <c r="BD248" s="46"/>
      <c r="BE248" s="46"/>
      <c r="BF248" s="46"/>
      <c r="BG248" s="46"/>
      <c r="BH248" s="46"/>
      <c r="BI248" s="46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33"/>
      <c r="CH248" s="33"/>
      <c r="CI248" s="33"/>
      <c r="CJ248" s="33"/>
      <c r="CK248" s="33"/>
      <c r="CL248" s="33"/>
      <c r="CM248" s="33"/>
      <c r="CN248" s="33"/>
      <c r="CO248" s="33"/>
      <c r="CP248" s="33"/>
      <c r="CQ248" s="33"/>
      <c r="CR248" s="33"/>
      <c r="CS248" s="33"/>
      <c r="CT248" s="33"/>
      <c r="CU248" s="33"/>
      <c r="CV248" s="33"/>
      <c r="CW248" s="33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/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33"/>
      <c r="DV248" s="33"/>
      <c r="DW248" s="33"/>
      <c r="DX248" s="33"/>
      <c r="DY248" s="33"/>
      <c r="DZ248" s="33"/>
      <c r="EA248" s="33"/>
      <c r="EB248" s="33"/>
      <c r="EC248" s="33"/>
      <c r="ED248" s="33"/>
      <c r="EE248" s="33"/>
      <c r="EF248" s="33"/>
      <c r="EG248" s="33"/>
      <c r="EH248" s="33"/>
      <c r="EI248" s="33"/>
      <c r="EJ248" s="33"/>
      <c r="EK248" s="33"/>
      <c r="EL248" s="33"/>
      <c r="EM248" s="33"/>
      <c r="EN248" s="33"/>
      <c r="EO248" s="33"/>
      <c r="EP248" s="33"/>
      <c r="EQ248" s="33"/>
      <c r="ER248" s="33"/>
      <c r="ES248" s="33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  <c r="FP248" s="33"/>
      <c r="FQ248" s="33"/>
      <c r="FR248" s="33"/>
      <c r="FS248" s="33"/>
      <c r="FT248" s="33"/>
      <c r="FU248" s="33"/>
      <c r="FV248" s="33"/>
      <c r="FW248" s="33"/>
      <c r="FX248" s="33"/>
      <c r="FY248" s="33"/>
      <c r="FZ248" s="33"/>
      <c r="GA248" s="33"/>
      <c r="GB248" s="33"/>
      <c r="GC248" s="33"/>
      <c r="GD248" s="33"/>
      <c r="GE248" s="33"/>
      <c r="GF248" s="33"/>
      <c r="GG248" s="33"/>
      <c r="GH248" s="33"/>
      <c r="GI248" s="33"/>
      <c r="GJ248" s="33"/>
      <c r="GK248" s="33"/>
      <c r="GL248" s="33"/>
      <c r="GM248" s="33"/>
      <c r="GN248" s="33"/>
      <c r="GO248" s="33"/>
      <c r="GP248" s="33"/>
      <c r="GQ248" s="33"/>
      <c r="GR248" s="33"/>
      <c r="GS248" s="33"/>
      <c r="GT248" s="33"/>
      <c r="GU248" s="33"/>
      <c r="GV248" s="33"/>
      <c r="GW248" s="33"/>
      <c r="GX248" s="33"/>
      <c r="GY248" s="33"/>
      <c r="GZ248" s="33"/>
      <c r="HA248" s="33"/>
      <c r="HB248" s="33"/>
      <c r="HC248" s="33"/>
      <c r="HD248" s="33"/>
      <c r="HE248" s="33"/>
      <c r="HF248" s="33"/>
      <c r="HG248" s="33"/>
      <c r="HH248" s="33"/>
      <c r="HI248" s="33"/>
      <c r="HJ248" s="33"/>
      <c r="HK248" s="33"/>
      <c r="HL248" s="33"/>
      <c r="HM248" s="33"/>
      <c r="HN248" s="33"/>
      <c r="HO248" s="33"/>
      <c r="HP248" s="33"/>
      <c r="HQ248" s="33"/>
      <c r="HR248" s="33"/>
      <c r="HS248" s="33"/>
      <c r="HT248" s="33"/>
      <c r="HU248" s="33"/>
      <c r="HV248" s="33"/>
      <c r="HW248" s="33"/>
      <c r="HX248" s="33"/>
      <c r="HY248" s="33"/>
      <c r="HZ248" s="33"/>
      <c r="IA248" s="33"/>
      <c r="IB248" s="33"/>
      <c r="IC248" s="33"/>
      <c r="ID248" s="33"/>
      <c r="IE248" s="33"/>
      <c r="IF248" s="33"/>
      <c r="IG248" s="33"/>
      <c r="IH248" s="33"/>
      <c r="II248" s="33"/>
      <c r="IJ248" s="33"/>
      <c r="IK248" s="33"/>
      <c r="IL248" s="33"/>
      <c r="IM248" s="33"/>
      <c r="IN248" s="33"/>
      <c r="IO248" s="33"/>
      <c r="IP248" s="33"/>
      <c r="IQ248" s="33"/>
      <c r="IR248" s="33"/>
      <c r="IS248" s="33"/>
      <c r="IT248" s="33"/>
      <c r="IU248" s="33"/>
      <c r="IV248" s="33"/>
      <c r="IW248" s="33"/>
      <c r="IX248" s="33"/>
      <c r="IY248" s="33"/>
      <c r="IZ248" s="33"/>
      <c r="JA248" s="33"/>
      <c r="JB248" s="33"/>
      <c r="JC248" s="33"/>
      <c r="JD248" s="33"/>
      <c r="JE248" s="33"/>
      <c r="JF248" s="33"/>
      <c r="JG248" s="33"/>
      <c r="JH248" s="33"/>
      <c r="JI248" s="33"/>
      <c r="JJ248" s="33"/>
      <c r="JK248" s="33"/>
      <c r="JL248" s="33"/>
      <c r="JM248" s="33"/>
      <c r="JN248" s="33"/>
      <c r="JO248" s="33"/>
      <c r="JP248" s="33"/>
      <c r="JQ248" s="33"/>
      <c r="JR248" s="33"/>
      <c r="JS248" s="33"/>
      <c r="JT248" s="33"/>
      <c r="JU248" s="33"/>
      <c r="JV248" s="33"/>
      <c r="JW248" s="33"/>
      <c r="JX248" s="33"/>
      <c r="JY248" s="33"/>
      <c r="JZ248" s="33"/>
      <c r="KA248" s="33"/>
      <c r="KB248" s="33"/>
      <c r="KC248" s="33"/>
      <c r="KD248" s="33"/>
      <c r="KE248" s="33"/>
      <c r="KF248" s="33"/>
      <c r="KG248" s="33"/>
      <c r="KH248" s="33"/>
      <c r="KI248" s="33"/>
      <c r="KJ248" s="33"/>
      <c r="KK248" s="33"/>
      <c r="KL248" s="33"/>
      <c r="KM248" s="33"/>
      <c r="KN248" s="33"/>
      <c r="KO248" s="33"/>
      <c r="KP248" s="33"/>
      <c r="KQ248" s="33"/>
      <c r="KR248" s="33"/>
      <c r="KS248" s="33"/>
      <c r="KT248" s="33"/>
      <c r="KU248" s="33"/>
      <c r="KV248" s="33"/>
      <c r="KW248" s="33"/>
      <c r="KX248" s="33"/>
      <c r="KY248" s="33"/>
      <c r="KZ248" s="33"/>
      <c r="LA248" s="33"/>
      <c r="LB248" s="33"/>
      <c r="LC248" s="33"/>
      <c r="LD248" s="33"/>
      <c r="LE248" s="33"/>
      <c r="LF248" s="33"/>
      <c r="LG248" s="33"/>
      <c r="LH248" s="33"/>
      <c r="LI248" s="33"/>
      <c r="LJ248" s="33"/>
      <c r="LK248" s="33"/>
      <c r="LL248" s="33"/>
      <c r="LM248" s="33"/>
      <c r="LN248" s="33"/>
      <c r="LO248" s="33"/>
      <c r="LP248" s="33"/>
      <c r="LQ248" s="33"/>
      <c r="LR248" s="33"/>
      <c r="LS248" s="33"/>
      <c r="LT248" s="33"/>
      <c r="LU248" s="33"/>
      <c r="LV248" s="33"/>
      <c r="LW248" s="33"/>
      <c r="LX248" s="33"/>
      <c r="LY248" s="33"/>
      <c r="LZ248" s="33"/>
      <c r="MA248" s="33"/>
      <c r="MB248" s="33"/>
      <c r="MC248" s="33"/>
      <c r="MD248" s="33"/>
      <c r="ME248" s="33"/>
      <c r="MF248" s="33"/>
      <c r="MG248" s="33"/>
      <c r="MH248" s="33"/>
      <c r="MI248" s="33"/>
      <c r="MJ248" s="33"/>
      <c r="MK248" s="33"/>
      <c r="ML248" s="33"/>
      <c r="MM248" s="33"/>
      <c r="MN248" s="33"/>
      <c r="MO248" s="33"/>
      <c r="MP248" s="33"/>
      <c r="MQ248" s="33"/>
      <c r="MR248" s="33"/>
      <c r="MS248" s="33"/>
      <c r="MT248" s="33"/>
      <c r="MU248" s="33"/>
      <c r="MV248" s="33"/>
      <c r="MW248" s="33"/>
      <c r="MX248" s="33"/>
      <c r="MY248" s="33"/>
      <c r="MZ248" s="33"/>
      <c r="NA248" s="33"/>
      <c r="NB248" s="33"/>
      <c r="NC248" s="33"/>
      <c r="ND248" s="33"/>
      <c r="NE248" s="33"/>
      <c r="NF248" s="33"/>
      <c r="NG248" s="33"/>
      <c r="NH248" s="33"/>
      <c r="NI248" s="33"/>
      <c r="NJ248" s="33"/>
      <c r="NK248" s="33"/>
      <c r="NL248" s="33"/>
      <c r="NM248" s="33"/>
      <c r="NN248" s="33"/>
      <c r="NO248" s="33"/>
      <c r="NP248" s="33"/>
      <c r="NQ248" s="33"/>
      <c r="NR248" s="33"/>
      <c r="NS248" s="33"/>
      <c r="NT248" s="33"/>
      <c r="NU248" s="33"/>
      <c r="NV248" s="33"/>
      <c r="NW248" s="33"/>
      <c r="NX248" s="33"/>
      <c r="NY248" s="33"/>
      <c r="NZ248" s="33"/>
      <c r="OA248" s="33"/>
      <c r="OB248" s="33"/>
      <c r="OC248" s="33"/>
      <c r="OD248" s="33"/>
      <c r="OE248" s="33"/>
      <c r="OF248" s="33"/>
      <c r="OG248" s="33"/>
      <c r="OH248" s="33"/>
      <c r="OI248" s="33"/>
      <c r="OJ248" s="33"/>
      <c r="OK248" s="33"/>
      <c r="OL248" s="33"/>
      <c r="OM248" s="33"/>
      <c r="ON248" s="33"/>
      <c r="OO248" s="33"/>
      <c r="OP248" s="33"/>
      <c r="OQ248" s="33"/>
      <c r="OR248" s="33"/>
      <c r="OS248" s="33"/>
      <c r="OT248" s="33"/>
      <c r="OU248" s="33"/>
      <c r="OV248" s="33"/>
      <c r="OW248" s="33"/>
      <c r="OX248" s="33"/>
      <c r="OY248" s="33"/>
      <c r="OZ248" s="33"/>
      <c r="PA248" s="33"/>
      <c r="PB248" s="33"/>
      <c r="PC248" s="33"/>
      <c r="PD248" s="33"/>
      <c r="PE248" s="33"/>
      <c r="PF248" s="33"/>
      <c r="PG248" s="33"/>
      <c r="PH248" s="33"/>
      <c r="PI248" s="33"/>
      <c r="PJ248" s="33"/>
      <c r="PK248" s="33"/>
      <c r="PL248" s="33"/>
      <c r="PM248" s="33"/>
      <c r="PN248" s="33"/>
      <c r="PO248" s="33"/>
      <c r="PP248" s="33"/>
      <c r="PQ248" s="33"/>
      <c r="PR248" s="33"/>
      <c r="PS248" s="33"/>
      <c r="PT248" s="33"/>
      <c r="PU248" s="33"/>
      <c r="PV248" s="33"/>
      <c r="PW248" s="33"/>
      <c r="PX248" s="33"/>
      <c r="PY248" s="33"/>
      <c r="PZ248" s="33"/>
      <c r="QA248" s="33"/>
      <c r="QB248" s="33"/>
      <c r="QC248" s="33"/>
      <c r="QD248" s="33"/>
      <c r="QE248" s="33"/>
      <c r="QF248" s="33"/>
      <c r="QG248" s="33"/>
      <c r="QH248" s="33"/>
      <c r="QI248" s="33"/>
      <c r="QJ248" s="33"/>
      <c r="QK248" s="33"/>
      <c r="QL248" s="33"/>
      <c r="QM248" s="33"/>
      <c r="QN248" s="33"/>
      <c r="QO248" s="33"/>
      <c r="QP248" s="33"/>
      <c r="QQ248" s="33"/>
      <c r="QR248" s="33"/>
      <c r="QS248" s="33"/>
      <c r="QT248" s="33"/>
      <c r="QU248" s="33"/>
      <c r="QV248" s="33"/>
      <c r="QW248" s="33"/>
      <c r="QX248" s="33"/>
      <c r="QY248" s="33"/>
      <c r="QZ248" s="33"/>
      <c r="RA248" s="33"/>
      <c r="RB248" s="33"/>
      <c r="RC248" s="33"/>
      <c r="RD248" s="33"/>
      <c r="RE248" s="33"/>
      <c r="RF248" s="33"/>
      <c r="RG248" s="33"/>
      <c r="RH248" s="33"/>
      <c r="RI248" s="33"/>
      <c r="RJ248" s="33"/>
      <c r="RK248" s="33"/>
      <c r="RL248" s="33"/>
      <c r="RM248" s="33"/>
      <c r="RN248" s="33"/>
      <c r="RO248" s="33"/>
      <c r="RP248" s="33"/>
      <c r="RQ248" s="33"/>
      <c r="RR248" s="33"/>
      <c r="RS248" s="33"/>
      <c r="RT248" s="33"/>
      <c r="RU248" s="33"/>
      <c r="RV248" s="33"/>
      <c r="RW248" s="33"/>
      <c r="RX248" s="33"/>
      <c r="RY248" s="33"/>
      <c r="RZ248" s="33"/>
      <c r="SA248" s="33"/>
      <c r="SB248" s="33"/>
      <c r="SC248" s="33"/>
      <c r="SD248" s="33"/>
      <c r="SE248" s="33"/>
      <c r="SF248" s="33"/>
      <c r="SG248" s="33"/>
      <c r="SH248" s="33"/>
      <c r="SI248" s="33"/>
      <c r="SJ248" s="33"/>
      <c r="SK248" s="33"/>
      <c r="SL248" s="33"/>
      <c r="SM248" s="33"/>
      <c r="SN248" s="33"/>
      <c r="SO248" s="33"/>
      <c r="SP248" s="33"/>
      <c r="SQ248" s="33"/>
      <c r="SR248" s="33"/>
      <c r="SS248" s="33"/>
      <c r="ST248" s="33"/>
      <c r="SU248" s="33"/>
      <c r="SV248" s="33"/>
      <c r="SW248" s="33"/>
      <c r="SX248" s="33"/>
      <c r="SY248" s="33"/>
      <c r="SZ248" s="33"/>
      <c r="TA248" s="33"/>
      <c r="TB248" s="33"/>
      <c r="TC248" s="33"/>
      <c r="TD248" s="33"/>
      <c r="TE248" s="33"/>
      <c r="TF248" s="33"/>
      <c r="TG248" s="33"/>
      <c r="TH248" s="33"/>
      <c r="TI248" s="33"/>
      <c r="TJ248" s="33"/>
      <c r="TK248" s="33"/>
      <c r="TL248" s="33"/>
      <c r="TM248" s="33"/>
      <c r="TN248" s="33"/>
      <c r="TO248" s="33"/>
      <c r="TP248" s="33"/>
      <c r="TQ248" s="33"/>
      <c r="TR248" s="33"/>
      <c r="TS248" s="33"/>
      <c r="TT248" s="33"/>
      <c r="TU248" s="33"/>
      <c r="TV248" s="33"/>
      <c r="TW248" s="33"/>
      <c r="TX248" s="33"/>
      <c r="TY248" s="33"/>
      <c r="TZ248" s="33"/>
      <c r="UA248" s="33"/>
      <c r="UB248" s="33"/>
      <c r="UC248" s="33"/>
      <c r="UD248" s="33"/>
      <c r="UE248" s="33"/>
      <c r="UF248" s="33"/>
      <c r="UG248" s="33"/>
      <c r="UH248" s="33"/>
      <c r="UI248" s="33"/>
      <c r="UJ248" s="33"/>
      <c r="UK248" s="33"/>
      <c r="UL248" s="33"/>
      <c r="UM248" s="33"/>
      <c r="UN248" s="33"/>
      <c r="UO248" s="33"/>
      <c r="UP248" s="33"/>
      <c r="UQ248" s="33"/>
      <c r="UR248" s="33"/>
      <c r="US248" s="33"/>
      <c r="UT248" s="33"/>
      <c r="UU248" s="33"/>
      <c r="UV248" s="33"/>
      <c r="UW248" s="33"/>
      <c r="UX248" s="33"/>
      <c r="UY248" s="33"/>
      <c r="UZ248" s="33"/>
      <c r="VA248" s="33"/>
      <c r="VB248" s="33"/>
      <c r="VC248" s="33"/>
      <c r="VD248" s="33"/>
      <c r="VE248" s="33"/>
      <c r="VF248" s="33"/>
      <c r="VG248" s="33"/>
      <c r="VH248" s="33"/>
      <c r="VI248" s="33"/>
      <c r="VJ248" s="33"/>
      <c r="VK248" s="33"/>
      <c r="VL248" s="33"/>
      <c r="VM248" s="33"/>
      <c r="VN248" s="33"/>
      <c r="VO248" s="33"/>
      <c r="VP248" s="33"/>
      <c r="VQ248" s="33"/>
      <c r="VR248" s="33"/>
      <c r="VS248" s="33"/>
      <c r="VT248" s="33"/>
      <c r="VU248" s="33"/>
      <c r="VV248" s="33"/>
      <c r="VW248" s="33"/>
      <c r="VX248" s="33"/>
      <c r="VY248" s="33"/>
      <c r="VZ248" s="33"/>
      <c r="WA248" s="33"/>
      <c r="WB248" s="33"/>
      <c r="WC248" s="33"/>
      <c r="WD248" s="33"/>
      <c r="WE248" s="33"/>
      <c r="WF248" s="33"/>
      <c r="WG248" s="33"/>
      <c r="WH248" s="33"/>
      <c r="WI248" s="33"/>
      <c r="WJ248" s="33"/>
      <c r="WK248" s="33"/>
      <c r="WL248" s="33"/>
      <c r="WM248" s="33"/>
      <c r="WN248" s="33"/>
      <c r="WO248" s="33"/>
      <c r="WP248" s="33"/>
      <c r="WQ248" s="33"/>
      <c r="WR248" s="33"/>
      <c r="WS248" s="33"/>
      <c r="WT248" s="33"/>
      <c r="WU248" s="33"/>
      <c r="WV248" s="33"/>
      <c r="WW248" s="33"/>
      <c r="WX248" s="33"/>
      <c r="WY248" s="33"/>
      <c r="WZ248" s="33"/>
      <c r="XA248" s="33"/>
      <c r="XB248" s="33"/>
      <c r="XC248" s="33"/>
      <c r="XD248" s="33"/>
      <c r="XE248" s="33"/>
      <c r="XF248" s="33"/>
      <c r="XG248" s="33"/>
      <c r="XH248" s="33"/>
      <c r="XI248" s="33"/>
      <c r="XJ248" s="33"/>
      <c r="XK248" s="33"/>
      <c r="XL248" s="33"/>
      <c r="XM248" s="33"/>
      <c r="XN248" s="33"/>
      <c r="XO248" s="33"/>
      <c r="XP248" s="33"/>
      <c r="XQ248" s="33"/>
      <c r="XR248" s="33"/>
      <c r="XS248" s="33"/>
      <c r="XT248" s="33"/>
      <c r="XU248" s="33"/>
      <c r="XV248" s="33"/>
      <c r="XW248" s="33"/>
      <c r="XX248" s="33"/>
      <c r="XY248" s="33"/>
      <c r="XZ248" s="33"/>
      <c r="YA248" s="33"/>
      <c r="YB248" s="33"/>
      <c r="YC248" s="33"/>
      <c r="YD248" s="33"/>
      <c r="YE248" s="33"/>
      <c r="YF248" s="33"/>
      <c r="YG248" s="33"/>
      <c r="YH248" s="33"/>
      <c r="YI248" s="33"/>
      <c r="YJ248" s="33"/>
      <c r="YK248" s="33"/>
      <c r="YL248" s="33"/>
      <c r="YM248" s="33"/>
      <c r="YN248" s="33"/>
      <c r="YO248" s="33"/>
      <c r="YP248" s="33"/>
      <c r="YQ248" s="33"/>
      <c r="YR248" s="33"/>
      <c r="YS248" s="33"/>
      <c r="YT248" s="33"/>
      <c r="YU248" s="33"/>
      <c r="YV248" s="33"/>
      <c r="YW248" s="33"/>
      <c r="YX248" s="33"/>
      <c r="YY248" s="33"/>
      <c r="YZ248" s="33"/>
      <c r="ZA248" s="33"/>
      <c r="ZB248" s="33"/>
      <c r="ZC248" s="33"/>
      <c r="ZD248" s="33"/>
      <c r="ZE248" s="33"/>
      <c r="ZF248" s="33"/>
      <c r="ZG248" s="33"/>
      <c r="ZH248" s="33"/>
      <c r="ZI248" s="33"/>
      <c r="ZJ248" s="33"/>
      <c r="ZK248" s="33"/>
      <c r="ZL248" s="33"/>
      <c r="ZM248" s="33"/>
      <c r="ZN248" s="33"/>
      <c r="ZO248" s="33"/>
      <c r="ZP248" s="33"/>
      <c r="ZQ248" s="33"/>
      <c r="ZR248" s="33"/>
      <c r="ZS248" s="33"/>
      <c r="ZT248" s="33"/>
      <c r="ZU248" s="33"/>
      <c r="ZV248" s="33"/>
      <c r="ZW248" s="33"/>
      <c r="ZX248" s="33"/>
      <c r="ZY248" s="33"/>
      <c r="ZZ248" s="33"/>
      <c r="AAA248" s="33"/>
      <c r="AAB248" s="33"/>
      <c r="AAC248" s="33"/>
      <c r="AAD248" s="33"/>
      <c r="AAE248" s="33"/>
      <c r="AAF248" s="33"/>
      <c r="AAG248" s="33"/>
      <c r="AAH248" s="33"/>
      <c r="AAI248" s="33"/>
      <c r="AAJ248" s="33"/>
      <c r="AAK248" s="33"/>
      <c r="AAL248" s="33"/>
      <c r="AAM248" s="33"/>
      <c r="AAN248" s="33"/>
      <c r="AAO248" s="33"/>
      <c r="AAP248" s="33"/>
      <c r="AAQ248" s="33"/>
      <c r="AAR248" s="33"/>
      <c r="AAS248" s="33"/>
      <c r="AAT248" s="33"/>
      <c r="AAU248" s="33"/>
      <c r="AAV248" s="33"/>
      <c r="AAW248" s="33"/>
      <c r="AAX248" s="33"/>
      <c r="AAY248" s="33"/>
      <c r="AAZ248" s="33"/>
      <c r="ABA248" s="33"/>
      <c r="ABB248" s="33"/>
      <c r="ABC248" s="33"/>
      <c r="ABD248" s="33"/>
      <c r="ABE248" s="33"/>
      <c r="ABF248" s="33"/>
      <c r="ABG248" s="33"/>
      <c r="ABH248" s="33"/>
      <c r="ABI248" s="33"/>
      <c r="ABJ248" s="33"/>
      <c r="ABK248" s="33"/>
      <c r="ABL248" s="33"/>
      <c r="ABM248" s="33"/>
      <c r="ABN248" s="33"/>
      <c r="ABO248" s="33"/>
      <c r="ABP248" s="33"/>
      <c r="ABQ248" s="33"/>
      <c r="ABR248" s="33"/>
      <c r="ABS248" s="33"/>
      <c r="ABT248" s="33"/>
      <c r="ABU248" s="33"/>
      <c r="ABV248" s="33"/>
      <c r="ABW248" s="33"/>
      <c r="ABX248" s="33"/>
      <c r="ABY248" s="33"/>
      <c r="ABZ248" s="33"/>
      <c r="ACA248" s="33"/>
      <c r="ACB248" s="33"/>
      <c r="ACC248" s="33"/>
      <c r="ACD248" s="33"/>
      <c r="ACE248" s="33"/>
      <c r="ACF248" s="33"/>
      <c r="ACG248" s="33"/>
      <c r="ACH248" s="33"/>
      <c r="ACI248" s="33"/>
      <c r="ACJ248" s="33"/>
      <c r="ACK248" s="33"/>
      <c r="ACL248" s="33"/>
      <c r="ACM248" s="33"/>
      <c r="ACN248" s="33"/>
      <c r="ACO248" s="33"/>
      <c r="ACP248" s="33"/>
      <c r="ACQ248" s="33"/>
      <c r="ACR248" s="33"/>
      <c r="ACS248" s="33"/>
      <c r="ACT248" s="33"/>
      <c r="ACU248" s="33"/>
      <c r="ACV248" s="33"/>
      <c r="ACW248" s="33"/>
      <c r="ACX248" s="33"/>
      <c r="ACY248" s="33"/>
      <c r="ACZ248" s="33"/>
      <c r="ADA248" s="33"/>
      <c r="ADB248" s="33"/>
      <c r="ADC248" s="33"/>
      <c r="ADD248" s="33"/>
      <c r="ADE248" s="33"/>
      <c r="ADF248" s="33"/>
      <c r="ADG248" s="33"/>
      <c r="ADH248" s="33"/>
      <c r="ADI248" s="33"/>
      <c r="ADJ248" s="33"/>
      <c r="ADK248" s="33"/>
      <c r="ADL248" s="33"/>
      <c r="ADM248" s="33"/>
      <c r="ADN248" s="33"/>
      <c r="ADO248" s="33"/>
      <c r="ADP248" s="33"/>
      <c r="ADQ248" s="33"/>
      <c r="ADR248" s="33"/>
      <c r="ADS248" s="33"/>
      <c r="ADT248" s="33"/>
      <c r="ADU248" s="33"/>
      <c r="ADV248" s="33"/>
      <c r="ADW248" s="33"/>
      <c r="ADX248" s="33"/>
      <c r="ADY248" s="33"/>
      <c r="ADZ248" s="33"/>
      <c r="AEA248" s="33"/>
      <c r="AEB248" s="33"/>
      <c r="AEC248" s="33"/>
      <c r="AED248" s="33"/>
      <c r="AEE248" s="33"/>
      <c r="AEF248" s="33"/>
      <c r="AEG248" s="33"/>
      <c r="AEH248" s="33"/>
      <c r="AEI248" s="33"/>
      <c r="AEJ248" s="33"/>
      <c r="AEK248" s="33"/>
      <c r="AEL248" s="33"/>
      <c r="AEM248" s="33"/>
      <c r="AEN248" s="33"/>
      <c r="AEO248" s="33"/>
      <c r="AEP248" s="33"/>
      <c r="AEQ248" s="33"/>
      <c r="AER248" s="33"/>
      <c r="AES248" s="33"/>
      <c r="AET248" s="33"/>
      <c r="AEU248" s="33"/>
      <c r="AEV248" s="33"/>
      <c r="AEW248" s="33"/>
      <c r="AEX248" s="33"/>
      <c r="AEY248" s="33"/>
      <c r="AEZ248" s="33"/>
      <c r="AFA248" s="33"/>
      <c r="AFB248" s="33"/>
      <c r="AFC248" s="33"/>
      <c r="AFD248" s="33"/>
      <c r="AFE248" s="33"/>
      <c r="AFF248" s="33"/>
      <c r="AFG248" s="33"/>
      <c r="AFH248" s="33"/>
      <c r="AFI248" s="33"/>
      <c r="AFJ248" s="33"/>
      <c r="AFK248" s="33"/>
      <c r="AFL248" s="33"/>
      <c r="AFM248" s="33"/>
      <c r="AFN248" s="33"/>
      <c r="AFO248" s="33"/>
      <c r="AFP248" s="33"/>
      <c r="AFQ248" s="33"/>
      <c r="AFR248" s="33"/>
      <c r="AFS248" s="33"/>
      <c r="AFT248" s="33"/>
      <c r="AFU248" s="33"/>
      <c r="AFV248" s="33"/>
      <c r="AFW248" s="33"/>
      <c r="AFX248" s="33"/>
      <c r="AFY248" s="33"/>
      <c r="AFZ248" s="33"/>
      <c r="AGA248" s="33"/>
      <c r="AGB248" s="33"/>
      <c r="AGC248" s="33"/>
      <c r="AGD248" s="33"/>
      <c r="AGE248" s="33"/>
      <c r="AGF248" s="33"/>
      <c r="AGG248" s="33"/>
      <c r="AGH248" s="33"/>
      <c r="AGI248" s="33"/>
      <c r="AGJ248" s="33"/>
      <c r="AGK248" s="33"/>
      <c r="AGL248" s="33"/>
      <c r="AGM248" s="33"/>
      <c r="AGN248" s="33"/>
      <c r="AGO248" s="33"/>
      <c r="AGP248" s="33"/>
      <c r="AGQ248" s="33"/>
      <c r="AGR248" s="33"/>
      <c r="AGS248" s="33"/>
      <c r="AGT248" s="33"/>
      <c r="AGU248" s="33"/>
      <c r="AGV248" s="33"/>
      <c r="AGW248" s="33"/>
      <c r="AGX248" s="33"/>
      <c r="AGY248" s="33"/>
      <c r="AGZ248" s="33"/>
      <c r="AHA248" s="33"/>
      <c r="AHB248" s="33"/>
      <c r="AHC248" s="33"/>
      <c r="AHD248" s="33"/>
      <c r="AHE248" s="33"/>
      <c r="AHF248" s="33"/>
      <c r="AHG248" s="33"/>
      <c r="AHH248" s="33"/>
      <c r="AHI248" s="33"/>
      <c r="AHJ248" s="33"/>
      <c r="AHK248" s="33"/>
      <c r="AHL248" s="33"/>
      <c r="AHM248" s="33"/>
      <c r="AHN248" s="33"/>
      <c r="AHO248" s="33"/>
      <c r="AHP248" s="33"/>
      <c r="AHQ248" s="33"/>
      <c r="AHR248" s="33"/>
      <c r="AHS248" s="33"/>
      <c r="AHT248" s="33"/>
      <c r="AHU248" s="33"/>
      <c r="AHV248" s="33"/>
      <c r="AHW248" s="33"/>
      <c r="AHX248" s="33"/>
      <c r="AHY248" s="33"/>
      <c r="AHZ248" s="33"/>
      <c r="AIA248" s="33"/>
      <c r="AIB248" s="33"/>
      <c r="AIC248" s="33"/>
      <c r="AID248" s="33"/>
      <c r="AIE248" s="33"/>
      <c r="AIF248" s="33"/>
      <c r="AIG248" s="33"/>
      <c r="AIH248" s="33"/>
      <c r="AII248" s="33"/>
      <c r="AIJ248" s="33"/>
      <c r="AIK248" s="33"/>
      <c r="AIL248" s="33"/>
      <c r="AIM248" s="33"/>
      <c r="AIN248" s="33"/>
      <c r="AIO248" s="33"/>
      <c r="AIP248" s="33"/>
      <c r="AIQ248" s="33"/>
      <c r="AIR248" s="33"/>
      <c r="AIS248" s="33"/>
      <c r="AIT248" s="33"/>
      <c r="AIU248" s="33"/>
      <c r="AIV248" s="33"/>
      <c r="AIW248" s="33"/>
      <c r="AIX248" s="33"/>
      <c r="AIY248" s="33"/>
      <c r="AIZ248" s="33"/>
      <c r="AJA248" s="33"/>
      <c r="AJB248" s="33"/>
      <c r="AJC248" s="33"/>
      <c r="AJD248" s="33"/>
      <c r="AJE248" s="33"/>
      <c r="AJF248" s="33"/>
      <c r="AJG248" s="33"/>
      <c r="AJH248" s="33"/>
      <c r="AJI248" s="33"/>
      <c r="AJJ248" s="33"/>
      <c r="AJK248" s="33"/>
      <c r="AJL248" s="33"/>
      <c r="AJM248" s="33"/>
      <c r="AJN248" s="33"/>
      <c r="AJO248" s="33"/>
      <c r="AJP248" s="33"/>
      <c r="AJQ248" s="33"/>
      <c r="AJR248" s="33"/>
      <c r="AJS248" s="33"/>
      <c r="AJT248" s="33"/>
      <c r="AJU248" s="33"/>
      <c r="AJV248" s="33"/>
      <c r="AJW248" s="33"/>
      <c r="AJX248" s="33"/>
      <c r="AJY248" s="33"/>
      <c r="AJZ248" s="33"/>
      <c r="AKA248" s="33"/>
      <c r="AKB248" s="33"/>
      <c r="AKC248" s="33"/>
      <c r="AKD248" s="33"/>
      <c r="AKE248" s="33"/>
      <c r="AKF248" s="33"/>
      <c r="AKG248" s="33"/>
      <c r="AKH248" s="33"/>
      <c r="AKI248" s="33"/>
      <c r="AKJ248" s="33"/>
      <c r="AKK248" s="33"/>
      <c r="AKL248" s="33"/>
      <c r="AKM248" s="33"/>
      <c r="AKN248" s="33"/>
      <c r="AKO248" s="33"/>
      <c r="AKP248" s="33"/>
      <c r="AKQ248" s="33"/>
      <c r="AKR248" s="33"/>
      <c r="AKS248" s="33"/>
      <c r="AKT248" s="33"/>
      <c r="AKU248" s="33"/>
      <c r="AKV248" s="33"/>
      <c r="AKW248" s="33"/>
      <c r="AKX248" s="33"/>
      <c r="AKY248" s="33"/>
      <c r="AKZ248" s="33"/>
      <c r="ALA248" s="33"/>
      <c r="ALB248" s="33"/>
      <c r="ALC248" s="33"/>
      <c r="ALD248" s="33"/>
      <c r="ALE248" s="33"/>
      <c r="ALF248" s="33"/>
      <c r="ALG248" s="33"/>
      <c r="ALH248" s="33"/>
      <c r="ALI248" s="33"/>
      <c r="ALJ248" s="33"/>
      <c r="ALK248" s="33"/>
      <c r="ALL248" s="33"/>
      <c r="ALM248" s="33"/>
      <c r="ALN248" s="33"/>
      <c r="ALO248" s="33"/>
      <c r="ALP248" s="33"/>
      <c r="ALQ248" s="33"/>
      <c r="ALR248" s="33"/>
      <c r="ALS248" s="33"/>
      <c r="ALT248" s="33"/>
      <c r="ALU248" s="33"/>
      <c r="ALV248" s="33"/>
      <c r="ALW248" s="33"/>
      <c r="ALX248" s="33"/>
      <c r="ALY248" s="33"/>
    </row>
    <row r="249" spans="1:1013" ht="23.25" customHeight="1" thickBot="1" x14ac:dyDescent="0.25">
      <c r="A249" s="681"/>
      <c r="B249" s="771"/>
      <c r="C249" s="749"/>
      <c r="D249" s="835"/>
      <c r="E249" s="1036"/>
      <c r="F249" s="837"/>
      <c r="G249" s="823"/>
      <c r="H249" s="721"/>
      <c r="I249" s="723"/>
      <c r="J249" s="1030"/>
      <c r="K249" s="633" t="s">
        <v>23</v>
      </c>
      <c r="L249" s="634">
        <f>M249+O249</f>
        <v>0</v>
      </c>
      <c r="M249" s="635">
        <v>0</v>
      </c>
      <c r="N249" s="635">
        <v>0</v>
      </c>
      <c r="O249" s="636">
        <v>0</v>
      </c>
      <c r="P249" s="634">
        <f>Q249+S249</f>
        <v>0</v>
      </c>
      <c r="Q249" s="635">
        <v>0</v>
      </c>
      <c r="R249" s="635">
        <v>0</v>
      </c>
      <c r="S249" s="636">
        <v>0</v>
      </c>
      <c r="T249" s="634">
        <f>U249+W249</f>
        <v>400</v>
      </c>
      <c r="U249" s="635">
        <v>0</v>
      </c>
      <c r="V249" s="635">
        <v>0</v>
      </c>
      <c r="W249" s="636">
        <v>400</v>
      </c>
      <c r="X249" s="634">
        <f>Y249+AA249</f>
        <v>400</v>
      </c>
      <c r="Y249" s="635">
        <v>0</v>
      </c>
      <c r="Z249" s="635">
        <v>0</v>
      </c>
      <c r="AA249" s="636">
        <v>400</v>
      </c>
      <c r="AB249" s="33"/>
      <c r="AC249" s="33"/>
      <c r="AD249" s="33"/>
      <c r="AE249" s="33"/>
      <c r="AF249" s="33"/>
      <c r="AG249" s="33"/>
      <c r="AH249" s="33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7"/>
      <c r="BB249" s="46"/>
      <c r="BC249" s="46"/>
      <c r="BD249" s="46"/>
      <c r="BE249" s="46"/>
      <c r="BF249" s="46"/>
      <c r="BG249" s="46"/>
      <c r="BH249" s="46"/>
      <c r="BI249" s="46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33"/>
      <c r="CW249" s="33"/>
      <c r="CX249" s="33"/>
      <c r="CY249" s="33"/>
      <c r="CZ249" s="33"/>
      <c r="DA249" s="33"/>
      <c r="DB249" s="33"/>
      <c r="DC249" s="33"/>
      <c r="DD249" s="33"/>
      <c r="DE249" s="33"/>
      <c r="DF249" s="33"/>
      <c r="DG249" s="33"/>
      <c r="DH249" s="33"/>
      <c r="DI249" s="33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33"/>
      <c r="DV249" s="33"/>
      <c r="DW249" s="33"/>
      <c r="DX249" s="33"/>
      <c r="DY249" s="33"/>
      <c r="DZ249" s="33"/>
      <c r="EA249" s="33"/>
      <c r="EB249" s="33"/>
      <c r="EC249" s="33"/>
      <c r="ED249" s="33"/>
      <c r="EE249" s="33"/>
      <c r="EF249" s="33"/>
      <c r="EG249" s="33"/>
      <c r="EH249" s="33"/>
      <c r="EI249" s="33"/>
      <c r="EJ249" s="33"/>
      <c r="EK249" s="33"/>
      <c r="EL249" s="33"/>
      <c r="EM249" s="33"/>
      <c r="EN249" s="33"/>
      <c r="EO249" s="33"/>
      <c r="EP249" s="33"/>
      <c r="EQ249" s="33"/>
      <c r="ER249" s="33"/>
      <c r="ES249" s="33"/>
      <c r="ET249" s="33"/>
      <c r="EU249" s="33"/>
      <c r="EV249" s="33"/>
      <c r="EW249" s="33"/>
      <c r="EX249" s="33"/>
      <c r="EY249" s="33"/>
      <c r="EZ249" s="33"/>
      <c r="FA249" s="33"/>
      <c r="FB249" s="33"/>
      <c r="FC249" s="33"/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  <c r="FP249" s="33"/>
      <c r="FQ249" s="33"/>
      <c r="FR249" s="33"/>
      <c r="FS249" s="33"/>
      <c r="FT249" s="33"/>
      <c r="FU249" s="33"/>
      <c r="FV249" s="33"/>
      <c r="FW249" s="33"/>
      <c r="FX249" s="33"/>
      <c r="FY249" s="33"/>
      <c r="FZ249" s="33"/>
      <c r="GA249" s="33"/>
      <c r="GB249" s="33"/>
      <c r="GC249" s="33"/>
      <c r="GD249" s="33"/>
      <c r="GE249" s="33"/>
      <c r="GF249" s="33"/>
      <c r="GG249" s="33"/>
      <c r="GH249" s="33"/>
      <c r="GI249" s="33"/>
      <c r="GJ249" s="33"/>
      <c r="GK249" s="33"/>
      <c r="GL249" s="33"/>
      <c r="GM249" s="33"/>
      <c r="GN249" s="33"/>
      <c r="GO249" s="33"/>
      <c r="GP249" s="33"/>
      <c r="GQ249" s="33"/>
      <c r="GR249" s="33"/>
      <c r="GS249" s="33"/>
      <c r="GT249" s="33"/>
      <c r="GU249" s="33"/>
      <c r="GV249" s="33"/>
      <c r="GW249" s="33"/>
      <c r="GX249" s="33"/>
      <c r="GY249" s="33"/>
      <c r="GZ249" s="33"/>
      <c r="HA249" s="33"/>
      <c r="HB249" s="33"/>
      <c r="HC249" s="33"/>
      <c r="HD249" s="33"/>
      <c r="HE249" s="33"/>
      <c r="HF249" s="33"/>
      <c r="HG249" s="33"/>
      <c r="HH249" s="33"/>
      <c r="HI249" s="33"/>
      <c r="HJ249" s="33"/>
      <c r="HK249" s="33"/>
      <c r="HL249" s="33"/>
      <c r="HM249" s="33"/>
      <c r="HN249" s="33"/>
      <c r="HO249" s="33"/>
      <c r="HP249" s="33"/>
      <c r="HQ249" s="33"/>
      <c r="HR249" s="33"/>
      <c r="HS249" s="33"/>
      <c r="HT249" s="33"/>
      <c r="HU249" s="33"/>
      <c r="HV249" s="33"/>
      <c r="HW249" s="33"/>
      <c r="HX249" s="33"/>
      <c r="HY249" s="33"/>
      <c r="HZ249" s="33"/>
      <c r="IA249" s="33"/>
      <c r="IB249" s="33"/>
      <c r="IC249" s="33"/>
      <c r="ID249" s="33"/>
      <c r="IE249" s="33"/>
      <c r="IF249" s="33"/>
      <c r="IG249" s="33"/>
      <c r="IH249" s="33"/>
      <c r="II249" s="33"/>
      <c r="IJ249" s="33"/>
      <c r="IK249" s="33"/>
      <c r="IL249" s="33"/>
      <c r="IM249" s="33"/>
      <c r="IN249" s="33"/>
      <c r="IO249" s="33"/>
      <c r="IP249" s="33"/>
      <c r="IQ249" s="33"/>
      <c r="IR249" s="33"/>
      <c r="IS249" s="33"/>
      <c r="IT249" s="33"/>
      <c r="IU249" s="33"/>
      <c r="IV249" s="33"/>
      <c r="IW249" s="33"/>
      <c r="IX249" s="33"/>
      <c r="IY249" s="33"/>
      <c r="IZ249" s="33"/>
      <c r="JA249" s="33"/>
      <c r="JB249" s="33"/>
      <c r="JC249" s="33"/>
      <c r="JD249" s="33"/>
      <c r="JE249" s="33"/>
      <c r="JF249" s="33"/>
      <c r="JG249" s="33"/>
      <c r="JH249" s="33"/>
      <c r="JI249" s="33"/>
      <c r="JJ249" s="33"/>
      <c r="JK249" s="33"/>
      <c r="JL249" s="33"/>
      <c r="JM249" s="33"/>
      <c r="JN249" s="33"/>
      <c r="JO249" s="33"/>
      <c r="JP249" s="33"/>
      <c r="JQ249" s="33"/>
      <c r="JR249" s="33"/>
      <c r="JS249" s="33"/>
      <c r="JT249" s="33"/>
      <c r="JU249" s="33"/>
      <c r="JV249" s="33"/>
      <c r="JW249" s="33"/>
      <c r="JX249" s="33"/>
      <c r="JY249" s="33"/>
      <c r="JZ249" s="33"/>
      <c r="KA249" s="33"/>
      <c r="KB249" s="33"/>
      <c r="KC249" s="33"/>
      <c r="KD249" s="33"/>
      <c r="KE249" s="33"/>
      <c r="KF249" s="33"/>
      <c r="KG249" s="33"/>
      <c r="KH249" s="33"/>
      <c r="KI249" s="33"/>
      <c r="KJ249" s="33"/>
      <c r="KK249" s="33"/>
      <c r="KL249" s="33"/>
      <c r="KM249" s="33"/>
      <c r="KN249" s="33"/>
      <c r="KO249" s="33"/>
      <c r="KP249" s="33"/>
      <c r="KQ249" s="33"/>
      <c r="KR249" s="33"/>
      <c r="KS249" s="33"/>
      <c r="KT249" s="33"/>
      <c r="KU249" s="33"/>
      <c r="KV249" s="33"/>
      <c r="KW249" s="33"/>
      <c r="KX249" s="33"/>
      <c r="KY249" s="33"/>
      <c r="KZ249" s="33"/>
      <c r="LA249" s="33"/>
      <c r="LB249" s="33"/>
      <c r="LC249" s="33"/>
      <c r="LD249" s="33"/>
      <c r="LE249" s="33"/>
      <c r="LF249" s="33"/>
      <c r="LG249" s="33"/>
      <c r="LH249" s="33"/>
      <c r="LI249" s="33"/>
      <c r="LJ249" s="33"/>
      <c r="LK249" s="33"/>
      <c r="LL249" s="33"/>
      <c r="LM249" s="33"/>
      <c r="LN249" s="33"/>
      <c r="LO249" s="33"/>
      <c r="LP249" s="33"/>
      <c r="LQ249" s="33"/>
      <c r="LR249" s="33"/>
      <c r="LS249" s="33"/>
      <c r="LT249" s="33"/>
      <c r="LU249" s="33"/>
      <c r="LV249" s="33"/>
      <c r="LW249" s="33"/>
      <c r="LX249" s="33"/>
      <c r="LY249" s="33"/>
      <c r="LZ249" s="33"/>
      <c r="MA249" s="33"/>
      <c r="MB249" s="33"/>
      <c r="MC249" s="33"/>
      <c r="MD249" s="33"/>
      <c r="ME249" s="33"/>
      <c r="MF249" s="33"/>
      <c r="MG249" s="33"/>
      <c r="MH249" s="33"/>
      <c r="MI249" s="33"/>
      <c r="MJ249" s="33"/>
      <c r="MK249" s="33"/>
      <c r="ML249" s="33"/>
      <c r="MM249" s="33"/>
      <c r="MN249" s="33"/>
      <c r="MO249" s="33"/>
      <c r="MP249" s="33"/>
      <c r="MQ249" s="33"/>
      <c r="MR249" s="33"/>
      <c r="MS249" s="33"/>
      <c r="MT249" s="33"/>
      <c r="MU249" s="33"/>
      <c r="MV249" s="33"/>
      <c r="MW249" s="33"/>
      <c r="MX249" s="33"/>
      <c r="MY249" s="33"/>
      <c r="MZ249" s="33"/>
      <c r="NA249" s="33"/>
      <c r="NB249" s="33"/>
      <c r="NC249" s="33"/>
      <c r="ND249" s="33"/>
      <c r="NE249" s="33"/>
      <c r="NF249" s="33"/>
      <c r="NG249" s="33"/>
      <c r="NH249" s="33"/>
      <c r="NI249" s="33"/>
      <c r="NJ249" s="33"/>
      <c r="NK249" s="33"/>
      <c r="NL249" s="33"/>
      <c r="NM249" s="33"/>
      <c r="NN249" s="33"/>
      <c r="NO249" s="33"/>
      <c r="NP249" s="33"/>
      <c r="NQ249" s="33"/>
      <c r="NR249" s="33"/>
      <c r="NS249" s="33"/>
      <c r="NT249" s="33"/>
      <c r="NU249" s="33"/>
      <c r="NV249" s="33"/>
      <c r="NW249" s="33"/>
      <c r="NX249" s="33"/>
      <c r="NY249" s="33"/>
      <c r="NZ249" s="33"/>
      <c r="OA249" s="33"/>
      <c r="OB249" s="33"/>
      <c r="OC249" s="33"/>
      <c r="OD249" s="33"/>
      <c r="OE249" s="33"/>
      <c r="OF249" s="33"/>
      <c r="OG249" s="33"/>
      <c r="OH249" s="33"/>
      <c r="OI249" s="33"/>
      <c r="OJ249" s="33"/>
      <c r="OK249" s="33"/>
      <c r="OL249" s="33"/>
      <c r="OM249" s="33"/>
      <c r="ON249" s="33"/>
      <c r="OO249" s="33"/>
      <c r="OP249" s="33"/>
      <c r="OQ249" s="33"/>
      <c r="OR249" s="33"/>
      <c r="OS249" s="33"/>
      <c r="OT249" s="33"/>
      <c r="OU249" s="33"/>
      <c r="OV249" s="33"/>
      <c r="OW249" s="33"/>
      <c r="OX249" s="33"/>
      <c r="OY249" s="33"/>
      <c r="OZ249" s="33"/>
      <c r="PA249" s="33"/>
      <c r="PB249" s="33"/>
      <c r="PC249" s="33"/>
      <c r="PD249" s="33"/>
      <c r="PE249" s="33"/>
      <c r="PF249" s="33"/>
      <c r="PG249" s="33"/>
      <c r="PH249" s="33"/>
      <c r="PI249" s="33"/>
      <c r="PJ249" s="33"/>
      <c r="PK249" s="33"/>
      <c r="PL249" s="33"/>
      <c r="PM249" s="33"/>
      <c r="PN249" s="33"/>
      <c r="PO249" s="33"/>
      <c r="PP249" s="33"/>
      <c r="PQ249" s="33"/>
      <c r="PR249" s="33"/>
      <c r="PS249" s="33"/>
      <c r="PT249" s="33"/>
      <c r="PU249" s="33"/>
      <c r="PV249" s="33"/>
      <c r="PW249" s="33"/>
      <c r="PX249" s="33"/>
      <c r="PY249" s="33"/>
      <c r="PZ249" s="33"/>
      <c r="QA249" s="33"/>
      <c r="QB249" s="33"/>
      <c r="QC249" s="33"/>
      <c r="QD249" s="33"/>
      <c r="QE249" s="33"/>
      <c r="QF249" s="33"/>
      <c r="QG249" s="33"/>
      <c r="QH249" s="33"/>
      <c r="QI249" s="33"/>
      <c r="QJ249" s="33"/>
      <c r="QK249" s="33"/>
      <c r="QL249" s="33"/>
      <c r="QM249" s="33"/>
      <c r="QN249" s="33"/>
      <c r="QO249" s="33"/>
      <c r="QP249" s="33"/>
      <c r="QQ249" s="33"/>
      <c r="QR249" s="33"/>
      <c r="QS249" s="33"/>
      <c r="QT249" s="33"/>
      <c r="QU249" s="33"/>
      <c r="QV249" s="33"/>
      <c r="QW249" s="33"/>
      <c r="QX249" s="33"/>
      <c r="QY249" s="33"/>
      <c r="QZ249" s="33"/>
      <c r="RA249" s="33"/>
      <c r="RB249" s="33"/>
      <c r="RC249" s="33"/>
      <c r="RD249" s="33"/>
      <c r="RE249" s="33"/>
      <c r="RF249" s="33"/>
      <c r="RG249" s="33"/>
      <c r="RH249" s="33"/>
      <c r="RI249" s="33"/>
      <c r="RJ249" s="33"/>
      <c r="RK249" s="33"/>
      <c r="RL249" s="33"/>
      <c r="RM249" s="33"/>
      <c r="RN249" s="33"/>
      <c r="RO249" s="33"/>
      <c r="RP249" s="33"/>
      <c r="RQ249" s="33"/>
      <c r="RR249" s="33"/>
      <c r="RS249" s="33"/>
      <c r="RT249" s="33"/>
      <c r="RU249" s="33"/>
      <c r="RV249" s="33"/>
      <c r="RW249" s="33"/>
      <c r="RX249" s="33"/>
      <c r="RY249" s="33"/>
      <c r="RZ249" s="33"/>
      <c r="SA249" s="33"/>
      <c r="SB249" s="33"/>
      <c r="SC249" s="33"/>
      <c r="SD249" s="33"/>
      <c r="SE249" s="33"/>
      <c r="SF249" s="33"/>
      <c r="SG249" s="33"/>
      <c r="SH249" s="33"/>
      <c r="SI249" s="33"/>
      <c r="SJ249" s="33"/>
      <c r="SK249" s="33"/>
      <c r="SL249" s="33"/>
      <c r="SM249" s="33"/>
      <c r="SN249" s="33"/>
      <c r="SO249" s="33"/>
      <c r="SP249" s="33"/>
      <c r="SQ249" s="33"/>
      <c r="SR249" s="33"/>
      <c r="SS249" s="33"/>
      <c r="ST249" s="33"/>
      <c r="SU249" s="33"/>
      <c r="SV249" s="33"/>
      <c r="SW249" s="33"/>
      <c r="SX249" s="33"/>
      <c r="SY249" s="33"/>
      <c r="SZ249" s="33"/>
      <c r="TA249" s="33"/>
      <c r="TB249" s="33"/>
      <c r="TC249" s="33"/>
      <c r="TD249" s="33"/>
      <c r="TE249" s="33"/>
      <c r="TF249" s="33"/>
      <c r="TG249" s="33"/>
      <c r="TH249" s="33"/>
      <c r="TI249" s="33"/>
      <c r="TJ249" s="33"/>
      <c r="TK249" s="33"/>
      <c r="TL249" s="33"/>
      <c r="TM249" s="33"/>
      <c r="TN249" s="33"/>
      <c r="TO249" s="33"/>
      <c r="TP249" s="33"/>
      <c r="TQ249" s="33"/>
      <c r="TR249" s="33"/>
      <c r="TS249" s="33"/>
      <c r="TT249" s="33"/>
      <c r="TU249" s="33"/>
      <c r="TV249" s="33"/>
      <c r="TW249" s="33"/>
      <c r="TX249" s="33"/>
      <c r="TY249" s="33"/>
      <c r="TZ249" s="33"/>
      <c r="UA249" s="33"/>
      <c r="UB249" s="33"/>
      <c r="UC249" s="33"/>
      <c r="UD249" s="33"/>
      <c r="UE249" s="33"/>
      <c r="UF249" s="33"/>
      <c r="UG249" s="33"/>
      <c r="UH249" s="33"/>
      <c r="UI249" s="33"/>
      <c r="UJ249" s="33"/>
      <c r="UK249" s="33"/>
      <c r="UL249" s="33"/>
      <c r="UM249" s="33"/>
      <c r="UN249" s="33"/>
      <c r="UO249" s="33"/>
      <c r="UP249" s="33"/>
      <c r="UQ249" s="33"/>
      <c r="UR249" s="33"/>
      <c r="US249" s="33"/>
      <c r="UT249" s="33"/>
      <c r="UU249" s="33"/>
      <c r="UV249" s="33"/>
      <c r="UW249" s="33"/>
      <c r="UX249" s="33"/>
      <c r="UY249" s="33"/>
      <c r="UZ249" s="33"/>
      <c r="VA249" s="33"/>
      <c r="VB249" s="33"/>
      <c r="VC249" s="33"/>
      <c r="VD249" s="33"/>
      <c r="VE249" s="33"/>
      <c r="VF249" s="33"/>
      <c r="VG249" s="33"/>
      <c r="VH249" s="33"/>
      <c r="VI249" s="33"/>
      <c r="VJ249" s="33"/>
      <c r="VK249" s="33"/>
      <c r="VL249" s="33"/>
      <c r="VM249" s="33"/>
      <c r="VN249" s="33"/>
      <c r="VO249" s="33"/>
      <c r="VP249" s="33"/>
      <c r="VQ249" s="33"/>
      <c r="VR249" s="33"/>
      <c r="VS249" s="33"/>
      <c r="VT249" s="33"/>
      <c r="VU249" s="33"/>
      <c r="VV249" s="33"/>
      <c r="VW249" s="33"/>
      <c r="VX249" s="33"/>
      <c r="VY249" s="33"/>
      <c r="VZ249" s="33"/>
      <c r="WA249" s="33"/>
      <c r="WB249" s="33"/>
      <c r="WC249" s="33"/>
      <c r="WD249" s="33"/>
      <c r="WE249" s="33"/>
      <c r="WF249" s="33"/>
      <c r="WG249" s="33"/>
      <c r="WH249" s="33"/>
      <c r="WI249" s="33"/>
      <c r="WJ249" s="33"/>
      <c r="WK249" s="33"/>
      <c r="WL249" s="33"/>
      <c r="WM249" s="33"/>
      <c r="WN249" s="33"/>
      <c r="WO249" s="33"/>
      <c r="WP249" s="33"/>
      <c r="WQ249" s="33"/>
      <c r="WR249" s="33"/>
      <c r="WS249" s="33"/>
      <c r="WT249" s="33"/>
      <c r="WU249" s="33"/>
      <c r="WV249" s="33"/>
      <c r="WW249" s="33"/>
      <c r="WX249" s="33"/>
      <c r="WY249" s="33"/>
      <c r="WZ249" s="33"/>
      <c r="XA249" s="33"/>
      <c r="XB249" s="33"/>
      <c r="XC249" s="33"/>
      <c r="XD249" s="33"/>
      <c r="XE249" s="33"/>
      <c r="XF249" s="33"/>
      <c r="XG249" s="33"/>
      <c r="XH249" s="33"/>
      <c r="XI249" s="33"/>
      <c r="XJ249" s="33"/>
      <c r="XK249" s="33"/>
      <c r="XL249" s="33"/>
      <c r="XM249" s="33"/>
      <c r="XN249" s="33"/>
      <c r="XO249" s="33"/>
      <c r="XP249" s="33"/>
      <c r="XQ249" s="33"/>
      <c r="XR249" s="33"/>
      <c r="XS249" s="33"/>
      <c r="XT249" s="33"/>
      <c r="XU249" s="33"/>
      <c r="XV249" s="33"/>
      <c r="XW249" s="33"/>
      <c r="XX249" s="33"/>
      <c r="XY249" s="33"/>
      <c r="XZ249" s="33"/>
      <c r="YA249" s="33"/>
      <c r="YB249" s="33"/>
      <c r="YC249" s="33"/>
      <c r="YD249" s="33"/>
      <c r="YE249" s="33"/>
      <c r="YF249" s="33"/>
      <c r="YG249" s="33"/>
      <c r="YH249" s="33"/>
      <c r="YI249" s="33"/>
      <c r="YJ249" s="33"/>
      <c r="YK249" s="33"/>
      <c r="YL249" s="33"/>
      <c r="YM249" s="33"/>
      <c r="YN249" s="33"/>
      <c r="YO249" s="33"/>
      <c r="YP249" s="33"/>
      <c r="YQ249" s="33"/>
      <c r="YR249" s="33"/>
      <c r="YS249" s="33"/>
      <c r="YT249" s="33"/>
      <c r="YU249" s="33"/>
      <c r="YV249" s="33"/>
      <c r="YW249" s="33"/>
      <c r="YX249" s="33"/>
      <c r="YY249" s="33"/>
      <c r="YZ249" s="33"/>
      <c r="ZA249" s="33"/>
      <c r="ZB249" s="33"/>
      <c r="ZC249" s="33"/>
      <c r="ZD249" s="33"/>
      <c r="ZE249" s="33"/>
      <c r="ZF249" s="33"/>
      <c r="ZG249" s="33"/>
      <c r="ZH249" s="33"/>
      <c r="ZI249" s="33"/>
      <c r="ZJ249" s="33"/>
      <c r="ZK249" s="33"/>
      <c r="ZL249" s="33"/>
      <c r="ZM249" s="33"/>
      <c r="ZN249" s="33"/>
      <c r="ZO249" s="33"/>
      <c r="ZP249" s="33"/>
      <c r="ZQ249" s="33"/>
      <c r="ZR249" s="33"/>
      <c r="ZS249" s="33"/>
      <c r="ZT249" s="33"/>
      <c r="ZU249" s="33"/>
      <c r="ZV249" s="33"/>
      <c r="ZW249" s="33"/>
      <c r="ZX249" s="33"/>
      <c r="ZY249" s="33"/>
      <c r="ZZ249" s="33"/>
      <c r="AAA249" s="33"/>
      <c r="AAB249" s="33"/>
      <c r="AAC249" s="33"/>
      <c r="AAD249" s="33"/>
      <c r="AAE249" s="33"/>
      <c r="AAF249" s="33"/>
      <c r="AAG249" s="33"/>
      <c r="AAH249" s="33"/>
      <c r="AAI249" s="33"/>
      <c r="AAJ249" s="33"/>
      <c r="AAK249" s="33"/>
      <c r="AAL249" s="33"/>
      <c r="AAM249" s="33"/>
      <c r="AAN249" s="33"/>
      <c r="AAO249" s="33"/>
      <c r="AAP249" s="33"/>
      <c r="AAQ249" s="33"/>
      <c r="AAR249" s="33"/>
      <c r="AAS249" s="33"/>
      <c r="AAT249" s="33"/>
      <c r="AAU249" s="33"/>
      <c r="AAV249" s="33"/>
      <c r="AAW249" s="33"/>
      <c r="AAX249" s="33"/>
      <c r="AAY249" s="33"/>
      <c r="AAZ249" s="33"/>
      <c r="ABA249" s="33"/>
      <c r="ABB249" s="33"/>
      <c r="ABC249" s="33"/>
      <c r="ABD249" s="33"/>
      <c r="ABE249" s="33"/>
      <c r="ABF249" s="33"/>
      <c r="ABG249" s="33"/>
      <c r="ABH249" s="33"/>
      <c r="ABI249" s="33"/>
      <c r="ABJ249" s="33"/>
      <c r="ABK249" s="33"/>
      <c r="ABL249" s="33"/>
      <c r="ABM249" s="33"/>
      <c r="ABN249" s="33"/>
      <c r="ABO249" s="33"/>
      <c r="ABP249" s="33"/>
      <c r="ABQ249" s="33"/>
      <c r="ABR249" s="33"/>
      <c r="ABS249" s="33"/>
      <c r="ABT249" s="33"/>
      <c r="ABU249" s="33"/>
      <c r="ABV249" s="33"/>
      <c r="ABW249" s="33"/>
      <c r="ABX249" s="33"/>
      <c r="ABY249" s="33"/>
      <c r="ABZ249" s="33"/>
      <c r="ACA249" s="33"/>
      <c r="ACB249" s="33"/>
      <c r="ACC249" s="33"/>
      <c r="ACD249" s="33"/>
      <c r="ACE249" s="33"/>
      <c r="ACF249" s="33"/>
      <c r="ACG249" s="33"/>
      <c r="ACH249" s="33"/>
      <c r="ACI249" s="33"/>
      <c r="ACJ249" s="33"/>
      <c r="ACK249" s="33"/>
      <c r="ACL249" s="33"/>
      <c r="ACM249" s="33"/>
      <c r="ACN249" s="33"/>
      <c r="ACO249" s="33"/>
      <c r="ACP249" s="33"/>
      <c r="ACQ249" s="33"/>
      <c r="ACR249" s="33"/>
      <c r="ACS249" s="33"/>
      <c r="ACT249" s="33"/>
      <c r="ACU249" s="33"/>
      <c r="ACV249" s="33"/>
      <c r="ACW249" s="33"/>
      <c r="ACX249" s="33"/>
      <c r="ACY249" s="33"/>
      <c r="ACZ249" s="33"/>
      <c r="ADA249" s="33"/>
      <c r="ADB249" s="33"/>
      <c r="ADC249" s="33"/>
      <c r="ADD249" s="33"/>
      <c r="ADE249" s="33"/>
      <c r="ADF249" s="33"/>
      <c r="ADG249" s="33"/>
      <c r="ADH249" s="33"/>
      <c r="ADI249" s="33"/>
      <c r="ADJ249" s="33"/>
      <c r="ADK249" s="33"/>
      <c r="ADL249" s="33"/>
      <c r="ADM249" s="33"/>
      <c r="ADN249" s="33"/>
      <c r="ADO249" s="33"/>
      <c r="ADP249" s="33"/>
      <c r="ADQ249" s="33"/>
      <c r="ADR249" s="33"/>
      <c r="ADS249" s="33"/>
      <c r="ADT249" s="33"/>
      <c r="ADU249" s="33"/>
      <c r="ADV249" s="33"/>
      <c r="ADW249" s="33"/>
      <c r="ADX249" s="33"/>
      <c r="ADY249" s="33"/>
      <c r="ADZ249" s="33"/>
      <c r="AEA249" s="33"/>
      <c r="AEB249" s="33"/>
      <c r="AEC249" s="33"/>
      <c r="AED249" s="33"/>
      <c r="AEE249" s="33"/>
      <c r="AEF249" s="33"/>
      <c r="AEG249" s="33"/>
      <c r="AEH249" s="33"/>
      <c r="AEI249" s="33"/>
      <c r="AEJ249" s="33"/>
      <c r="AEK249" s="33"/>
      <c r="AEL249" s="33"/>
      <c r="AEM249" s="33"/>
      <c r="AEN249" s="33"/>
      <c r="AEO249" s="33"/>
      <c r="AEP249" s="33"/>
      <c r="AEQ249" s="33"/>
      <c r="AER249" s="33"/>
      <c r="AES249" s="33"/>
      <c r="AET249" s="33"/>
      <c r="AEU249" s="33"/>
      <c r="AEV249" s="33"/>
      <c r="AEW249" s="33"/>
      <c r="AEX249" s="33"/>
      <c r="AEY249" s="33"/>
      <c r="AEZ249" s="33"/>
      <c r="AFA249" s="33"/>
      <c r="AFB249" s="33"/>
      <c r="AFC249" s="33"/>
      <c r="AFD249" s="33"/>
      <c r="AFE249" s="33"/>
      <c r="AFF249" s="33"/>
      <c r="AFG249" s="33"/>
      <c r="AFH249" s="33"/>
      <c r="AFI249" s="33"/>
      <c r="AFJ249" s="33"/>
      <c r="AFK249" s="33"/>
      <c r="AFL249" s="33"/>
      <c r="AFM249" s="33"/>
      <c r="AFN249" s="33"/>
      <c r="AFO249" s="33"/>
      <c r="AFP249" s="33"/>
      <c r="AFQ249" s="33"/>
      <c r="AFR249" s="33"/>
      <c r="AFS249" s="33"/>
      <c r="AFT249" s="33"/>
      <c r="AFU249" s="33"/>
      <c r="AFV249" s="33"/>
      <c r="AFW249" s="33"/>
      <c r="AFX249" s="33"/>
      <c r="AFY249" s="33"/>
      <c r="AFZ249" s="33"/>
      <c r="AGA249" s="33"/>
      <c r="AGB249" s="33"/>
      <c r="AGC249" s="33"/>
      <c r="AGD249" s="33"/>
      <c r="AGE249" s="33"/>
      <c r="AGF249" s="33"/>
      <c r="AGG249" s="33"/>
      <c r="AGH249" s="33"/>
      <c r="AGI249" s="33"/>
      <c r="AGJ249" s="33"/>
      <c r="AGK249" s="33"/>
      <c r="AGL249" s="33"/>
      <c r="AGM249" s="33"/>
      <c r="AGN249" s="33"/>
      <c r="AGO249" s="33"/>
      <c r="AGP249" s="33"/>
      <c r="AGQ249" s="33"/>
      <c r="AGR249" s="33"/>
      <c r="AGS249" s="33"/>
      <c r="AGT249" s="33"/>
      <c r="AGU249" s="33"/>
      <c r="AGV249" s="33"/>
      <c r="AGW249" s="33"/>
      <c r="AGX249" s="33"/>
      <c r="AGY249" s="33"/>
      <c r="AGZ249" s="33"/>
      <c r="AHA249" s="33"/>
      <c r="AHB249" s="33"/>
      <c r="AHC249" s="33"/>
      <c r="AHD249" s="33"/>
      <c r="AHE249" s="33"/>
      <c r="AHF249" s="33"/>
      <c r="AHG249" s="33"/>
      <c r="AHH249" s="33"/>
      <c r="AHI249" s="33"/>
      <c r="AHJ249" s="33"/>
      <c r="AHK249" s="33"/>
      <c r="AHL249" s="33"/>
      <c r="AHM249" s="33"/>
      <c r="AHN249" s="33"/>
      <c r="AHO249" s="33"/>
      <c r="AHP249" s="33"/>
      <c r="AHQ249" s="33"/>
      <c r="AHR249" s="33"/>
      <c r="AHS249" s="33"/>
      <c r="AHT249" s="33"/>
      <c r="AHU249" s="33"/>
      <c r="AHV249" s="33"/>
      <c r="AHW249" s="33"/>
      <c r="AHX249" s="33"/>
      <c r="AHY249" s="33"/>
      <c r="AHZ249" s="33"/>
      <c r="AIA249" s="33"/>
      <c r="AIB249" s="33"/>
      <c r="AIC249" s="33"/>
      <c r="AID249" s="33"/>
      <c r="AIE249" s="33"/>
      <c r="AIF249" s="33"/>
      <c r="AIG249" s="33"/>
      <c r="AIH249" s="33"/>
      <c r="AII249" s="33"/>
      <c r="AIJ249" s="33"/>
      <c r="AIK249" s="33"/>
      <c r="AIL249" s="33"/>
      <c r="AIM249" s="33"/>
      <c r="AIN249" s="33"/>
      <c r="AIO249" s="33"/>
      <c r="AIP249" s="33"/>
      <c r="AIQ249" s="33"/>
      <c r="AIR249" s="33"/>
      <c r="AIS249" s="33"/>
      <c r="AIT249" s="33"/>
      <c r="AIU249" s="33"/>
      <c r="AIV249" s="33"/>
      <c r="AIW249" s="33"/>
      <c r="AIX249" s="33"/>
      <c r="AIY249" s="33"/>
      <c r="AIZ249" s="33"/>
      <c r="AJA249" s="33"/>
      <c r="AJB249" s="33"/>
      <c r="AJC249" s="33"/>
      <c r="AJD249" s="33"/>
      <c r="AJE249" s="33"/>
      <c r="AJF249" s="33"/>
      <c r="AJG249" s="33"/>
      <c r="AJH249" s="33"/>
      <c r="AJI249" s="33"/>
      <c r="AJJ249" s="33"/>
      <c r="AJK249" s="33"/>
      <c r="AJL249" s="33"/>
      <c r="AJM249" s="33"/>
      <c r="AJN249" s="33"/>
      <c r="AJO249" s="33"/>
      <c r="AJP249" s="33"/>
      <c r="AJQ249" s="33"/>
      <c r="AJR249" s="33"/>
      <c r="AJS249" s="33"/>
      <c r="AJT249" s="33"/>
      <c r="AJU249" s="33"/>
      <c r="AJV249" s="33"/>
      <c r="AJW249" s="33"/>
      <c r="AJX249" s="33"/>
      <c r="AJY249" s="33"/>
      <c r="AJZ249" s="33"/>
      <c r="AKA249" s="33"/>
      <c r="AKB249" s="33"/>
      <c r="AKC249" s="33"/>
      <c r="AKD249" s="33"/>
      <c r="AKE249" s="33"/>
      <c r="AKF249" s="33"/>
      <c r="AKG249" s="33"/>
      <c r="AKH249" s="33"/>
      <c r="AKI249" s="33"/>
      <c r="AKJ249" s="33"/>
      <c r="AKK249" s="33"/>
      <c r="AKL249" s="33"/>
      <c r="AKM249" s="33"/>
      <c r="AKN249" s="33"/>
      <c r="AKO249" s="33"/>
      <c r="AKP249" s="33"/>
      <c r="AKQ249" s="33"/>
      <c r="AKR249" s="33"/>
      <c r="AKS249" s="33"/>
      <c r="AKT249" s="33"/>
      <c r="AKU249" s="33"/>
      <c r="AKV249" s="33"/>
      <c r="AKW249" s="33"/>
      <c r="AKX249" s="33"/>
      <c r="AKY249" s="33"/>
      <c r="AKZ249" s="33"/>
      <c r="ALA249" s="33"/>
      <c r="ALB249" s="33"/>
      <c r="ALC249" s="33"/>
      <c r="ALD249" s="33"/>
      <c r="ALE249" s="33"/>
      <c r="ALF249" s="33"/>
      <c r="ALG249" s="33"/>
      <c r="ALH249" s="33"/>
      <c r="ALI249" s="33"/>
      <c r="ALJ249" s="33"/>
      <c r="ALK249" s="33"/>
      <c r="ALL249" s="33"/>
      <c r="ALM249" s="33"/>
      <c r="ALN249" s="33"/>
      <c r="ALO249" s="33"/>
      <c r="ALP249" s="33"/>
      <c r="ALQ249" s="33"/>
      <c r="ALR249" s="33"/>
      <c r="ALS249" s="33"/>
      <c r="ALT249" s="33"/>
      <c r="ALU249" s="33"/>
      <c r="ALV249" s="33"/>
      <c r="ALW249" s="33"/>
      <c r="ALX249" s="33"/>
      <c r="ALY249" s="33"/>
    </row>
    <row r="250" spans="1:1013" ht="23.25" customHeight="1" thickBot="1" x14ac:dyDescent="0.25">
      <c r="A250" s="681"/>
      <c r="B250" s="771"/>
      <c r="C250" s="749"/>
      <c r="D250" s="835"/>
      <c r="E250" s="1036"/>
      <c r="F250" s="837"/>
      <c r="G250" s="823"/>
      <c r="H250" s="721"/>
      <c r="I250" s="723"/>
      <c r="J250" s="1031"/>
      <c r="K250" s="637" t="s">
        <v>11</v>
      </c>
      <c r="L250" s="645">
        <f>SUM(L247:L249)</f>
        <v>0</v>
      </c>
      <c r="M250" s="646">
        <f t="shared" ref="M250:AA250" si="77">SUM(M247:M249)</f>
        <v>0</v>
      </c>
      <c r="N250" s="646">
        <f t="shared" si="77"/>
        <v>0</v>
      </c>
      <c r="O250" s="647">
        <f t="shared" si="77"/>
        <v>0</v>
      </c>
      <c r="P250" s="645">
        <f t="shared" si="77"/>
        <v>0</v>
      </c>
      <c r="Q250" s="646">
        <f t="shared" si="77"/>
        <v>0</v>
      </c>
      <c r="R250" s="646">
        <f t="shared" si="77"/>
        <v>0</v>
      </c>
      <c r="S250" s="647">
        <f t="shared" si="77"/>
        <v>0</v>
      </c>
      <c r="T250" s="645">
        <f t="shared" si="77"/>
        <v>500</v>
      </c>
      <c r="U250" s="646">
        <f t="shared" si="77"/>
        <v>0</v>
      </c>
      <c r="V250" s="646">
        <f t="shared" si="77"/>
        <v>0</v>
      </c>
      <c r="W250" s="647">
        <f t="shared" si="77"/>
        <v>500</v>
      </c>
      <c r="X250" s="645">
        <f t="shared" si="77"/>
        <v>599.79999999999995</v>
      </c>
      <c r="Y250" s="646">
        <f t="shared" si="77"/>
        <v>0</v>
      </c>
      <c r="Z250" s="646">
        <f t="shared" si="77"/>
        <v>0</v>
      </c>
      <c r="AA250" s="647">
        <f t="shared" si="77"/>
        <v>599.79999999999995</v>
      </c>
      <c r="AB250" s="33"/>
      <c r="AC250" s="33"/>
      <c r="AD250" s="33"/>
      <c r="AE250" s="33"/>
      <c r="AF250" s="33"/>
      <c r="AG250" s="33"/>
      <c r="AH250" s="33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7"/>
      <c r="BB250" s="46"/>
      <c r="BC250" s="46"/>
      <c r="BD250" s="46"/>
      <c r="BE250" s="46"/>
      <c r="BF250" s="46"/>
      <c r="BG250" s="46"/>
      <c r="BH250" s="46"/>
      <c r="BI250" s="46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  <c r="CA250" s="33"/>
      <c r="CB250" s="33"/>
      <c r="CC250" s="33"/>
      <c r="CD250" s="33"/>
      <c r="CE250" s="33"/>
      <c r="CF250" s="33"/>
      <c r="CG250" s="33"/>
      <c r="CH250" s="33"/>
      <c r="CI250" s="33"/>
      <c r="CJ250" s="33"/>
      <c r="CK250" s="33"/>
      <c r="CL250" s="33"/>
      <c r="CM250" s="33"/>
      <c r="CN250" s="33"/>
      <c r="CO250" s="33"/>
      <c r="CP250" s="33"/>
      <c r="CQ250" s="33"/>
      <c r="CR250" s="33"/>
      <c r="CS250" s="33"/>
      <c r="CT250" s="33"/>
      <c r="CU250" s="33"/>
      <c r="CV250" s="33"/>
      <c r="CW250" s="33"/>
      <c r="CX250" s="33"/>
      <c r="CY250" s="33"/>
      <c r="CZ250" s="33"/>
      <c r="DA250" s="33"/>
      <c r="DB250" s="33"/>
      <c r="DC250" s="33"/>
      <c r="DD250" s="33"/>
      <c r="DE250" s="33"/>
      <c r="DF250" s="33"/>
      <c r="DG250" s="33"/>
      <c r="DH250" s="33"/>
      <c r="DI250" s="33"/>
      <c r="DJ250" s="33"/>
      <c r="DK250" s="33"/>
      <c r="DL250" s="33"/>
      <c r="DM250" s="33"/>
      <c r="DN250" s="33"/>
      <c r="DO250" s="33"/>
      <c r="DP250" s="33"/>
      <c r="DQ250" s="33"/>
      <c r="DR250" s="33"/>
      <c r="DS250" s="33"/>
      <c r="DT250" s="33"/>
      <c r="DU250" s="33"/>
      <c r="DV250" s="33"/>
      <c r="DW250" s="33"/>
      <c r="DX250" s="33"/>
      <c r="DY250" s="33"/>
      <c r="DZ250" s="33"/>
      <c r="EA250" s="33"/>
      <c r="EB250" s="33"/>
      <c r="EC250" s="33"/>
      <c r="ED250" s="33"/>
      <c r="EE250" s="33"/>
      <c r="EF250" s="33"/>
      <c r="EG250" s="33"/>
      <c r="EH250" s="33"/>
      <c r="EI250" s="33"/>
      <c r="EJ250" s="33"/>
      <c r="EK250" s="33"/>
      <c r="EL250" s="33"/>
      <c r="EM250" s="33"/>
      <c r="EN250" s="33"/>
      <c r="EO250" s="33"/>
      <c r="EP250" s="33"/>
      <c r="EQ250" s="33"/>
      <c r="ER250" s="33"/>
      <c r="ES250" s="33"/>
      <c r="ET250" s="33"/>
      <c r="EU250" s="33"/>
      <c r="EV250" s="33"/>
      <c r="EW250" s="33"/>
      <c r="EX250" s="33"/>
      <c r="EY250" s="33"/>
      <c r="EZ250" s="33"/>
      <c r="FA250" s="33"/>
      <c r="FB250" s="33"/>
      <c r="FC250" s="33"/>
      <c r="FD250" s="33"/>
      <c r="FE250" s="33"/>
      <c r="FF250" s="33"/>
      <c r="FG250" s="33"/>
      <c r="FH250" s="33"/>
      <c r="FI250" s="33"/>
      <c r="FJ250" s="33"/>
      <c r="FK250" s="33"/>
      <c r="FL250" s="33"/>
      <c r="FM250" s="33"/>
      <c r="FN250" s="33"/>
      <c r="FO250" s="33"/>
      <c r="FP250" s="33"/>
      <c r="FQ250" s="33"/>
      <c r="FR250" s="33"/>
      <c r="FS250" s="33"/>
      <c r="FT250" s="33"/>
      <c r="FU250" s="33"/>
      <c r="FV250" s="33"/>
      <c r="FW250" s="33"/>
      <c r="FX250" s="33"/>
      <c r="FY250" s="33"/>
      <c r="FZ250" s="33"/>
      <c r="GA250" s="33"/>
      <c r="GB250" s="33"/>
      <c r="GC250" s="33"/>
      <c r="GD250" s="33"/>
      <c r="GE250" s="33"/>
      <c r="GF250" s="33"/>
      <c r="GG250" s="33"/>
      <c r="GH250" s="33"/>
      <c r="GI250" s="33"/>
      <c r="GJ250" s="33"/>
      <c r="GK250" s="33"/>
      <c r="GL250" s="33"/>
      <c r="GM250" s="33"/>
      <c r="GN250" s="33"/>
      <c r="GO250" s="33"/>
      <c r="GP250" s="33"/>
      <c r="GQ250" s="33"/>
      <c r="GR250" s="33"/>
      <c r="GS250" s="33"/>
      <c r="GT250" s="33"/>
      <c r="GU250" s="33"/>
      <c r="GV250" s="33"/>
      <c r="GW250" s="33"/>
      <c r="GX250" s="33"/>
      <c r="GY250" s="33"/>
      <c r="GZ250" s="33"/>
      <c r="HA250" s="33"/>
      <c r="HB250" s="33"/>
      <c r="HC250" s="33"/>
      <c r="HD250" s="33"/>
      <c r="HE250" s="33"/>
      <c r="HF250" s="33"/>
      <c r="HG250" s="33"/>
      <c r="HH250" s="33"/>
      <c r="HI250" s="33"/>
      <c r="HJ250" s="33"/>
      <c r="HK250" s="33"/>
      <c r="HL250" s="33"/>
      <c r="HM250" s="33"/>
      <c r="HN250" s="33"/>
      <c r="HO250" s="33"/>
      <c r="HP250" s="33"/>
      <c r="HQ250" s="33"/>
      <c r="HR250" s="33"/>
      <c r="HS250" s="33"/>
      <c r="HT250" s="33"/>
      <c r="HU250" s="33"/>
      <c r="HV250" s="33"/>
      <c r="HW250" s="33"/>
      <c r="HX250" s="33"/>
      <c r="HY250" s="33"/>
      <c r="HZ250" s="33"/>
      <c r="IA250" s="33"/>
      <c r="IB250" s="33"/>
      <c r="IC250" s="33"/>
      <c r="ID250" s="33"/>
      <c r="IE250" s="33"/>
      <c r="IF250" s="33"/>
      <c r="IG250" s="33"/>
      <c r="IH250" s="33"/>
      <c r="II250" s="33"/>
      <c r="IJ250" s="33"/>
      <c r="IK250" s="33"/>
      <c r="IL250" s="33"/>
      <c r="IM250" s="33"/>
      <c r="IN250" s="33"/>
      <c r="IO250" s="33"/>
      <c r="IP250" s="33"/>
      <c r="IQ250" s="33"/>
      <c r="IR250" s="33"/>
      <c r="IS250" s="33"/>
      <c r="IT250" s="33"/>
      <c r="IU250" s="33"/>
      <c r="IV250" s="33"/>
      <c r="IW250" s="33"/>
      <c r="IX250" s="33"/>
      <c r="IY250" s="33"/>
      <c r="IZ250" s="33"/>
      <c r="JA250" s="33"/>
      <c r="JB250" s="33"/>
      <c r="JC250" s="33"/>
      <c r="JD250" s="33"/>
      <c r="JE250" s="33"/>
      <c r="JF250" s="33"/>
      <c r="JG250" s="33"/>
      <c r="JH250" s="33"/>
      <c r="JI250" s="33"/>
      <c r="JJ250" s="33"/>
      <c r="JK250" s="33"/>
      <c r="JL250" s="33"/>
      <c r="JM250" s="33"/>
      <c r="JN250" s="33"/>
      <c r="JO250" s="33"/>
      <c r="JP250" s="33"/>
      <c r="JQ250" s="33"/>
      <c r="JR250" s="33"/>
      <c r="JS250" s="33"/>
      <c r="JT250" s="33"/>
      <c r="JU250" s="33"/>
      <c r="JV250" s="33"/>
      <c r="JW250" s="33"/>
      <c r="JX250" s="33"/>
      <c r="JY250" s="33"/>
      <c r="JZ250" s="33"/>
      <c r="KA250" s="33"/>
      <c r="KB250" s="33"/>
      <c r="KC250" s="33"/>
      <c r="KD250" s="33"/>
      <c r="KE250" s="33"/>
      <c r="KF250" s="33"/>
      <c r="KG250" s="33"/>
      <c r="KH250" s="33"/>
      <c r="KI250" s="33"/>
      <c r="KJ250" s="33"/>
      <c r="KK250" s="33"/>
      <c r="KL250" s="33"/>
      <c r="KM250" s="33"/>
      <c r="KN250" s="33"/>
      <c r="KO250" s="33"/>
      <c r="KP250" s="33"/>
      <c r="KQ250" s="33"/>
      <c r="KR250" s="33"/>
      <c r="KS250" s="33"/>
      <c r="KT250" s="33"/>
      <c r="KU250" s="33"/>
      <c r="KV250" s="33"/>
      <c r="KW250" s="33"/>
      <c r="KX250" s="33"/>
      <c r="KY250" s="33"/>
      <c r="KZ250" s="33"/>
      <c r="LA250" s="33"/>
      <c r="LB250" s="33"/>
      <c r="LC250" s="33"/>
      <c r="LD250" s="33"/>
      <c r="LE250" s="33"/>
      <c r="LF250" s="33"/>
      <c r="LG250" s="33"/>
      <c r="LH250" s="33"/>
      <c r="LI250" s="33"/>
      <c r="LJ250" s="33"/>
      <c r="LK250" s="33"/>
      <c r="LL250" s="33"/>
      <c r="LM250" s="33"/>
      <c r="LN250" s="33"/>
      <c r="LO250" s="33"/>
      <c r="LP250" s="33"/>
      <c r="LQ250" s="33"/>
      <c r="LR250" s="33"/>
      <c r="LS250" s="33"/>
      <c r="LT250" s="33"/>
      <c r="LU250" s="33"/>
      <c r="LV250" s="33"/>
      <c r="LW250" s="33"/>
      <c r="LX250" s="33"/>
      <c r="LY250" s="33"/>
      <c r="LZ250" s="33"/>
      <c r="MA250" s="33"/>
      <c r="MB250" s="33"/>
      <c r="MC250" s="33"/>
      <c r="MD250" s="33"/>
      <c r="ME250" s="33"/>
      <c r="MF250" s="33"/>
      <c r="MG250" s="33"/>
      <c r="MH250" s="33"/>
      <c r="MI250" s="33"/>
      <c r="MJ250" s="33"/>
      <c r="MK250" s="33"/>
      <c r="ML250" s="33"/>
      <c r="MM250" s="33"/>
      <c r="MN250" s="33"/>
      <c r="MO250" s="33"/>
      <c r="MP250" s="33"/>
      <c r="MQ250" s="33"/>
      <c r="MR250" s="33"/>
      <c r="MS250" s="33"/>
      <c r="MT250" s="33"/>
      <c r="MU250" s="33"/>
      <c r="MV250" s="33"/>
      <c r="MW250" s="33"/>
      <c r="MX250" s="33"/>
      <c r="MY250" s="33"/>
      <c r="MZ250" s="33"/>
      <c r="NA250" s="33"/>
      <c r="NB250" s="33"/>
      <c r="NC250" s="33"/>
      <c r="ND250" s="33"/>
      <c r="NE250" s="33"/>
      <c r="NF250" s="33"/>
      <c r="NG250" s="33"/>
      <c r="NH250" s="33"/>
      <c r="NI250" s="33"/>
      <c r="NJ250" s="33"/>
      <c r="NK250" s="33"/>
      <c r="NL250" s="33"/>
      <c r="NM250" s="33"/>
      <c r="NN250" s="33"/>
      <c r="NO250" s="33"/>
      <c r="NP250" s="33"/>
      <c r="NQ250" s="33"/>
      <c r="NR250" s="33"/>
      <c r="NS250" s="33"/>
      <c r="NT250" s="33"/>
      <c r="NU250" s="33"/>
      <c r="NV250" s="33"/>
      <c r="NW250" s="33"/>
      <c r="NX250" s="33"/>
      <c r="NY250" s="33"/>
      <c r="NZ250" s="33"/>
      <c r="OA250" s="33"/>
      <c r="OB250" s="33"/>
      <c r="OC250" s="33"/>
      <c r="OD250" s="33"/>
      <c r="OE250" s="33"/>
      <c r="OF250" s="33"/>
      <c r="OG250" s="33"/>
      <c r="OH250" s="33"/>
      <c r="OI250" s="33"/>
      <c r="OJ250" s="33"/>
      <c r="OK250" s="33"/>
      <c r="OL250" s="33"/>
      <c r="OM250" s="33"/>
      <c r="ON250" s="33"/>
      <c r="OO250" s="33"/>
      <c r="OP250" s="33"/>
      <c r="OQ250" s="33"/>
      <c r="OR250" s="33"/>
      <c r="OS250" s="33"/>
      <c r="OT250" s="33"/>
      <c r="OU250" s="33"/>
      <c r="OV250" s="33"/>
      <c r="OW250" s="33"/>
      <c r="OX250" s="33"/>
      <c r="OY250" s="33"/>
      <c r="OZ250" s="33"/>
      <c r="PA250" s="33"/>
      <c r="PB250" s="33"/>
      <c r="PC250" s="33"/>
      <c r="PD250" s="33"/>
      <c r="PE250" s="33"/>
      <c r="PF250" s="33"/>
      <c r="PG250" s="33"/>
      <c r="PH250" s="33"/>
      <c r="PI250" s="33"/>
      <c r="PJ250" s="33"/>
      <c r="PK250" s="33"/>
      <c r="PL250" s="33"/>
      <c r="PM250" s="33"/>
      <c r="PN250" s="33"/>
      <c r="PO250" s="33"/>
      <c r="PP250" s="33"/>
      <c r="PQ250" s="33"/>
      <c r="PR250" s="33"/>
      <c r="PS250" s="33"/>
      <c r="PT250" s="33"/>
      <c r="PU250" s="33"/>
      <c r="PV250" s="33"/>
      <c r="PW250" s="33"/>
      <c r="PX250" s="33"/>
      <c r="PY250" s="33"/>
      <c r="PZ250" s="33"/>
      <c r="QA250" s="33"/>
      <c r="QB250" s="33"/>
      <c r="QC250" s="33"/>
      <c r="QD250" s="33"/>
      <c r="QE250" s="33"/>
      <c r="QF250" s="33"/>
      <c r="QG250" s="33"/>
      <c r="QH250" s="33"/>
      <c r="QI250" s="33"/>
      <c r="QJ250" s="33"/>
      <c r="QK250" s="33"/>
      <c r="QL250" s="33"/>
      <c r="QM250" s="33"/>
      <c r="QN250" s="33"/>
      <c r="QO250" s="33"/>
      <c r="QP250" s="33"/>
      <c r="QQ250" s="33"/>
      <c r="QR250" s="33"/>
      <c r="QS250" s="33"/>
      <c r="QT250" s="33"/>
      <c r="QU250" s="33"/>
      <c r="QV250" s="33"/>
      <c r="QW250" s="33"/>
      <c r="QX250" s="33"/>
      <c r="QY250" s="33"/>
      <c r="QZ250" s="33"/>
      <c r="RA250" s="33"/>
      <c r="RB250" s="33"/>
      <c r="RC250" s="33"/>
      <c r="RD250" s="33"/>
      <c r="RE250" s="33"/>
      <c r="RF250" s="33"/>
      <c r="RG250" s="33"/>
      <c r="RH250" s="33"/>
      <c r="RI250" s="33"/>
      <c r="RJ250" s="33"/>
      <c r="RK250" s="33"/>
      <c r="RL250" s="33"/>
      <c r="RM250" s="33"/>
      <c r="RN250" s="33"/>
      <c r="RO250" s="33"/>
      <c r="RP250" s="33"/>
      <c r="RQ250" s="33"/>
      <c r="RR250" s="33"/>
      <c r="RS250" s="33"/>
      <c r="RT250" s="33"/>
      <c r="RU250" s="33"/>
      <c r="RV250" s="33"/>
      <c r="RW250" s="33"/>
      <c r="RX250" s="33"/>
      <c r="RY250" s="33"/>
      <c r="RZ250" s="33"/>
      <c r="SA250" s="33"/>
      <c r="SB250" s="33"/>
      <c r="SC250" s="33"/>
      <c r="SD250" s="33"/>
      <c r="SE250" s="33"/>
      <c r="SF250" s="33"/>
      <c r="SG250" s="33"/>
      <c r="SH250" s="33"/>
      <c r="SI250" s="33"/>
      <c r="SJ250" s="33"/>
      <c r="SK250" s="33"/>
      <c r="SL250" s="33"/>
      <c r="SM250" s="33"/>
      <c r="SN250" s="33"/>
      <c r="SO250" s="33"/>
      <c r="SP250" s="33"/>
      <c r="SQ250" s="33"/>
      <c r="SR250" s="33"/>
      <c r="SS250" s="33"/>
      <c r="ST250" s="33"/>
      <c r="SU250" s="33"/>
      <c r="SV250" s="33"/>
      <c r="SW250" s="33"/>
      <c r="SX250" s="33"/>
      <c r="SY250" s="33"/>
      <c r="SZ250" s="33"/>
      <c r="TA250" s="33"/>
      <c r="TB250" s="33"/>
      <c r="TC250" s="33"/>
      <c r="TD250" s="33"/>
      <c r="TE250" s="33"/>
      <c r="TF250" s="33"/>
      <c r="TG250" s="33"/>
      <c r="TH250" s="33"/>
      <c r="TI250" s="33"/>
      <c r="TJ250" s="33"/>
      <c r="TK250" s="33"/>
      <c r="TL250" s="33"/>
      <c r="TM250" s="33"/>
      <c r="TN250" s="33"/>
      <c r="TO250" s="33"/>
      <c r="TP250" s="33"/>
      <c r="TQ250" s="33"/>
      <c r="TR250" s="33"/>
      <c r="TS250" s="33"/>
      <c r="TT250" s="33"/>
      <c r="TU250" s="33"/>
      <c r="TV250" s="33"/>
      <c r="TW250" s="33"/>
      <c r="TX250" s="33"/>
      <c r="TY250" s="33"/>
      <c r="TZ250" s="33"/>
      <c r="UA250" s="33"/>
      <c r="UB250" s="33"/>
      <c r="UC250" s="33"/>
      <c r="UD250" s="33"/>
      <c r="UE250" s="33"/>
      <c r="UF250" s="33"/>
      <c r="UG250" s="33"/>
      <c r="UH250" s="33"/>
      <c r="UI250" s="33"/>
      <c r="UJ250" s="33"/>
      <c r="UK250" s="33"/>
      <c r="UL250" s="33"/>
      <c r="UM250" s="33"/>
      <c r="UN250" s="33"/>
      <c r="UO250" s="33"/>
      <c r="UP250" s="33"/>
      <c r="UQ250" s="33"/>
      <c r="UR250" s="33"/>
      <c r="US250" s="33"/>
      <c r="UT250" s="33"/>
      <c r="UU250" s="33"/>
      <c r="UV250" s="33"/>
      <c r="UW250" s="33"/>
      <c r="UX250" s="33"/>
      <c r="UY250" s="33"/>
      <c r="UZ250" s="33"/>
      <c r="VA250" s="33"/>
      <c r="VB250" s="33"/>
      <c r="VC250" s="33"/>
      <c r="VD250" s="33"/>
      <c r="VE250" s="33"/>
      <c r="VF250" s="33"/>
      <c r="VG250" s="33"/>
      <c r="VH250" s="33"/>
      <c r="VI250" s="33"/>
      <c r="VJ250" s="33"/>
      <c r="VK250" s="33"/>
      <c r="VL250" s="33"/>
      <c r="VM250" s="33"/>
      <c r="VN250" s="33"/>
      <c r="VO250" s="33"/>
      <c r="VP250" s="33"/>
      <c r="VQ250" s="33"/>
      <c r="VR250" s="33"/>
      <c r="VS250" s="33"/>
      <c r="VT250" s="33"/>
      <c r="VU250" s="33"/>
      <c r="VV250" s="33"/>
      <c r="VW250" s="33"/>
      <c r="VX250" s="33"/>
      <c r="VY250" s="33"/>
      <c r="VZ250" s="33"/>
      <c r="WA250" s="33"/>
      <c r="WB250" s="33"/>
      <c r="WC250" s="33"/>
      <c r="WD250" s="33"/>
      <c r="WE250" s="33"/>
      <c r="WF250" s="33"/>
      <c r="WG250" s="33"/>
      <c r="WH250" s="33"/>
      <c r="WI250" s="33"/>
      <c r="WJ250" s="33"/>
      <c r="WK250" s="33"/>
      <c r="WL250" s="33"/>
      <c r="WM250" s="33"/>
      <c r="WN250" s="33"/>
      <c r="WO250" s="33"/>
      <c r="WP250" s="33"/>
      <c r="WQ250" s="33"/>
      <c r="WR250" s="33"/>
      <c r="WS250" s="33"/>
      <c r="WT250" s="33"/>
      <c r="WU250" s="33"/>
      <c r="WV250" s="33"/>
      <c r="WW250" s="33"/>
      <c r="WX250" s="33"/>
      <c r="WY250" s="33"/>
      <c r="WZ250" s="33"/>
      <c r="XA250" s="33"/>
      <c r="XB250" s="33"/>
      <c r="XC250" s="33"/>
      <c r="XD250" s="33"/>
      <c r="XE250" s="33"/>
      <c r="XF250" s="33"/>
      <c r="XG250" s="33"/>
      <c r="XH250" s="33"/>
      <c r="XI250" s="33"/>
      <c r="XJ250" s="33"/>
      <c r="XK250" s="33"/>
      <c r="XL250" s="33"/>
      <c r="XM250" s="33"/>
      <c r="XN250" s="33"/>
      <c r="XO250" s="33"/>
      <c r="XP250" s="33"/>
      <c r="XQ250" s="33"/>
      <c r="XR250" s="33"/>
      <c r="XS250" s="33"/>
      <c r="XT250" s="33"/>
      <c r="XU250" s="33"/>
      <c r="XV250" s="33"/>
      <c r="XW250" s="33"/>
      <c r="XX250" s="33"/>
      <c r="XY250" s="33"/>
      <c r="XZ250" s="33"/>
      <c r="YA250" s="33"/>
      <c r="YB250" s="33"/>
      <c r="YC250" s="33"/>
      <c r="YD250" s="33"/>
      <c r="YE250" s="33"/>
      <c r="YF250" s="33"/>
      <c r="YG250" s="33"/>
      <c r="YH250" s="33"/>
      <c r="YI250" s="33"/>
      <c r="YJ250" s="33"/>
      <c r="YK250" s="33"/>
      <c r="YL250" s="33"/>
      <c r="YM250" s="33"/>
      <c r="YN250" s="33"/>
      <c r="YO250" s="33"/>
      <c r="YP250" s="33"/>
      <c r="YQ250" s="33"/>
      <c r="YR250" s="33"/>
      <c r="YS250" s="33"/>
      <c r="YT250" s="33"/>
      <c r="YU250" s="33"/>
      <c r="YV250" s="33"/>
      <c r="YW250" s="33"/>
      <c r="YX250" s="33"/>
      <c r="YY250" s="33"/>
      <c r="YZ250" s="33"/>
      <c r="ZA250" s="33"/>
      <c r="ZB250" s="33"/>
      <c r="ZC250" s="33"/>
      <c r="ZD250" s="33"/>
      <c r="ZE250" s="33"/>
      <c r="ZF250" s="33"/>
      <c r="ZG250" s="33"/>
      <c r="ZH250" s="33"/>
      <c r="ZI250" s="33"/>
      <c r="ZJ250" s="33"/>
      <c r="ZK250" s="33"/>
      <c r="ZL250" s="33"/>
      <c r="ZM250" s="33"/>
      <c r="ZN250" s="33"/>
      <c r="ZO250" s="33"/>
      <c r="ZP250" s="33"/>
      <c r="ZQ250" s="33"/>
      <c r="ZR250" s="33"/>
      <c r="ZS250" s="33"/>
      <c r="ZT250" s="33"/>
      <c r="ZU250" s="33"/>
      <c r="ZV250" s="33"/>
      <c r="ZW250" s="33"/>
      <c r="ZX250" s="33"/>
      <c r="ZY250" s="33"/>
      <c r="ZZ250" s="33"/>
      <c r="AAA250" s="33"/>
      <c r="AAB250" s="33"/>
      <c r="AAC250" s="33"/>
      <c r="AAD250" s="33"/>
      <c r="AAE250" s="33"/>
      <c r="AAF250" s="33"/>
      <c r="AAG250" s="33"/>
      <c r="AAH250" s="33"/>
      <c r="AAI250" s="33"/>
      <c r="AAJ250" s="33"/>
      <c r="AAK250" s="33"/>
      <c r="AAL250" s="33"/>
      <c r="AAM250" s="33"/>
      <c r="AAN250" s="33"/>
      <c r="AAO250" s="33"/>
      <c r="AAP250" s="33"/>
      <c r="AAQ250" s="33"/>
      <c r="AAR250" s="33"/>
      <c r="AAS250" s="33"/>
      <c r="AAT250" s="33"/>
      <c r="AAU250" s="33"/>
      <c r="AAV250" s="33"/>
      <c r="AAW250" s="33"/>
      <c r="AAX250" s="33"/>
      <c r="AAY250" s="33"/>
      <c r="AAZ250" s="33"/>
      <c r="ABA250" s="33"/>
      <c r="ABB250" s="33"/>
      <c r="ABC250" s="33"/>
      <c r="ABD250" s="33"/>
      <c r="ABE250" s="33"/>
      <c r="ABF250" s="33"/>
      <c r="ABG250" s="33"/>
      <c r="ABH250" s="33"/>
      <c r="ABI250" s="33"/>
      <c r="ABJ250" s="33"/>
      <c r="ABK250" s="33"/>
      <c r="ABL250" s="33"/>
      <c r="ABM250" s="33"/>
      <c r="ABN250" s="33"/>
      <c r="ABO250" s="33"/>
      <c r="ABP250" s="33"/>
      <c r="ABQ250" s="33"/>
      <c r="ABR250" s="33"/>
      <c r="ABS250" s="33"/>
      <c r="ABT250" s="33"/>
      <c r="ABU250" s="33"/>
      <c r="ABV250" s="33"/>
      <c r="ABW250" s="33"/>
      <c r="ABX250" s="33"/>
      <c r="ABY250" s="33"/>
      <c r="ABZ250" s="33"/>
      <c r="ACA250" s="33"/>
      <c r="ACB250" s="33"/>
      <c r="ACC250" s="33"/>
      <c r="ACD250" s="33"/>
      <c r="ACE250" s="33"/>
      <c r="ACF250" s="33"/>
      <c r="ACG250" s="33"/>
      <c r="ACH250" s="33"/>
      <c r="ACI250" s="33"/>
      <c r="ACJ250" s="33"/>
      <c r="ACK250" s="33"/>
      <c r="ACL250" s="33"/>
      <c r="ACM250" s="33"/>
      <c r="ACN250" s="33"/>
      <c r="ACO250" s="33"/>
      <c r="ACP250" s="33"/>
      <c r="ACQ250" s="33"/>
      <c r="ACR250" s="33"/>
      <c r="ACS250" s="33"/>
      <c r="ACT250" s="33"/>
      <c r="ACU250" s="33"/>
      <c r="ACV250" s="33"/>
      <c r="ACW250" s="33"/>
      <c r="ACX250" s="33"/>
      <c r="ACY250" s="33"/>
      <c r="ACZ250" s="33"/>
      <c r="ADA250" s="33"/>
      <c r="ADB250" s="33"/>
      <c r="ADC250" s="33"/>
      <c r="ADD250" s="33"/>
      <c r="ADE250" s="33"/>
      <c r="ADF250" s="33"/>
      <c r="ADG250" s="33"/>
      <c r="ADH250" s="33"/>
      <c r="ADI250" s="33"/>
      <c r="ADJ250" s="33"/>
      <c r="ADK250" s="33"/>
      <c r="ADL250" s="33"/>
      <c r="ADM250" s="33"/>
      <c r="ADN250" s="33"/>
      <c r="ADO250" s="33"/>
      <c r="ADP250" s="33"/>
      <c r="ADQ250" s="33"/>
      <c r="ADR250" s="33"/>
      <c r="ADS250" s="33"/>
      <c r="ADT250" s="33"/>
      <c r="ADU250" s="33"/>
      <c r="ADV250" s="33"/>
      <c r="ADW250" s="33"/>
      <c r="ADX250" s="33"/>
      <c r="ADY250" s="33"/>
      <c r="ADZ250" s="33"/>
      <c r="AEA250" s="33"/>
      <c r="AEB250" s="33"/>
      <c r="AEC250" s="33"/>
      <c r="AED250" s="33"/>
      <c r="AEE250" s="33"/>
      <c r="AEF250" s="33"/>
      <c r="AEG250" s="33"/>
      <c r="AEH250" s="33"/>
      <c r="AEI250" s="33"/>
      <c r="AEJ250" s="33"/>
      <c r="AEK250" s="33"/>
      <c r="AEL250" s="33"/>
      <c r="AEM250" s="33"/>
      <c r="AEN250" s="33"/>
      <c r="AEO250" s="33"/>
      <c r="AEP250" s="33"/>
      <c r="AEQ250" s="33"/>
      <c r="AER250" s="33"/>
      <c r="AES250" s="33"/>
      <c r="AET250" s="33"/>
      <c r="AEU250" s="33"/>
      <c r="AEV250" s="33"/>
      <c r="AEW250" s="33"/>
      <c r="AEX250" s="33"/>
      <c r="AEY250" s="33"/>
      <c r="AEZ250" s="33"/>
      <c r="AFA250" s="33"/>
      <c r="AFB250" s="33"/>
      <c r="AFC250" s="33"/>
      <c r="AFD250" s="33"/>
      <c r="AFE250" s="33"/>
      <c r="AFF250" s="33"/>
      <c r="AFG250" s="33"/>
      <c r="AFH250" s="33"/>
      <c r="AFI250" s="33"/>
      <c r="AFJ250" s="33"/>
      <c r="AFK250" s="33"/>
      <c r="AFL250" s="33"/>
      <c r="AFM250" s="33"/>
      <c r="AFN250" s="33"/>
      <c r="AFO250" s="33"/>
      <c r="AFP250" s="33"/>
      <c r="AFQ250" s="33"/>
      <c r="AFR250" s="33"/>
      <c r="AFS250" s="33"/>
      <c r="AFT250" s="33"/>
      <c r="AFU250" s="33"/>
      <c r="AFV250" s="33"/>
      <c r="AFW250" s="33"/>
      <c r="AFX250" s="33"/>
      <c r="AFY250" s="33"/>
      <c r="AFZ250" s="33"/>
      <c r="AGA250" s="33"/>
      <c r="AGB250" s="33"/>
      <c r="AGC250" s="33"/>
      <c r="AGD250" s="33"/>
      <c r="AGE250" s="33"/>
      <c r="AGF250" s="33"/>
      <c r="AGG250" s="33"/>
      <c r="AGH250" s="33"/>
      <c r="AGI250" s="33"/>
      <c r="AGJ250" s="33"/>
      <c r="AGK250" s="33"/>
      <c r="AGL250" s="33"/>
      <c r="AGM250" s="33"/>
      <c r="AGN250" s="33"/>
      <c r="AGO250" s="33"/>
      <c r="AGP250" s="33"/>
      <c r="AGQ250" s="33"/>
      <c r="AGR250" s="33"/>
      <c r="AGS250" s="33"/>
      <c r="AGT250" s="33"/>
      <c r="AGU250" s="33"/>
      <c r="AGV250" s="33"/>
      <c r="AGW250" s="33"/>
      <c r="AGX250" s="33"/>
      <c r="AGY250" s="33"/>
      <c r="AGZ250" s="33"/>
      <c r="AHA250" s="33"/>
      <c r="AHB250" s="33"/>
      <c r="AHC250" s="33"/>
      <c r="AHD250" s="33"/>
      <c r="AHE250" s="33"/>
      <c r="AHF250" s="33"/>
      <c r="AHG250" s="33"/>
      <c r="AHH250" s="33"/>
      <c r="AHI250" s="33"/>
      <c r="AHJ250" s="33"/>
      <c r="AHK250" s="33"/>
      <c r="AHL250" s="33"/>
      <c r="AHM250" s="33"/>
      <c r="AHN250" s="33"/>
      <c r="AHO250" s="33"/>
      <c r="AHP250" s="33"/>
      <c r="AHQ250" s="33"/>
      <c r="AHR250" s="33"/>
      <c r="AHS250" s="33"/>
      <c r="AHT250" s="33"/>
      <c r="AHU250" s="33"/>
      <c r="AHV250" s="33"/>
      <c r="AHW250" s="33"/>
      <c r="AHX250" s="33"/>
      <c r="AHY250" s="33"/>
      <c r="AHZ250" s="33"/>
      <c r="AIA250" s="33"/>
      <c r="AIB250" s="33"/>
      <c r="AIC250" s="33"/>
      <c r="AID250" s="33"/>
      <c r="AIE250" s="33"/>
      <c r="AIF250" s="33"/>
      <c r="AIG250" s="33"/>
      <c r="AIH250" s="33"/>
      <c r="AII250" s="33"/>
      <c r="AIJ250" s="33"/>
      <c r="AIK250" s="33"/>
      <c r="AIL250" s="33"/>
      <c r="AIM250" s="33"/>
      <c r="AIN250" s="33"/>
      <c r="AIO250" s="33"/>
      <c r="AIP250" s="33"/>
      <c r="AIQ250" s="33"/>
      <c r="AIR250" s="33"/>
      <c r="AIS250" s="33"/>
      <c r="AIT250" s="33"/>
      <c r="AIU250" s="33"/>
      <c r="AIV250" s="33"/>
      <c r="AIW250" s="33"/>
      <c r="AIX250" s="33"/>
      <c r="AIY250" s="33"/>
      <c r="AIZ250" s="33"/>
      <c r="AJA250" s="33"/>
      <c r="AJB250" s="33"/>
      <c r="AJC250" s="33"/>
      <c r="AJD250" s="33"/>
      <c r="AJE250" s="33"/>
      <c r="AJF250" s="33"/>
      <c r="AJG250" s="33"/>
      <c r="AJH250" s="33"/>
      <c r="AJI250" s="33"/>
      <c r="AJJ250" s="33"/>
      <c r="AJK250" s="33"/>
      <c r="AJL250" s="33"/>
      <c r="AJM250" s="33"/>
      <c r="AJN250" s="33"/>
      <c r="AJO250" s="33"/>
      <c r="AJP250" s="33"/>
      <c r="AJQ250" s="33"/>
      <c r="AJR250" s="33"/>
      <c r="AJS250" s="33"/>
      <c r="AJT250" s="33"/>
      <c r="AJU250" s="33"/>
      <c r="AJV250" s="33"/>
      <c r="AJW250" s="33"/>
      <c r="AJX250" s="33"/>
      <c r="AJY250" s="33"/>
      <c r="AJZ250" s="33"/>
      <c r="AKA250" s="33"/>
      <c r="AKB250" s="33"/>
      <c r="AKC250" s="33"/>
      <c r="AKD250" s="33"/>
      <c r="AKE250" s="33"/>
      <c r="AKF250" s="33"/>
      <c r="AKG250" s="33"/>
      <c r="AKH250" s="33"/>
      <c r="AKI250" s="33"/>
      <c r="AKJ250" s="33"/>
      <c r="AKK250" s="33"/>
      <c r="AKL250" s="33"/>
      <c r="AKM250" s="33"/>
      <c r="AKN250" s="33"/>
      <c r="AKO250" s="33"/>
      <c r="AKP250" s="33"/>
      <c r="AKQ250" s="33"/>
      <c r="AKR250" s="33"/>
      <c r="AKS250" s="33"/>
      <c r="AKT250" s="33"/>
      <c r="AKU250" s="33"/>
      <c r="AKV250" s="33"/>
      <c r="AKW250" s="33"/>
      <c r="AKX250" s="33"/>
      <c r="AKY250" s="33"/>
      <c r="AKZ250" s="33"/>
      <c r="ALA250" s="33"/>
      <c r="ALB250" s="33"/>
      <c r="ALC250" s="33"/>
      <c r="ALD250" s="33"/>
      <c r="ALE250" s="33"/>
      <c r="ALF250" s="33"/>
      <c r="ALG250" s="33"/>
      <c r="ALH250" s="33"/>
      <c r="ALI250" s="33"/>
      <c r="ALJ250" s="33"/>
      <c r="ALK250" s="33"/>
      <c r="ALL250" s="33"/>
      <c r="ALM250" s="33"/>
      <c r="ALN250" s="33"/>
      <c r="ALO250" s="33"/>
      <c r="ALP250" s="33"/>
      <c r="ALQ250" s="33"/>
      <c r="ALR250" s="33"/>
      <c r="ALS250" s="33"/>
      <c r="ALT250" s="33"/>
      <c r="ALU250" s="33"/>
      <c r="ALV250" s="33"/>
      <c r="ALW250" s="33"/>
      <c r="ALX250" s="33"/>
      <c r="ALY250" s="33"/>
    </row>
    <row r="251" spans="1:1013" ht="20.25" customHeight="1" thickBot="1" x14ac:dyDescent="0.25">
      <c r="A251" s="838" t="s">
        <v>15</v>
      </c>
      <c r="B251" s="839" t="s">
        <v>16</v>
      </c>
      <c r="C251" s="840" t="s">
        <v>16</v>
      </c>
      <c r="D251" s="834" t="s">
        <v>633</v>
      </c>
      <c r="E251" s="1035" t="s">
        <v>648</v>
      </c>
      <c r="F251" s="836" t="s">
        <v>263</v>
      </c>
      <c r="G251" s="822" t="s">
        <v>133</v>
      </c>
      <c r="H251" s="720" t="s">
        <v>19</v>
      </c>
      <c r="I251" s="722" t="s">
        <v>20</v>
      </c>
      <c r="J251" s="1029" t="s">
        <v>649</v>
      </c>
      <c r="K251" s="629" t="s">
        <v>26</v>
      </c>
      <c r="L251" s="630">
        <f>+M251+O251</f>
        <v>0</v>
      </c>
      <c r="M251" s="631">
        <v>0</v>
      </c>
      <c r="N251" s="631">
        <v>0</v>
      </c>
      <c r="O251" s="632">
        <v>0</v>
      </c>
      <c r="P251" s="630">
        <f>+Q251+S251</f>
        <v>5.6</v>
      </c>
      <c r="Q251" s="631">
        <v>0</v>
      </c>
      <c r="R251" s="631">
        <v>0</v>
      </c>
      <c r="S251" s="632">
        <v>5.6</v>
      </c>
      <c r="T251" s="630">
        <f>+U251+W251</f>
        <v>5</v>
      </c>
      <c r="U251" s="631">
        <v>0</v>
      </c>
      <c r="V251" s="631">
        <v>0</v>
      </c>
      <c r="W251" s="632">
        <v>5</v>
      </c>
      <c r="X251" s="630">
        <f>+Y251+AA251</f>
        <v>0</v>
      </c>
      <c r="Y251" s="631">
        <v>0</v>
      </c>
      <c r="Z251" s="631">
        <v>0</v>
      </c>
      <c r="AA251" s="632">
        <v>0</v>
      </c>
      <c r="AB251" s="33"/>
      <c r="AC251" s="33"/>
      <c r="AD251" s="33"/>
      <c r="AE251" s="33"/>
      <c r="AF251" s="33"/>
      <c r="AG251" s="33"/>
      <c r="AH251" s="33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7"/>
      <c r="BB251" s="46"/>
      <c r="BC251" s="46"/>
      <c r="BD251" s="46"/>
      <c r="BE251" s="46"/>
      <c r="BF251" s="46"/>
      <c r="BG251" s="46"/>
      <c r="BH251" s="46"/>
      <c r="BI251" s="46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  <c r="CA251" s="33"/>
      <c r="CB251" s="33"/>
      <c r="CC251" s="33"/>
      <c r="CD251" s="33"/>
      <c r="CE251" s="33"/>
      <c r="CF251" s="33"/>
      <c r="CG251" s="33"/>
      <c r="CH251" s="33"/>
      <c r="CI251" s="33"/>
      <c r="CJ251" s="33"/>
      <c r="CK251" s="33"/>
      <c r="CL251" s="33"/>
      <c r="CM251" s="33"/>
      <c r="CN251" s="33"/>
      <c r="CO251" s="33"/>
      <c r="CP251" s="33"/>
      <c r="CQ251" s="33"/>
      <c r="CR251" s="33"/>
      <c r="CS251" s="33"/>
      <c r="CT251" s="33"/>
      <c r="CU251" s="33"/>
      <c r="CV251" s="33"/>
      <c r="CW251" s="33"/>
      <c r="CX251" s="33"/>
      <c r="CY251" s="33"/>
      <c r="CZ251" s="33"/>
      <c r="DA251" s="33"/>
      <c r="DB251" s="33"/>
      <c r="DC251" s="33"/>
      <c r="DD251" s="33"/>
      <c r="DE251" s="33"/>
      <c r="DF251" s="33"/>
      <c r="DG251" s="33"/>
      <c r="DH251" s="33"/>
      <c r="DI251" s="33"/>
      <c r="DJ251" s="33"/>
      <c r="DK251" s="33"/>
      <c r="DL251" s="33"/>
      <c r="DM251" s="33"/>
      <c r="DN251" s="33"/>
      <c r="DO251" s="33"/>
      <c r="DP251" s="33"/>
      <c r="DQ251" s="33"/>
      <c r="DR251" s="33"/>
      <c r="DS251" s="33"/>
      <c r="DT251" s="33"/>
      <c r="DU251" s="33"/>
      <c r="DV251" s="33"/>
      <c r="DW251" s="33"/>
      <c r="DX251" s="33"/>
      <c r="DY251" s="33"/>
      <c r="DZ251" s="33"/>
      <c r="EA251" s="33"/>
      <c r="EB251" s="33"/>
      <c r="EC251" s="33"/>
      <c r="ED251" s="33"/>
      <c r="EE251" s="33"/>
      <c r="EF251" s="33"/>
      <c r="EG251" s="33"/>
      <c r="EH251" s="33"/>
      <c r="EI251" s="33"/>
      <c r="EJ251" s="33"/>
      <c r="EK251" s="33"/>
      <c r="EL251" s="33"/>
      <c r="EM251" s="33"/>
      <c r="EN251" s="33"/>
      <c r="EO251" s="33"/>
      <c r="EP251" s="33"/>
      <c r="EQ251" s="33"/>
      <c r="ER251" s="33"/>
      <c r="ES251" s="33"/>
      <c r="ET251" s="33"/>
      <c r="EU251" s="33"/>
      <c r="EV251" s="33"/>
      <c r="EW251" s="33"/>
      <c r="EX251" s="33"/>
      <c r="EY251" s="33"/>
      <c r="EZ251" s="33"/>
      <c r="FA251" s="33"/>
      <c r="FB251" s="33"/>
      <c r="FC251" s="33"/>
      <c r="FD251" s="33"/>
      <c r="FE251" s="33"/>
      <c r="FF251" s="33"/>
      <c r="FG251" s="33"/>
      <c r="FH251" s="33"/>
      <c r="FI251" s="33"/>
      <c r="FJ251" s="33"/>
      <c r="FK251" s="33"/>
      <c r="FL251" s="33"/>
      <c r="FM251" s="33"/>
      <c r="FN251" s="33"/>
      <c r="FO251" s="33"/>
      <c r="FP251" s="33"/>
      <c r="FQ251" s="33"/>
      <c r="FR251" s="33"/>
      <c r="FS251" s="33"/>
      <c r="FT251" s="33"/>
      <c r="FU251" s="33"/>
      <c r="FV251" s="33"/>
      <c r="FW251" s="33"/>
      <c r="FX251" s="33"/>
      <c r="FY251" s="33"/>
      <c r="FZ251" s="33"/>
      <c r="GA251" s="33"/>
      <c r="GB251" s="33"/>
      <c r="GC251" s="33"/>
      <c r="GD251" s="33"/>
      <c r="GE251" s="33"/>
      <c r="GF251" s="33"/>
      <c r="GG251" s="33"/>
      <c r="GH251" s="33"/>
      <c r="GI251" s="33"/>
      <c r="GJ251" s="33"/>
      <c r="GK251" s="33"/>
      <c r="GL251" s="33"/>
      <c r="GM251" s="33"/>
      <c r="GN251" s="33"/>
      <c r="GO251" s="33"/>
      <c r="GP251" s="33"/>
      <c r="GQ251" s="33"/>
      <c r="GR251" s="33"/>
      <c r="GS251" s="33"/>
      <c r="GT251" s="33"/>
      <c r="GU251" s="33"/>
      <c r="GV251" s="33"/>
      <c r="GW251" s="33"/>
      <c r="GX251" s="33"/>
      <c r="GY251" s="33"/>
      <c r="GZ251" s="33"/>
      <c r="HA251" s="33"/>
      <c r="HB251" s="33"/>
      <c r="HC251" s="33"/>
      <c r="HD251" s="33"/>
      <c r="HE251" s="33"/>
      <c r="HF251" s="33"/>
      <c r="HG251" s="33"/>
      <c r="HH251" s="33"/>
      <c r="HI251" s="33"/>
      <c r="HJ251" s="33"/>
      <c r="HK251" s="33"/>
      <c r="HL251" s="33"/>
      <c r="HM251" s="33"/>
      <c r="HN251" s="33"/>
      <c r="HO251" s="33"/>
      <c r="HP251" s="33"/>
      <c r="HQ251" s="33"/>
      <c r="HR251" s="33"/>
      <c r="HS251" s="33"/>
      <c r="HT251" s="33"/>
      <c r="HU251" s="33"/>
      <c r="HV251" s="33"/>
      <c r="HW251" s="33"/>
      <c r="HX251" s="33"/>
      <c r="HY251" s="33"/>
      <c r="HZ251" s="33"/>
      <c r="IA251" s="33"/>
      <c r="IB251" s="33"/>
      <c r="IC251" s="33"/>
      <c r="ID251" s="33"/>
      <c r="IE251" s="33"/>
      <c r="IF251" s="33"/>
      <c r="IG251" s="33"/>
      <c r="IH251" s="33"/>
      <c r="II251" s="33"/>
      <c r="IJ251" s="33"/>
      <c r="IK251" s="33"/>
      <c r="IL251" s="33"/>
      <c r="IM251" s="33"/>
      <c r="IN251" s="33"/>
      <c r="IO251" s="33"/>
      <c r="IP251" s="33"/>
      <c r="IQ251" s="33"/>
      <c r="IR251" s="33"/>
      <c r="IS251" s="33"/>
      <c r="IT251" s="33"/>
      <c r="IU251" s="33"/>
      <c r="IV251" s="33"/>
      <c r="IW251" s="33"/>
      <c r="IX251" s="33"/>
      <c r="IY251" s="33"/>
      <c r="IZ251" s="33"/>
      <c r="JA251" s="33"/>
      <c r="JB251" s="33"/>
      <c r="JC251" s="33"/>
      <c r="JD251" s="33"/>
      <c r="JE251" s="33"/>
      <c r="JF251" s="33"/>
      <c r="JG251" s="33"/>
      <c r="JH251" s="33"/>
      <c r="JI251" s="33"/>
      <c r="JJ251" s="33"/>
      <c r="JK251" s="33"/>
      <c r="JL251" s="33"/>
      <c r="JM251" s="33"/>
      <c r="JN251" s="33"/>
      <c r="JO251" s="33"/>
      <c r="JP251" s="33"/>
      <c r="JQ251" s="33"/>
      <c r="JR251" s="33"/>
      <c r="JS251" s="33"/>
      <c r="JT251" s="33"/>
      <c r="JU251" s="33"/>
      <c r="JV251" s="33"/>
      <c r="JW251" s="33"/>
      <c r="JX251" s="33"/>
      <c r="JY251" s="33"/>
      <c r="JZ251" s="33"/>
      <c r="KA251" s="33"/>
      <c r="KB251" s="33"/>
      <c r="KC251" s="33"/>
      <c r="KD251" s="33"/>
      <c r="KE251" s="33"/>
      <c r="KF251" s="33"/>
      <c r="KG251" s="33"/>
      <c r="KH251" s="33"/>
      <c r="KI251" s="33"/>
      <c r="KJ251" s="33"/>
      <c r="KK251" s="33"/>
      <c r="KL251" s="33"/>
      <c r="KM251" s="33"/>
      <c r="KN251" s="33"/>
      <c r="KO251" s="33"/>
      <c r="KP251" s="33"/>
      <c r="KQ251" s="33"/>
      <c r="KR251" s="33"/>
      <c r="KS251" s="33"/>
      <c r="KT251" s="33"/>
      <c r="KU251" s="33"/>
      <c r="KV251" s="33"/>
      <c r="KW251" s="33"/>
      <c r="KX251" s="33"/>
      <c r="KY251" s="33"/>
      <c r="KZ251" s="33"/>
      <c r="LA251" s="33"/>
      <c r="LB251" s="33"/>
      <c r="LC251" s="33"/>
      <c r="LD251" s="33"/>
      <c r="LE251" s="33"/>
      <c r="LF251" s="33"/>
      <c r="LG251" s="33"/>
      <c r="LH251" s="33"/>
      <c r="LI251" s="33"/>
      <c r="LJ251" s="33"/>
      <c r="LK251" s="33"/>
      <c r="LL251" s="33"/>
      <c r="LM251" s="33"/>
      <c r="LN251" s="33"/>
      <c r="LO251" s="33"/>
      <c r="LP251" s="33"/>
      <c r="LQ251" s="33"/>
      <c r="LR251" s="33"/>
      <c r="LS251" s="33"/>
      <c r="LT251" s="33"/>
      <c r="LU251" s="33"/>
      <c r="LV251" s="33"/>
      <c r="LW251" s="33"/>
      <c r="LX251" s="33"/>
      <c r="LY251" s="33"/>
      <c r="LZ251" s="33"/>
      <c r="MA251" s="33"/>
      <c r="MB251" s="33"/>
      <c r="MC251" s="33"/>
      <c r="MD251" s="33"/>
      <c r="ME251" s="33"/>
      <c r="MF251" s="33"/>
      <c r="MG251" s="33"/>
      <c r="MH251" s="33"/>
      <c r="MI251" s="33"/>
      <c r="MJ251" s="33"/>
      <c r="MK251" s="33"/>
      <c r="ML251" s="33"/>
      <c r="MM251" s="33"/>
      <c r="MN251" s="33"/>
      <c r="MO251" s="33"/>
      <c r="MP251" s="33"/>
      <c r="MQ251" s="33"/>
      <c r="MR251" s="33"/>
      <c r="MS251" s="33"/>
      <c r="MT251" s="33"/>
      <c r="MU251" s="33"/>
      <c r="MV251" s="33"/>
      <c r="MW251" s="33"/>
      <c r="MX251" s="33"/>
      <c r="MY251" s="33"/>
      <c r="MZ251" s="33"/>
      <c r="NA251" s="33"/>
      <c r="NB251" s="33"/>
      <c r="NC251" s="33"/>
      <c r="ND251" s="33"/>
      <c r="NE251" s="33"/>
      <c r="NF251" s="33"/>
      <c r="NG251" s="33"/>
      <c r="NH251" s="33"/>
      <c r="NI251" s="33"/>
      <c r="NJ251" s="33"/>
      <c r="NK251" s="33"/>
      <c r="NL251" s="33"/>
      <c r="NM251" s="33"/>
      <c r="NN251" s="33"/>
      <c r="NO251" s="33"/>
      <c r="NP251" s="33"/>
      <c r="NQ251" s="33"/>
      <c r="NR251" s="33"/>
      <c r="NS251" s="33"/>
      <c r="NT251" s="33"/>
      <c r="NU251" s="33"/>
      <c r="NV251" s="33"/>
      <c r="NW251" s="33"/>
      <c r="NX251" s="33"/>
      <c r="NY251" s="33"/>
      <c r="NZ251" s="33"/>
      <c r="OA251" s="33"/>
      <c r="OB251" s="33"/>
      <c r="OC251" s="33"/>
      <c r="OD251" s="33"/>
      <c r="OE251" s="33"/>
      <c r="OF251" s="33"/>
      <c r="OG251" s="33"/>
      <c r="OH251" s="33"/>
      <c r="OI251" s="33"/>
      <c r="OJ251" s="33"/>
      <c r="OK251" s="33"/>
      <c r="OL251" s="33"/>
      <c r="OM251" s="33"/>
      <c r="ON251" s="33"/>
      <c r="OO251" s="33"/>
      <c r="OP251" s="33"/>
      <c r="OQ251" s="33"/>
      <c r="OR251" s="33"/>
      <c r="OS251" s="33"/>
      <c r="OT251" s="33"/>
      <c r="OU251" s="33"/>
      <c r="OV251" s="33"/>
      <c r="OW251" s="33"/>
      <c r="OX251" s="33"/>
      <c r="OY251" s="33"/>
      <c r="OZ251" s="33"/>
      <c r="PA251" s="33"/>
      <c r="PB251" s="33"/>
      <c r="PC251" s="33"/>
      <c r="PD251" s="33"/>
      <c r="PE251" s="33"/>
      <c r="PF251" s="33"/>
      <c r="PG251" s="33"/>
      <c r="PH251" s="33"/>
      <c r="PI251" s="33"/>
      <c r="PJ251" s="33"/>
      <c r="PK251" s="33"/>
      <c r="PL251" s="33"/>
      <c r="PM251" s="33"/>
      <c r="PN251" s="33"/>
      <c r="PO251" s="33"/>
      <c r="PP251" s="33"/>
      <c r="PQ251" s="33"/>
      <c r="PR251" s="33"/>
      <c r="PS251" s="33"/>
      <c r="PT251" s="33"/>
      <c r="PU251" s="33"/>
      <c r="PV251" s="33"/>
      <c r="PW251" s="33"/>
      <c r="PX251" s="33"/>
      <c r="PY251" s="33"/>
      <c r="PZ251" s="33"/>
      <c r="QA251" s="33"/>
      <c r="QB251" s="33"/>
      <c r="QC251" s="33"/>
      <c r="QD251" s="33"/>
      <c r="QE251" s="33"/>
      <c r="QF251" s="33"/>
      <c r="QG251" s="33"/>
      <c r="QH251" s="33"/>
      <c r="QI251" s="33"/>
      <c r="QJ251" s="33"/>
      <c r="QK251" s="33"/>
      <c r="QL251" s="33"/>
      <c r="QM251" s="33"/>
      <c r="QN251" s="33"/>
      <c r="QO251" s="33"/>
      <c r="QP251" s="33"/>
      <c r="QQ251" s="33"/>
      <c r="QR251" s="33"/>
      <c r="QS251" s="33"/>
      <c r="QT251" s="33"/>
      <c r="QU251" s="33"/>
      <c r="QV251" s="33"/>
      <c r="QW251" s="33"/>
      <c r="QX251" s="33"/>
      <c r="QY251" s="33"/>
      <c r="QZ251" s="33"/>
      <c r="RA251" s="33"/>
      <c r="RB251" s="33"/>
      <c r="RC251" s="33"/>
      <c r="RD251" s="33"/>
      <c r="RE251" s="33"/>
      <c r="RF251" s="33"/>
      <c r="RG251" s="33"/>
      <c r="RH251" s="33"/>
      <c r="RI251" s="33"/>
      <c r="RJ251" s="33"/>
      <c r="RK251" s="33"/>
      <c r="RL251" s="33"/>
      <c r="RM251" s="33"/>
      <c r="RN251" s="33"/>
      <c r="RO251" s="33"/>
      <c r="RP251" s="33"/>
      <c r="RQ251" s="33"/>
      <c r="RR251" s="33"/>
      <c r="RS251" s="33"/>
      <c r="RT251" s="33"/>
      <c r="RU251" s="33"/>
      <c r="RV251" s="33"/>
      <c r="RW251" s="33"/>
      <c r="RX251" s="33"/>
      <c r="RY251" s="33"/>
      <c r="RZ251" s="33"/>
      <c r="SA251" s="33"/>
      <c r="SB251" s="33"/>
      <c r="SC251" s="33"/>
      <c r="SD251" s="33"/>
      <c r="SE251" s="33"/>
      <c r="SF251" s="33"/>
      <c r="SG251" s="33"/>
      <c r="SH251" s="33"/>
      <c r="SI251" s="33"/>
      <c r="SJ251" s="33"/>
      <c r="SK251" s="33"/>
      <c r="SL251" s="33"/>
      <c r="SM251" s="33"/>
      <c r="SN251" s="33"/>
      <c r="SO251" s="33"/>
      <c r="SP251" s="33"/>
      <c r="SQ251" s="33"/>
      <c r="SR251" s="33"/>
      <c r="SS251" s="33"/>
      <c r="ST251" s="33"/>
      <c r="SU251" s="33"/>
      <c r="SV251" s="33"/>
      <c r="SW251" s="33"/>
      <c r="SX251" s="33"/>
      <c r="SY251" s="33"/>
      <c r="SZ251" s="33"/>
      <c r="TA251" s="33"/>
      <c r="TB251" s="33"/>
      <c r="TC251" s="33"/>
      <c r="TD251" s="33"/>
      <c r="TE251" s="33"/>
      <c r="TF251" s="33"/>
      <c r="TG251" s="33"/>
      <c r="TH251" s="33"/>
      <c r="TI251" s="33"/>
      <c r="TJ251" s="33"/>
      <c r="TK251" s="33"/>
      <c r="TL251" s="33"/>
      <c r="TM251" s="33"/>
      <c r="TN251" s="33"/>
      <c r="TO251" s="33"/>
      <c r="TP251" s="33"/>
      <c r="TQ251" s="33"/>
      <c r="TR251" s="33"/>
      <c r="TS251" s="33"/>
      <c r="TT251" s="33"/>
      <c r="TU251" s="33"/>
      <c r="TV251" s="33"/>
      <c r="TW251" s="33"/>
      <c r="TX251" s="33"/>
      <c r="TY251" s="33"/>
      <c r="TZ251" s="33"/>
      <c r="UA251" s="33"/>
      <c r="UB251" s="33"/>
      <c r="UC251" s="33"/>
      <c r="UD251" s="33"/>
      <c r="UE251" s="33"/>
      <c r="UF251" s="33"/>
      <c r="UG251" s="33"/>
      <c r="UH251" s="33"/>
      <c r="UI251" s="33"/>
      <c r="UJ251" s="33"/>
      <c r="UK251" s="33"/>
      <c r="UL251" s="33"/>
      <c r="UM251" s="33"/>
      <c r="UN251" s="33"/>
      <c r="UO251" s="33"/>
      <c r="UP251" s="33"/>
      <c r="UQ251" s="33"/>
      <c r="UR251" s="33"/>
      <c r="US251" s="33"/>
      <c r="UT251" s="33"/>
      <c r="UU251" s="33"/>
      <c r="UV251" s="33"/>
      <c r="UW251" s="33"/>
      <c r="UX251" s="33"/>
      <c r="UY251" s="33"/>
      <c r="UZ251" s="33"/>
      <c r="VA251" s="33"/>
      <c r="VB251" s="33"/>
      <c r="VC251" s="33"/>
      <c r="VD251" s="33"/>
      <c r="VE251" s="33"/>
      <c r="VF251" s="33"/>
      <c r="VG251" s="33"/>
      <c r="VH251" s="33"/>
      <c r="VI251" s="33"/>
      <c r="VJ251" s="33"/>
      <c r="VK251" s="33"/>
      <c r="VL251" s="33"/>
      <c r="VM251" s="33"/>
      <c r="VN251" s="33"/>
      <c r="VO251" s="33"/>
      <c r="VP251" s="33"/>
      <c r="VQ251" s="33"/>
      <c r="VR251" s="33"/>
      <c r="VS251" s="33"/>
      <c r="VT251" s="33"/>
      <c r="VU251" s="33"/>
      <c r="VV251" s="33"/>
      <c r="VW251" s="33"/>
      <c r="VX251" s="33"/>
      <c r="VY251" s="33"/>
      <c r="VZ251" s="33"/>
      <c r="WA251" s="33"/>
      <c r="WB251" s="33"/>
      <c r="WC251" s="33"/>
      <c r="WD251" s="33"/>
      <c r="WE251" s="33"/>
      <c r="WF251" s="33"/>
      <c r="WG251" s="33"/>
      <c r="WH251" s="33"/>
      <c r="WI251" s="33"/>
      <c r="WJ251" s="33"/>
      <c r="WK251" s="33"/>
      <c r="WL251" s="33"/>
      <c r="WM251" s="33"/>
      <c r="WN251" s="33"/>
      <c r="WO251" s="33"/>
      <c r="WP251" s="33"/>
      <c r="WQ251" s="33"/>
      <c r="WR251" s="33"/>
      <c r="WS251" s="33"/>
      <c r="WT251" s="33"/>
      <c r="WU251" s="33"/>
      <c r="WV251" s="33"/>
      <c r="WW251" s="33"/>
      <c r="WX251" s="33"/>
      <c r="WY251" s="33"/>
      <c r="WZ251" s="33"/>
      <c r="XA251" s="33"/>
      <c r="XB251" s="33"/>
      <c r="XC251" s="33"/>
      <c r="XD251" s="33"/>
      <c r="XE251" s="33"/>
      <c r="XF251" s="33"/>
      <c r="XG251" s="33"/>
      <c r="XH251" s="33"/>
      <c r="XI251" s="33"/>
      <c r="XJ251" s="33"/>
      <c r="XK251" s="33"/>
      <c r="XL251" s="33"/>
      <c r="XM251" s="33"/>
      <c r="XN251" s="33"/>
      <c r="XO251" s="33"/>
      <c r="XP251" s="33"/>
      <c r="XQ251" s="33"/>
      <c r="XR251" s="33"/>
      <c r="XS251" s="33"/>
      <c r="XT251" s="33"/>
      <c r="XU251" s="33"/>
      <c r="XV251" s="33"/>
      <c r="XW251" s="33"/>
      <c r="XX251" s="33"/>
      <c r="XY251" s="33"/>
      <c r="XZ251" s="33"/>
      <c r="YA251" s="33"/>
      <c r="YB251" s="33"/>
      <c r="YC251" s="33"/>
      <c r="YD251" s="33"/>
      <c r="YE251" s="33"/>
      <c r="YF251" s="33"/>
      <c r="YG251" s="33"/>
      <c r="YH251" s="33"/>
      <c r="YI251" s="33"/>
      <c r="YJ251" s="33"/>
      <c r="YK251" s="33"/>
      <c r="YL251" s="33"/>
      <c r="YM251" s="33"/>
      <c r="YN251" s="33"/>
      <c r="YO251" s="33"/>
      <c r="YP251" s="33"/>
      <c r="YQ251" s="33"/>
      <c r="YR251" s="33"/>
      <c r="YS251" s="33"/>
      <c r="YT251" s="33"/>
      <c r="YU251" s="33"/>
      <c r="YV251" s="33"/>
      <c r="YW251" s="33"/>
      <c r="YX251" s="33"/>
      <c r="YY251" s="33"/>
      <c r="YZ251" s="33"/>
      <c r="ZA251" s="33"/>
      <c r="ZB251" s="33"/>
      <c r="ZC251" s="33"/>
      <c r="ZD251" s="33"/>
      <c r="ZE251" s="33"/>
      <c r="ZF251" s="33"/>
      <c r="ZG251" s="33"/>
      <c r="ZH251" s="33"/>
      <c r="ZI251" s="33"/>
      <c r="ZJ251" s="33"/>
      <c r="ZK251" s="33"/>
      <c r="ZL251" s="33"/>
      <c r="ZM251" s="33"/>
      <c r="ZN251" s="33"/>
      <c r="ZO251" s="33"/>
      <c r="ZP251" s="33"/>
      <c r="ZQ251" s="33"/>
      <c r="ZR251" s="33"/>
      <c r="ZS251" s="33"/>
      <c r="ZT251" s="33"/>
      <c r="ZU251" s="33"/>
      <c r="ZV251" s="33"/>
      <c r="ZW251" s="33"/>
      <c r="ZX251" s="33"/>
      <c r="ZY251" s="33"/>
      <c r="ZZ251" s="33"/>
      <c r="AAA251" s="33"/>
      <c r="AAB251" s="33"/>
      <c r="AAC251" s="33"/>
      <c r="AAD251" s="33"/>
      <c r="AAE251" s="33"/>
      <c r="AAF251" s="33"/>
      <c r="AAG251" s="33"/>
      <c r="AAH251" s="33"/>
      <c r="AAI251" s="33"/>
      <c r="AAJ251" s="33"/>
      <c r="AAK251" s="33"/>
      <c r="AAL251" s="33"/>
      <c r="AAM251" s="33"/>
      <c r="AAN251" s="33"/>
      <c r="AAO251" s="33"/>
      <c r="AAP251" s="33"/>
      <c r="AAQ251" s="33"/>
      <c r="AAR251" s="33"/>
      <c r="AAS251" s="33"/>
      <c r="AAT251" s="33"/>
      <c r="AAU251" s="33"/>
      <c r="AAV251" s="33"/>
      <c r="AAW251" s="33"/>
      <c r="AAX251" s="33"/>
      <c r="AAY251" s="33"/>
      <c r="AAZ251" s="33"/>
      <c r="ABA251" s="33"/>
      <c r="ABB251" s="33"/>
      <c r="ABC251" s="33"/>
      <c r="ABD251" s="33"/>
      <c r="ABE251" s="33"/>
      <c r="ABF251" s="33"/>
      <c r="ABG251" s="33"/>
      <c r="ABH251" s="33"/>
      <c r="ABI251" s="33"/>
      <c r="ABJ251" s="33"/>
      <c r="ABK251" s="33"/>
      <c r="ABL251" s="33"/>
      <c r="ABM251" s="33"/>
      <c r="ABN251" s="33"/>
      <c r="ABO251" s="33"/>
      <c r="ABP251" s="33"/>
      <c r="ABQ251" s="33"/>
      <c r="ABR251" s="33"/>
      <c r="ABS251" s="33"/>
      <c r="ABT251" s="33"/>
      <c r="ABU251" s="33"/>
      <c r="ABV251" s="33"/>
      <c r="ABW251" s="33"/>
      <c r="ABX251" s="33"/>
      <c r="ABY251" s="33"/>
      <c r="ABZ251" s="33"/>
      <c r="ACA251" s="33"/>
      <c r="ACB251" s="33"/>
      <c r="ACC251" s="33"/>
      <c r="ACD251" s="33"/>
      <c r="ACE251" s="33"/>
      <c r="ACF251" s="33"/>
      <c r="ACG251" s="33"/>
      <c r="ACH251" s="33"/>
      <c r="ACI251" s="33"/>
      <c r="ACJ251" s="33"/>
      <c r="ACK251" s="33"/>
      <c r="ACL251" s="33"/>
      <c r="ACM251" s="33"/>
      <c r="ACN251" s="33"/>
      <c r="ACO251" s="33"/>
      <c r="ACP251" s="33"/>
      <c r="ACQ251" s="33"/>
      <c r="ACR251" s="33"/>
      <c r="ACS251" s="33"/>
      <c r="ACT251" s="33"/>
      <c r="ACU251" s="33"/>
      <c r="ACV251" s="33"/>
      <c r="ACW251" s="33"/>
      <c r="ACX251" s="33"/>
      <c r="ACY251" s="33"/>
      <c r="ACZ251" s="33"/>
      <c r="ADA251" s="33"/>
      <c r="ADB251" s="33"/>
      <c r="ADC251" s="33"/>
      <c r="ADD251" s="33"/>
      <c r="ADE251" s="33"/>
      <c r="ADF251" s="33"/>
      <c r="ADG251" s="33"/>
      <c r="ADH251" s="33"/>
      <c r="ADI251" s="33"/>
      <c r="ADJ251" s="33"/>
      <c r="ADK251" s="33"/>
      <c r="ADL251" s="33"/>
      <c r="ADM251" s="33"/>
      <c r="ADN251" s="33"/>
      <c r="ADO251" s="33"/>
      <c r="ADP251" s="33"/>
      <c r="ADQ251" s="33"/>
      <c r="ADR251" s="33"/>
      <c r="ADS251" s="33"/>
      <c r="ADT251" s="33"/>
      <c r="ADU251" s="33"/>
      <c r="ADV251" s="33"/>
      <c r="ADW251" s="33"/>
      <c r="ADX251" s="33"/>
      <c r="ADY251" s="33"/>
      <c r="ADZ251" s="33"/>
      <c r="AEA251" s="33"/>
      <c r="AEB251" s="33"/>
      <c r="AEC251" s="33"/>
      <c r="AED251" s="33"/>
      <c r="AEE251" s="33"/>
      <c r="AEF251" s="33"/>
      <c r="AEG251" s="33"/>
      <c r="AEH251" s="33"/>
      <c r="AEI251" s="33"/>
      <c r="AEJ251" s="33"/>
      <c r="AEK251" s="33"/>
      <c r="AEL251" s="33"/>
      <c r="AEM251" s="33"/>
      <c r="AEN251" s="33"/>
      <c r="AEO251" s="33"/>
      <c r="AEP251" s="33"/>
      <c r="AEQ251" s="33"/>
      <c r="AER251" s="33"/>
      <c r="AES251" s="33"/>
      <c r="AET251" s="33"/>
      <c r="AEU251" s="33"/>
      <c r="AEV251" s="33"/>
      <c r="AEW251" s="33"/>
      <c r="AEX251" s="33"/>
      <c r="AEY251" s="33"/>
      <c r="AEZ251" s="33"/>
      <c r="AFA251" s="33"/>
      <c r="AFB251" s="33"/>
      <c r="AFC251" s="33"/>
      <c r="AFD251" s="33"/>
      <c r="AFE251" s="33"/>
      <c r="AFF251" s="33"/>
      <c r="AFG251" s="33"/>
      <c r="AFH251" s="33"/>
      <c r="AFI251" s="33"/>
      <c r="AFJ251" s="33"/>
      <c r="AFK251" s="33"/>
      <c r="AFL251" s="33"/>
      <c r="AFM251" s="33"/>
      <c r="AFN251" s="33"/>
      <c r="AFO251" s="33"/>
      <c r="AFP251" s="33"/>
      <c r="AFQ251" s="33"/>
      <c r="AFR251" s="33"/>
      <c r="AFS251" s="33"/>
      <c r="AFT251" s="33"/>
      <c r="AFU251" s="33"/>
      <c r="AFV251" s="33"/>
      <c r="AFW251" s="33"/>
      <c r="AFX251" s="33"/>
      <c r="AFY251" s="33"/>
      <c r="AFZ251" s="33"/>
      <c r="AGA251" s="33"/>
      <c r="AGB251" s="33"/>
      <c r="AGC251" s="33"/>
      <c r="AGD251" s="33"/>
      <c r="AGE251" s="33"/>
      <c r="AGF251" s="33"/>
      <c r="AGG251" s="33"/>
      <c r="AGH251" s="33"/>
      <c r="AGI251" s="33"/>
      <c r="AGJ251" s="33"/>
      <c r="AGK251" s="33"/>
      <c r="AGL251" s="33"/>
      <c r="AGM251" s="33"/>
      <c r="AGN251" s="33"/>
      <c r="AGO251" s="33"/>
      <c r="AGP251" s="33"/>
      <c r="AGQ251" s="33"/>
      <c r="AGR251" s="33"/>
      <c r="AGS251" s="33"/>
      <c r="AGT251" s="33"/>
      <c r="AGU251" s="33"/>
      <c r="AGV251" s="33"/>
      <c r="AGW251" s="33"/>
      <c r="AGX251" s="33"/>
      <c r="AGY251" s="33"/>
      <c r="AGZ251" s="33"/>
      <c r="AHA251" s="33"/>
      <c r="AHB251" s="33"/>
      <c r="AHC251" s="33"/>
      <c r="AHD251" s="33"/>
      <c r="AHE251" s="33"/>
      <c r="AHF251" s="33"/>
      <c r="AHG251" s="33"/>
      <c r="AHH251" s="33"/>
      <c r="AHI251" s="33"/>
      <c r="AHJ251" s="33"/>
      <c r="AHK251" s="33"/>
      <c r="AHL251" s="33"/>
      <c r="AHM251" s="33"/>
      <c r="AHN251" s="33"/>
      <c r="AHO251" s="33"/>
      <c r="AHP251" s="33"/>
      <c r="AHQ251" s="33"/>
      <c r="AHR251" s="33"/>
      <c r="AHS251" s="33"/>
      <c r="AHT251" s="33"/>
      <c r="AHU251" s="33"/>
      <c r="AHV251" s="33"/>
      <c r="AHW251" s="33"/>
      <c r="AHX251" s="33"/>
      <c r="AHY251" s="33"/>
      <c r="AHZ251" s="33"/>
      <c r="AIA251" s="33"/>
      <c r="AIB251" s="33"/>
      <c r="AIC251" s="33"/>
      <c r="AID251" s="33"/>
      <c r="AIE251" s="33"/>
      <c r="AIF251" s="33"/>
      <c r="AIG251" s="33"/>
      <c r="AIH251" s="33"/>
      <c r="AII251" s="33"/>
      <c r="AIJ251" s="33"/>
      <c r="AIK251" s="33"/>
      <c r="AIL251" s="33"/>
      <c r="AIM251" s="33"/>
      <c r="AIN251" s="33"/>
      <c r="AIO251" s="33"/>
      <c r="AIP251" s="33"/>
      <c r="AIQ251" s="33"/>
      <c r="AIR251" s="33"/>
      <c r="AIS251" s="33"/>
      <c r="AIT251" s="33"/>
      <c r="AIU251" s="33"/>
      <c r="AIV251" s="33"/>
      <c r="AIW251" s="33"/>
      <c r="AIX251" s="33"/>
      <c r="AIY251" s="33"/>
      <c r="AIZ251" s="33"/>
      <c r="AJA251" s="33"/>
      <c r="AJB251" s="33"/>
      <c r="AJC251" s="33"/>
      <c r="AJD251" s="33"/>
      <c r="AJE251" s="33"/>
      <c r="AJF251" s="33"/>
      <c r="AJG251" s="33"/>
      <c r="AJH251" s="33"/>
      <c r="AJI251" s="33"/>
      <c r="AJJ251" s="33"/>
      <c r="AJK251" s="33"/>
      <c r="AJL251" s="33"/>
      <c r="AJM251" s="33"/>
      <c r="AJN251" s="33"/>
      <c r="AJO251" s="33"/>
      <c r="AJP251" s="33"/>
      <c r="AJQ251" s="33"/>
      <c r="AJR251" s="33"/>
      <c r="AJS251" s="33"/>
      <c r="AJT251" s="33"/>
      <c r="AJU251" s="33"/>
      <c r="AJV251" s="33"/>
      <c r="AJW251" s="33"/>
      <c r="AJX251" s="33"/>
      <c r="AJY251" s="33"/>
      <c r="AJZ251" s="33"/>
      <c r="AKA251" s="33"/>
      <c r="AKB251" s="33"/>
      <c r="AKC251" s="33"/>
      <c r="AKD251" s="33"/>
      <c r="AKE251" s="33"/>
      <c r="AKF251" s="33"/>
      <c r="AKG251" s="33"/>
      <c r="AKH251" s="33"/>
      <c r="AKI251" s="33"/>
      <c r="AKJ251" s="33"/>
      <c r="AKK251" s="33"/>
      <c r="AKL251" s="33"/>
      <c r="AKM251" s="33"/>
      <c r="AKN251" s="33"/>
      <c r="AKO251" s="33"/>
      <c r="AKP251" s="33"/>
      <c r="AKQ251" s="33"/>
      <c r="AKR251" s="33"/>
      <c r="AKS251" s="33"/>
      <c r="AKT251" s="33"/>
      <c r="AKU251" s="33"/>
      <c r="AKV251" s="33"/>
      <c r="AKW251" s="33"/>
      <c r="AKX251" s="33"/>
      <c r="AKY251" s="33"/>
      <c r="AKZ251" s="33"/>
      <c r="ALA251" s="33"/>
      <c r="ALB251" s="33"/>
      <c r="ALC251" s="33"/>
      <c r="ALD251" s="33"/>
      <c r="ALE251" s="33"/>
      <c r="ALF251" s="33"/>
      <c r="ALG251" s="33"/>
      <c r="ALH251" s="33"/>
      <c r="ALI251" s="33"/>
      <c r="ALJ251" s="33"/>
      <c r="ALK251" s="33"/>
      <c r="ALL251" s="33"/>
      <c r="ALM251" s="33"/>
      <c r="ALN251" s="33"/>
      <c r="ALO251" s="33"/>
      <c r="ALP251" s="33"/>
      <c r="ALQ251" s="33"/>
      <c r="ALR251" s="33"/>
      <c r="ALS251" s="33"/>
      <c r="ALT251" s="33"/>
      <c r="ALU251" s="33"/>
      <c r="ALV251" s="33"/>
      <c r="ALW251" s="33"/>
      <c r="ALX251" s="33"/>
      <c r="ALY251" s="33"/>
    </row>
    <row r="252" spans="1:1013" ht="21" customHeight="1" thickBot="1" x14ac:dyDescent="0.25">
      <c r="A252" s="681"/>
      <c r="B252" s="771"/>
      <c r="C252" s="749"/>
      <c r="D252" s="835"/>
      <c r="E252" s="1036"/>
      <c r="F252" s="837"/>
      <c r="G252" s="823"/>
      <c r="H252" s="721"/>
      <c r="I252" s="723"/>
      <c r="J252" s="1030"/>
      <c r="K252" s="633" t="s">
        <v>23</v>
      </c>
      <c r="L252" s="634">
        <f>M252+O252</f>
        <v>0</v>
      </c>
      <c r="M252" s="635">
        <v>0</v>
      </c>
      <c r="N252" s="635">
        <v>0</v>
      </c>
      <c r="O252" s="636">
        <v>0</v>
      </c>
      <c r="P252" s="634">
        <f>Q252+S252</f>
        <v>21.3</v>
      </c>
      <c r="Q252" s="635">
        <v>0</v>
      </c>
      <c r="R252" s="635">
        <v>0</v>
      </c>
      <c r="S252" s="636">
        <v>21.3</v>
      </c>
      <c r="T252" s="634">
        <f>U252+W252</f>
        <v>21.3</v>
      </c>
      <c r="U252" s="635">
        <v>0</v>
      </c>
      <c r="V252" s="635">
        <v>0</v>
      </c>
      <c r="W252" s="636">
        <v>21.3</v>
      </c>
      <c r="X252" s="634">
        <f>Y252+AA252</f>
        <v>0</v>
      </c>
      <c r="Y252" s="635">
        <v>0</v>
      </c>
      <c r="Z252" s="635">
        <v>0</v>
      </c>
      <c r="AA252" s="636">
        <v>0</v>
      </c>
      <c r="AB252" s="33"/>
      <c r="AC252" s="33"/>
      <c r="AD252" s="33"/>
      <c r="AE252" s="33"/>
      <c r="AF252" s="33"/>
      <c r="AG252" s="33"/>
      <c r="AH252" s="33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7"/>
      <c r="BB252" s="46"/>
      <c r="BC252" s="46"/>
      <c r="BD252" s="46"/>
      <c r="BE252" s="46"/>
      <c r="BF252" s="46"/>
      <c r="BG252" s="46"/>
      <c r="BH252" s="46"/>
      <c r="BI252" s="46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  <c r="CA252" s="33"/>
      <c r="CB252" s="33"/>
      <c r="CC252" s="33"/>
      <c r="CD252" s="33"/>
      <c r="CE252" s="33"/>
      <c r="CF252" s="33"/>
      <c r="CG252" s="33"/>
      <c r="CH252" s="33"/>
      <c r="CI252" s="33"/>
      <c r="CJ252" s="33"/>
      <c r="CK252" s="33"/>
      <c r="CL252" s="33"/>
      <c r="CM252" s="33"/>
      <c r="CN252" s="33"/>
      <c r="CO252" s="33"/>
      <c r="CP252" s="33"/>
      <c r="CQ252" s="33"/>
      <c r="CR252" s="33"/>
      <c r="CS252" s="33"/>
      <c r="CT252" s="33"/>
      <c r="CU252" s="33"/>
      <c r="CV252" s="33"/>
      <c r="CW252" s="33"/>
      <c r="CX252" s="33"/>
      <c r="CY252" s="33"/>
      <c r="CZ252" s="33"/>
      <c r="DA252" s="33"/>
      <c r="DB252" s="33"/>
      <c r="DC252" s="33"/>
      <c r="DD252" s="33"/>
      <c r="DE252" s="33"/>
      <c r="DF252" s="33"/>
      <c r="DG252" s="33"/>
      <c r="DH252" s="33"/>
      <c r="DI252" s="33"/>
      <c r="DJ252" s="33"/>
      <c r="DK252" s="33"/>
      <c r="DL252" s="33"/>
      <c r="DM252" s="33"/>
      <c r="DN252" s="33"/>
      <c r="DO252" s="33"/>
      <c r="DP252" s="33"/>
      <c r="DQ252" s="33"/>
      <c r="DR252" s="33"/>
      <c r="DS252" s="33"/>
      <c r="DT252" s="33"/>
      <c r="DU252" s="33"/>
      <c r="DV252" s="33"/>
      <c r="DW252" s="33"/>
      <c r="DX252" s="33"/>
      <c r="DY252" s="33"/>
      <c r="DZ252" s="33"/>
      <c r="EA252" s="33"/>
      <c r="EB252" s="33"/>
      <c r="EC252" s="33"/>
      <c r="ED252" s="33"/>
      <c r="EE252" s="33"/>
      <c r="EF252" s="33"/>
      <c r="EG252" s="33"/>
      <c r="EH252" s="33"/>
      <c r="EI252" s="33"/>
      <c r="EJ252" s="33"/>
      <c r="EK252" s="33"/>
      <c r="EL252" s="33"/>
      <c r="EM252" s="33"/>
      <c r="EN252" s="33"/>
      <c r="EO252" s="33"/>
      <c r="EP252" s="33"/>
      <c r="EQ252" s="33"/>
      <c r="ER252" s="33"/>
      <c r="ES252" s="33"/>
      <c r="ET252" s="33"/>
      <c r="EU252" s="33"/>
      <c r="EV252" s="33"/>
      <c r="EW252" s="33"/>
      <c r="EX252" s="33"/>
      <c r="EY252" s="33"/>
      <c r="EZ252" s="33"/>
      <c r="FA252" s="33"/>
      <c r="FB252" s="33"/>
      <c r="FC252" s="33"/>
      <c r="FD252" s="33"/>
      <c r="FE252" s="33"/>
      <c r="FF252" s="33"/>
      <c r="FG252" s="33"/>
      <c r="FH252" s="33"/>
      <c r="FI252" s="33"/>
      <c r="FJ252" s="33"/>
      <c r="FK252" s="33"/>
      <c r="FL252" s="33"/>
      <c r="FM252" s="33"/>
      <c r="FN252" s="33"/>
      <c r="FO252" s="33"/>
      <c r="FP252" s="33"/>
      <c r="FQ252" s="33"/>
      <c r="FR252" s="33"/>
      <c r="FS252" s="33"/>
      <c r="FT252" s="33"/>
      <c r="FU252" s="33"/>
      <c r="FV252" s="33"/>
      <c r="FW252" s="33"/>
      <c r="FX252" s="33"/>
      <c r="FY252" s="33"/>
      <c r="FZ252" s="33"/>
      <c r="GA252" s="33"/>
      <c r="GB252" s="33"/>
      <c r="GC252" s="33"/>
      <c r="GD252" s="33"/>
      <c r="GE252" s="33"/>
      <c r="GF252" s="33"/>
      <c r="GG252" s="33"/>
      <c r="GH252" s="33"/>
      <c r="GI252" s="33"/>
      <c r="GJ252" s="33"/>
      <c r="GK252" s="33"/>
      <c r="GL252" s="33"/>
      <c r="GM252" s="33"/>
      <c r="GN252" s="33"/>
      <c r="GO252" s="33"/>
      <c r="GP252" s="33"/>
      <c r="GQ252" s="33"/>
      <c r="GR252" s="33"/>
      <c r="GS252" s="33"/>
      <c r="GT252" s="33"/>
      <c r="GU252" s="33"/>
      <c r="GV252" s="33"/>
      <c r="GW252" s="33"/>
      <c r="GX252" s="33"/>
      <c r="GY252" s="33"/>
      <c r="GZ252" s="33"/>
      <c r="HA252" s="33"/>
      <c r="HB252" s="33"/>
      <c r="HC252" s="33"/>
      <c r="HD252" s="33"/>
      <c r="HE252" s="33"/>
      <c r="HF252" s="33"/>
      <c r="HG252" s="33"/>
      <c r="HH252" s="33"/>
      <c r="HI252" s="33"/>
      <c r="HJ252" s="33"/>
      <c r="HK252" s="33"/>
      <c r="HL252" s="33"/>
      <c r="HM252" s="33"/>
      <c r="HN252" s="33"/>
      <c r="HO252" s="33"/>
      <c r="HP252" s="33"/>
      <c r="HQ252" s="33"/>
      <c r="HR252" s="33"/>
      <c r="HS252" s="33"/>
      <c r="HT252" s="33"/>
      <c r="HU252" s="33"/>
      <c r="HV252" s="33"/>
      <c r="HW252" s="33"/>
      <c r="HX252" s="33"/>
      <c r="HY252" s="33"/>
      <c r="HZ252" s="33"/>
      <c r="IA252" s="33"/>
      <c r="IB252" s="33"/>
      <c r="IC252" s="33"/>
      <c r="ID252" s="33"/>
      <c r="IE252" s="33"/>
      <c r="IF252" s="33"/>
      <c r="IG252" s="33"/>
      <c r="IH252" s="33"/>
      <c r="II252" s="33"/>
      <c r="IJ252" s="33"/>
      <c r="IK252" s="33"/>
      <c r="IL252" s="33"/>
      <c r="IM252" s="33"/>
      <c r="IN252" s="33"/>
      <c r="IO252" s="33"/>
      <c r="IP252" s="33"/>
      <c r="IQ252" s="33"/>
      <c r="IR252" s="33"/>
      <c r="IS252" s="33"/>
      <c r="IT252" s="33"/>
      <c r="IU252" s="33"/>
      <c r="IV252" s="33"/>
      <c r="IW252" s="33"/>
      <c r="IX252" s="33"/>
      <c r="IY252" s="33"/>
      <c r="IZ252" s="33"/>
      <c r="JA252" s="33"/>
      <c r="JB252" s="33"/>
      <c r="JC252" s="33"/>
      <c r="JD252" s="33"/>
      <c r="JE252" s="33"/>
      <c r="JF252" s="33"/>
      <c r="JG252" s="33"/>
      <c r="JH252" s="33"/>
      <c r="JI252" s="33"/>
      <c r="JJ252" s="33"/>
      <c r="JK252" s="33"/>
      <c r="JL252" s="33"/>
      <c r="JM252" s="33"/>
      <c r="JN252" s="33"/>
      <c r="JO252" s="33"/>
      <c r="JP252" s="33"/>
      <c r="JQ252" s="33"/>
      <c r="JR252" s="33"/>
      <c r="JS252" s="33"/>
      <c r="JT252" s="33"/>
      <c r="JU252" s="33"/>
      <c r="JV252" s="33"/>
      <c r="JW252" s="33"/>
      <c r="JX252" s="33"/>
      <c r="JY252" s="33"/>
      <c r="JZ252" s="33"/>
      <c r="KA252" s="33"/>
      <c r="KB252" s="33"/>
      <c r="KC252" s="33"/>
      <c r="KD252" s="33"/>
      <c r="KE252" s="33"/>
      <c r="KF252" s="33"/>
      <c r="KG252" s="33"/>
      <c r="KH252" s="33"/>
      <c r="KI252" s="33"/>
      <c r="KJ252" s="33"/>
      <c r="KK252" s="33"/>
      <c r="KL252" s="33"/>
      <c r="KM252" s="33"/>
      <c r="KN252" s="33"/>
      <c r="KO252" s="33"/>
      <c r="KP252" s="33"/>
      <c r="KQ252" s="33"/>
      <c r="KR252" s="33"/>
      <c r="KS252" s="33"/>
      <c r="KT252" s="33"/>
      <c r="KU252" s="33"/>
      <c r="KV252" s="33"/>
      <c r="KW252" s="33"/>
      <c r="KX252" s="33"/>
      <c r="KY252" s="33"/>
      <c r="KZ252" s="33"/>
      <c r="LA252" s="33"/>
      <c r="LB252" s="33"/>
      <c r="LC252" s="33"/>
      <c r="LD252" s="33"/>
      <c r="LE252" s="33"/>
      <c r="LF252" s="33"/>
      <c r="LG252" s="33"/>
      <c r="LH252" s="33"/>
      <c r="LI252" s="33"/>
      <c r="LJ252" s="33"/>
      <c r="LK252" s="33"/>
      <c r="LL252" s="33"/>
      <c r="LM252" s="33"/>
      <c r="LN252" s="33"/>
      <c r="LO252" s="33"/>
      <c r="LP252" s="33"/>
      <c r="LQ252" s="33"/>
      <c r="LR252" s="33"/>
      <c r="LS252" s="33"/>
      <c r="LT252" s="33"/>
      <c r="LU252" s="33"/>
      <c r="LV252" s="33"/>
      <c r="LW252" s="33"/>
      <c r="LX252" s="33"/>
      <c r="LY252" s="33"/>
      <c r="LZ252" s="33"/>
      <c r="MA252" s="33"/>
      <c r="MB252" s="33"/>
      <c r="MC252" s="33"/>
      <c r="MD252" s="33"/>
      <c r="ME252" s="33"/>
      <c r="MF252" s="33"/>
      <c r="MG252" s="33"/>
      <c r="MH252" s="33"/>
      <c r="MI252" s="33"/>
      <c r="MJ252" s="33"/>
      <c r="MK252" s="33"/>
      <c r="ML252" s="33"/>
      <c r="MM252" s="33"/>
      <c r="MN252" s="33"/>
      <c r="MO252" s="33"/>
      <c r="MP252" s="33"/>
      <c r="MQ252" s="33"/>
      <c r="MR252" s="33"/>
      <c r="MS252" s="33"/>
      <c r="MT252" s="33"/>
      <c r="MU252" s="33"/>
      <c r="MV252" s="33"/>
      <c r="MW252" s="33"/>
      <c r="MX252" s="33"/>
      <c r="MY252" s="33"/>
      <c r="MZ252" s="33"/>
      <c r="NA252" s="33"/>
      <c r="NB252" s="33"/>
      <c r="NC252" s="33"/>
      <c r="ND252" s="33"/>
      <c r="NE252" s="33"/>
      <c r="NF252" s="33"/>
      <c r="NG252" s="33"/>
      <c r="NH252" s="33"/>
      <c r="NI252" s="33"/>
      <c r="NJ252" s="33"/>
      <c r="NK252" s="33"/>
      <c r="NL252" s="33"/>
      <c r="NM252" s="33"/>
      <c r="NN252" s="33"/>
      <c r="NO252" s="33"/>
      <c r="NP252" s="33"/>
      <c r="NQ252" s="33"/>
      <c r="NR252" s="33"/>
      <c r="NS252" s="33"/>
      <c r="NT252" s="33"/>
      <c r="NU252" s="33"/>
      <c r="NV252" s="33"/>
      <c r="NW252" s="33"/>
      <c r="NX252" s="33"/>
      <c r="NY252" s="33"/>
      <c r="NZ252" s="33"/>
      <c r="OA252" s="33"/>
      <c r="OB252" s="33"/>
      <c r="OC252" s="33"/>
      <c r="OD252" s="33"/>
      <c r="OE252" s="33"/>
      <c r="OF252" s="33"/>
      <c r="OG252" s="33"/>
      <c r="OH252" s="33"/>
      <c r="OI252" s="33"/>
      <c r="OJ252" s="33"/>
      <c r="OK252" s="33"/>
      <c r="OL252" s="33"/>
      <c r="OM252" s="33"/>
      <c r="ON252" s="33"/>
      <c r="OO252" s="33"/>
      <c r="OP252" s="33"/>
      <c r="OQ252" s="33"/>
      <c r="OR252" s="33"/>
      <c r="OS252" s="33"/>
      <c r="OT252" s="33"/>
      <c r="OU252" s="33"/>
      <c r="OV252" s="33"/>
      <c r="OW252" s="33"/>
      <c r="OX252" s="33"/>
      <c r="OY252" s="33"/>
      <c r="OZ252" s="33"/>
      <c r="PA252" s="33"/>
      <c r="PB252" s="33"/>
      <c r="PC252" s="33"/>
      <c r="PD252" s="33"/>
      <c r="PE252" s="33"/>
      <c r="PF252" s="33"/>
      <c r="PG252" s="33"/>
      <c r="PH252" s="33"/>
      <c r="PI252" s="33"/>
      <c r="PJ252" s="33"/>
      <c r="PK252" s="33"/>
      <c r="PL252" s="33"/>
      <c r="PM252" s="33"/>
      <c r="PN252" s="33"/>
      <c r="PO252" s="33"/>
      <c r="PP252" s="33"/>
      <c r="PQ252" s="33"/>
      <c r="PR252" s="33"/>
      <c r="PS252" s="33"/>
      <c r="PT252" s="33"/>
      <c r="PU252" s="33"/>
      <c r="PV252" s="33"/>
      <c r="PW252" s="33"/>
      <c r="PX252" s="33"/>
      <c r="PY252" s="33"/>
      <c r="PZ252" s="33"/>
      <c r="QA252" s="33"/>
      <c r="QB252" s="33"/>
      <c r="QC252" s="33"/>
      <c r="QD252" s="33"/>
      <c r="QE252" s="33"/>
      <c r="QF252" s="33"/>
      <c r="QG252" s="33"/>
      <c r="QH252" s="33"/>
      <c r="QI252" s="33"/>
      <c r="QJ252" s="33"/>
      <c r="QK252" s="33"/>
      <c r="QL252" s="33"/>
      <c r="QM252" s="33"/>
      <c r="QN252" s="33"/>
      <c r="QO252" s="33"/>
      <c r="QP252" s="33"/>
      <c r="QQ252" s="33"/>
      <c r="QR252" s="33"/>
      <c r="QS252" s="33"/>
      <c r="QT252" s="33"/>
      <c r="QU252" s="33"/>
      <c r="QV252" s="33"/>
      <c r="QW252" s="33"/>
      <c r="QX252" s="33"/>
      <c r="QY252" s="33"/>
      <c r="QZ252" s="33"/>
      <c r="RA252" s="33"/>
      <c r="RB252" s="33"/>
      <c r="RC252" s="33"/>
      <c r="RD252" s="33"/>
      <c r="RE252" s="33"/>
      <c r="RF252" s="33"/>
      <c r="RG252" s="33"/>
      <c r="RH252" s="33"/>
      <c r="RI252" s="33"/>
      <c r="RJ252" s="33"/>
      <c r="RK252" s="33"/>
      <c r="RL252" s="33"/>
      <c r="RM252" s="33"/>
      <c r="RN252" s="33"/>
      <c r="RO252" s="33"/>
      <c r="RP252" s="33"/>
      <c r="RQ252" s="33"/>
      <c r="RR252" s="33"/>
      <c r="RS252" s="33"/>
      <c r="RT252" s="33"/>
      <c r="RU252" s="33"/>
      <c r="RV252" s="33"/>
      <c r="RW252" s="33"/>
      <c r="RX252" s="33"/>
      <c r="RY252" s="33"/>
      <c r="RZ252" s="33"/>
      <c r="SA252" s="33"/>
      <c r="SB252" s="33"/>
      <c r="SC252" s="33"/>
      <c r="SD252" s="33"/>
      <c r="SE252" s="33"/>
      <c r="SF252" s="33"/>
      <c r="SG252" s="33"/>
      <c r="SH252" s="33"/>
      <c r="SI252" s="33"/>
      <c r="SJ252" s="33"/>
      <c r="SK252" s="33"/>
      <c r="SL252" s="33"/>
      <c r="SM252" s="33"/>
      <c r="SN252" s="33"/>
      <c r="SO252" s="33"/>
      <c r="SP252" s="33"/>
      <c r="SQ252" s="33"/>
      <c r="SR252" s="33"/>
      <c r="SS252" s="33"/>
      <c r="ST252" s="33"/>
      <c r="SU252" s="33"/>
      <c r="SV252" s="33"/>
      <c r="SW252" s="33"/>
      <c r="SX252" s="33"/>
      <c r="SY252" s="33"/>
      <c r="SZ252" s="33"/>
      <c r="TA252" s="33"/>
      <c r="TB252" s="33"/>
      <c r="TC252" s="33"/>
      <c r="TD252" s="33"/>
      <c r="TE252" s="33"/>
      <c r="TF252" s="33"/>
      <c r="TG252" s="33"/>
      <c r="TH252" s="33"/>
      <c r="TI252" s="33"/>
      <c r="TJ252" s="33"/>
      <c r="TK252" s="33"/>
      <c r="TL252" s="33"/>
      <c r="TM252" s="33"/>
      <c r="TN252" s="33"/>
      <c r="TO252" s="33"/>
      <c r="TP252" s="33"/>
      <c r="TQ252" s="33"/>
      <c r="TR252" s="33"/>
      <c r="TS252" s="33"/>
      <c r="TT252" s="33"/>
      <c r="TU252" s="33"/>
      <c r="TV252" s="33"/>
      <c r="TW252" s="33"/>
      <c r="TX252" s="33"/>
      <c r="TY252" s="33"/>
      <c r="TZ252" s="33"/>
      <c r="UA252" s="33"/>
      <c r="UB252" s="33"/>
      <c r="UC252" s="33"/>
      <c r="UD252" s="33"/>
      <c r="UE252" s="33"/>
      <c r="UF252" s="33"/>
      <c r="UG252" s="33"/>
      <c r="UH252" s="33"/>
      <c r="UI252" s="33"/>
      <c r="UJ252" s="33"/>
      <c r="UK252" s="33"/>
      <c r="UL252" s="33"/>
      <c r="UM252" s="33"/>
      <c r="UN252" s="33"/>
      <c r="UO252" s="33"/>
      <c r="UP252" s="33"/>
      <c r="UQ252" s="33"/>
      <c r="UR252" s="33"/>
      <c r="US252" s="33"/>
      <c r="UT252" s="33"/>
      <c r="UU252" s="33"/>
      <c r="UV252" s="33"/>
      <c r="UW252" s="33"/>
      <c r="UX252" s="33"/>
      <c r="UY252" s="33"/>
      <c r="UZ252" s="33"/>
      <c r="VA252" s="33"/>
      <c r="VB252" s="33"/>
      <c r="VC252" s="33"/>
      <c r="VD252" s="33"/>
      <c r="VE252" s="33"/>
      <c r="VF252" s="33"/>
      <c r="VG252" s="33"/>
      <c r="VH252" s="33"/>
      <c r="VI252" s="33"/>
      <c r="VJ252" s="33"/>
      <c r="VK252" s="33"/>
      <c r="VL252" s="33"/>
      <c r="VM252" s="33"/>
      <c r="VN252" s="33"/>
      <c r="VO252" s="33"/>
      <c r="VP252" s="33"/>
      <c r="VQ252" s="33"/>
      <c r="VR252" s="33"/>
      <c r="VS252" s="33"/>
      <c r="VT252" s="33"/>
      <c r="VU252" s="33"/>
      <c r="VV252" s="33"/>
      <c r="VW252" s="33"/>
      <c r="VX252" s="33"/>
      <c r="VY252" s="33"/>
      <c r="VZ252" s="33"/>
      <c r="WA252" s="33"/>
      <c r="WB252" s="33"/>
      <c r="WC252" s="33"/>
      <c r="WD252" s="33"/>
      <c r="WE252" s="33"/>
      <c r="WF252" s="33"/>
      <c r="WG252" s="33"/>
      <c r="WH252" s="33"/>
      <c r="WI252" s="33"/>
      <c r="WJ252" s="33"/>
      <c r="WK252" s="33"/>
      <c r="WL252" s="33"/>
      <c r="WM252" s="33"/>
      <c r="WN252" s="33"/>
      <c r="WO252" s="33"/>
      <c r="WP252" s="33"/>
      <c r="WQ252" s="33"/>
      <c r="WR252" s="33"/>
      <c r="WS252" s="33"/>
      <c r="WT252" s="33"/>
      <c r="WU252" s="33"/>
      <c r="WV252" s="33"/>
      <c r="WW252" s="33"/>
      <c r="WX252" s="33"/>
      <c r="WY252" s="33"/>
      <c r="WZ252" s="33"/>
      <c r="XA252" s="33"/>
      <c r="XB252" s="33"/>
      <c r="XC252" s="33"/>
      <c r="XD252" s="33"/>
      <c r="XE252" s="33"/>
      <c r="XF252" s="33"/>
      <c r="XG252" s="33"/>
      <c r="XH252" s="33"/>
      <c r="XI252" s="33"/>
      <c r="XJ252" s="33"/>
      <c r="XK252" s="33"/>
      <c r="XL252" s="33"/>
      <c r="XM252" s="33"/>
      <c r="XN252" s="33"/>
      <c r="XO252" s="33"/>
      <c r="XP252" s="33"/>
      <c r="XQ252" s="33"/>
      <c r="XR252" s="33"/>
      <c r="XS252" s="33"/>
      <c r="XT252" s="33"/>
      <c r="XU252" s="33"/>
      <c r="XV252" s="33"/>
      <c r="XW252" s="33"/>
      <c r="XX252" s="33"/>
      <c r="XY252" s="33"/>
      <c r="XZ252" s="33"/>
      <c r="YA252" s="33"/>
      <c r="YB252" s="33"/>
      <c r="YC252" s="33"/>
      <c r="YD252" s="33"/>
      <c r="YE252" s="33"/>
      <c r="YF252" s="33"/>
      <c r="YG252" s="33"/>
      <c r="YH252" s="33"/>
      <c r="YI252" s="33"/>
      <c r="YJ252" s="33"/>
      <c r="YK252" s="33"/>
      <c r="YL252" s="33"/>
      <c r="YM252" s="33"/>
      <c r="YN252" s="33"/>
      <c r="YO252" s="33"/>
      <c r="YP252" s="33"/>
      <c r="YQ252" s="33"/>
      <c r="YR252" s="33"/>
      <c r="YS252" s="33"/>
      <c r="YT252" s="33"/>
      <c r="YU252" s="33"/>
      <c r="YV252" s="33"/>
      <c r="YW252" s="33"/>
      <c r="YX252" s="33"/>
      <c r="YY252" s="33"/>
      <c r="YZ252" s="33"/>
      <c r="ZA252" s="33"/>
      <c r="ZB252" s="33"/>
      <c r="ZC252" s="33"/>
      <c r="ZD252" s="33"/>
      <c r="ZE252" s="33"/>
      <c r="ZF252" s="33"/>
      <c r="ZG252" s="33"/>
      <c r="ZH252" s="33"/>
      <c r="ZI252" s="33"/>
      <c r="ZJ252" s="33"/>
      <c r="ZK252" s="33"/>
      <c r="ZL252" s="33"/>
      <c r="ZM252" s="33"/>
      <c r="ZN252" s="33"/>
      <c r="ZO252" s="33"/>
      <c r="ZP252" s="33"/>
      <c r="ZQ252" s="33"/>
      <c r="ZR252" s="33"/>
      <c r="ZS252" s="33"/>
      <c r="ZT252" s="33"/>
      <c r="ZU252" s="33"/>
      <c r="ZV252" s="33"/>
      <c r="ZW252" s="33"/>
      <c r="ZX252" s="33"/>
      <c r="ZY252" s="33"/>
      <c r="ZZ252" s="33"/>
      <c r="AAA252" s="33"/>
      <c r="AAB252" s="33"/>
      <c r="AAC252" s="33"/>
      <c r="AAD252" s="33"/>
      <c r="AAE252" s="33"/>
      <c r="AAF252" s="33"/>
      <c r="AAG252" s="33"/>
      <c r="AAH252" s="33"/>
      <c r="AAI252" s="33"/>
      <c r="AAJ252" s="33"/>
      <c r="AAK252" s="33"/>
      <c r="AAL252" s="33"/>
      <c r="AAM252" s="33"/>
      <c r="AAN252" s="33"/>
      <c r="AAO252" s="33"/>
      <c r="AAP252" s="33"/>
      <c r="AAQ252" s="33"/>
      <c r="AAR252" s="33"/>
      <c r="AAS252" s="33"/>
      <c r="AAT252" s="33"/>
      <c r="AAU252" s="33"/>
      <c r="AAV252" s="33"/>
      <c r="AAW252" s="33"/>
      <c r="AAX252" s="33"/>
      <c r="AAY252" s="33"/>
      <c r="AAZ252" s="33"/>
      <c r="ABA252" s="33"/>
      <c r="ABB252" s="33"/>
      <c r="ABC252" s="33"/>
      <c r="ABD252" s="33"/>
      <c r="ABE252" s="33"/>
      <c r="ABF252" s="33"/>
      <c r="ABG252" s="33"/>
      <c r="ABH252" s="33"/>
      <c r="ABI252" s="33"/>
      <c r="ABJ252" s="33"/>
      <c r="ABK252" s="33"/>
      <c r="ABL252" s="33"/>
      <c r="ABM252" s="33"/>
      <c r="ABN252" s="33"/>
      <c r="ABO252" s="33"/>
      <c r="ABP252" s="33"/>
      <c r="ABQ252" s="33"/>
      <c r="ABR252" s="33"/>
      <c r="ABS252" s="33"/>
      <c r="ABT252" s="33"/>
      <c r="ABU252" s="33"/>
      <c r="ABV252" s="33"/>
      <c r="ABW252" s="33"/>
      <c r="ABX252" s="33"/>
      <c r="ABY252" s="33"/>
      <c r="ABZ252" s="33"/>
      <c r="ACA252" s="33"/>
      <c r="ACB252" s="33"/>
      <c r="ACC252" s="33"/>
      <c r="ACD252" s="33"/>
      <c r="ACE252" s="33"/>
      <c r="ACF252" s="33"/>
      <c r="ACG252" s="33"/>
      <c r="ACH252" s="33"/>
      <c r="ACI252" s="33"/>
      <c r="ACJ252" s="33"/>
      <c r="ACK252" s="33"/>
      <c r="ACL252" s="33"/>
      <c r="ACM252" s="33"/>
      <c r="ACN252" s="33"/>
      <c r="ACO252" s="33"/>
      <c r="ACP252" s="33"/>
      <c r="ACQ252" s="33"/>
      <c r="ACR252" s="33"/>
      <c r="ACS252" s="33"/>
      <c r="ACT252" s="33"/>
      <c r="ACU252" s="33"/>
      <c r="ACV252" s="33"/>
      <c r="ACW252" s="33"/>
      <c r="ACX252" s="33"/>
      <c r="ACY252" s="33"/>
      <c r="ACZ252" s="33"/>
      <c r="ADA252" s="33"/>
      <c r="ADB252" s="33"/>
      <c r="ADC252" s="33"/>
      <c r="ADD252" s="33"/>
      <c r="ADE252" s="33"/>
      <c r="ADF252" s="33"/>
      <c r="ADG252" s="33"/>
      <c r="ADH252" s="33"/>
      <c r="ADI252" s="33"/>
      <c r="ADJ252" s="33"/>
      <c r="ADK252" s="33"/>
      <c r="ADL252" s="33"/>
      <c r="ADM252" s="33"/>
      <c r="ADN252" s="33"/>
      <c r="ADO252" s="33"/>
      <c r="ADP252" s="33"/>
      <c r="ADQ252" s="33"/>
      <c r="ADR252" s="33"/>
      <c r="ADS252" s="33"/>
      <c r="ADT252" s="33"/>
      <c r="ADU252" s="33"/>
      <c r="ADV252" s="33"/>
      <c r="ADW252" s="33"/>
      <c r="ADX252" s="33"/>
      <c r="ADY252" s="33"/>
      <c r="ADZ252" s="33"/>
      <c r="AEA252" s="33"/>
      <c r="AEB252" s="33"/>
      <c r="AEC252" s="33"/>
      <c r="AED252" s="33"/>
      <c r="AEE252" s="33"/>
      <c r="AEF252" s="33"/>
      <c r="AEG252" s="33"/>
      <c r="AEH252" s="33"/>
      <c r="AEI252" s="33"/>
      <c r="AEJ252" s="33"/>
      <c r="AEK252" s="33"/>
      <c r="AEL252" s="33"/>
      <c r="AEM252" s="33"/>
      <c r="AEN252" s="33"/>
      <c r="AEO252" s="33"/>
      <c r="AEP252" s="33"/>
      <c r="AEQ252" s="33"/>
      <c r="AER252" s="33"/>
      <c r="AES252" s="33"/>
      <c r="AET252" s="33"/>
      <c r="AEU252" s="33"/>
      <c r="AEV252" s="33"/>
      <c r="AEW252" s="33"/>
      <c r="AEX252" s="33"/>
      <c r="AEY252" s="33"/>
      <c r="AEZ252" s="33"/>
      <c r="AFA252" s="33"/>
      <c r="AFB252" s="33"/>
      <c r="AFC252" s="33"/>
      <c r="AFD252" s="33"/>
      <c r="AFE252" s="33"/>
      <c r="AFF252" s="33"/>
      <c r="AFG252" s="33"/>
      <c r="AFH252" s="33"/>
      <c r="AFI252" s="33"/>
      <c r="AFJ252" s="33"/>
      <c r="AFK252" s="33"/>
      <c r="AFL252" s="33"/>
      <c r="AFM252" s="33"/>
      <c r="AFN252" s="33"/>
      <c r="AFO252" s="33"/>
      <c r="AFP252" s="33"/>
      <c r="AFQ252" s="33"/>
      <c r="AFR252" s="33"/>
      <c r="AFS252" s="33"/>
      <c r="AFT252" s="33"/>
      <c r="AFU252" s="33"/>
      <c r="AFV252" s="33"/>
      <c r="AFW252" s="33"/>
      <c r="AFX252" s="33"/>
      <c r="AFY252" s="33"/>
      <c r="AFZ252" s="33"/>
      <c r="AGA252" s="33"/>
      <c r="AGB252" s="33"/>
      <c r="AGC252" s="33"/>
      <c r="AGD252" s="33"/>
      <c r="AGE252" s="33"/>
      <c r="AGF252" s="33"/>
      <c r="AGG252" s="33"/>
      <c r="AGH252" s="33"/>
      <c r="AGI252" s="33"/>
      <c r="AGJ252" s="33"/>
      <c r="AGK252" s="33"/>
      <c r="AGL252" s="33"/>
      <c r="AGM252" s="33"/>
      <c r="AGN252" s="33"/>
      <c r="AGO252" s="33"/>
      <c r="AGP252" s="33"/>
      <c r="AGQ252" s="33"/>
      <c r="AGR252" s="33"/>
      <c r="AGS252" s="33"/>
      <c r="AGT252" s="33"/>
      <c r="AGU252" s="33"/>
      <c r="AGV252" s="33"/>
      <c r="AGW252" s="33"/>
      <c r="AGX252" s="33"/>
      <c r="AGY252" s="33"/>
      <c r="AGZ252" s="33"/>
      <c r="AHA252" s="33"/>
      <c r="AHB252" s="33"/>
      <c r="AHC252" s="33"/>
      <c r="AHD252" s="33"/>
      <c r="AHE252" s="33"/>
      <c r="AHF252" s="33"/>
      <c r="AHG252" s="33"/>
      <c r="AHH252" s="33"/>
      <c r="AHI252" s="33"/>
      <c r="AHJ252" s="33"/>
      <c r="AHK252" s="33"/>
      <c r="AHL252" s="33"/>
      <c r="AHM252" s="33"/>
      <c r="AHN252" s="33"/>
      <c r="AHO252" s="33"/>
      <c r="AHP252" s="33"/>
      <c r="AHQ252" s="33"/>
      <c r="AHR252" s="33"/>
      <c r="AHS252" s="33"/>
      <c r="AHT252" s="33"/>
      <c r="AHU252" s="33"/>
      <c r="AHV252" s="33"/>
      <c r="AHW252" s="33"/>
      <c r="AHX252" s="33"/>
      <c r="AHY252" s="33"/>
      <c r="AHZ252" s="33"/>
      <c r="AIA252" s="33"/>
      <c r="AIB252" s="33"/>
      <c r="AIC252" s="33"/>
      <c r="AID252" s="33"/>
      <c r="AIE252" s="33"/>
      <c r="AIF252" s="33"/>
      <c r="AIG252" s="33"/>
      <c r="AIH252" s="33"/>
      <c r="AII252" s="33"/>
      <c r="AIJ252" s="33"/>
      <c r="AIK252" s="33"/>
      <c r="AIL252" s="33"/>
      <c r="AIM252" s="33"/>
      <c r="AIN252" s="33"/>
      <c r="AIO252" s="33"/>
      <c r="AIP252" s="33"/>
      <c r="AIQ252" s="33"/>
      <c r="AIR252" s="33"/>
      <c r="AIS252" s="33"/>
      <c r="AIT252" s="33"/>
      <c r="AIU252" s="33"/>
      <c r="AIV252" s="33"/>
      <c r="AIW252" s="33"/>
      <c r="AIX252" s="33"/>
      <c r="AIY252" s="33"/>
      <c r="AIZ252" s="33"/>
      <c r="AJA252" s="33"/>
      <c r="AJB252" s="33"/>
      <c r="AJC252" s="33"/>
      <c r="AJD252" s="33"/>
      <c r="AJE252" s="33"/>
      <c r="AJF252" s="33"/>
      <c r="AJG252" s="33"/>
      <c r="AJH252" s="33"/>
      <c r="AJI252" s="33"/>
      <c r="AJJ252" s="33"/>
      <c r="AJK252" s="33"/>
      <c r="AJL252" s="33"/>
      <c r="AJM252" s="33"/>
      <c r="AJN252" s="33"/>
      <c r="AJO252" s="33"/>
      <c r="AJP252" s="33"/>
      <c r="AJQ252" s="33"/>
      <c r="AJR252" s="33"/>
      <c r="AJS252" s="33"/>
      <c r="AJT252" s="33"/>
      <c r="AJU252" s="33"/>
      <c r="AJV252" s="33"/>
      <c r="AJW252" s="33"/>
      <c r="AJX252" s="33"/>
      <c r="AJY252" s="33"/>
      <c r="AJZ252" s="33"/>
      <c r="AKA252" s="33"/>
      <c r="AKB252" s="33"/>
      <c r="AKC252" s="33"/>
      <c r="AKD252" s="33"/>
      <c r="AKE252" s="33"/>
      <c r="AKF252" s="33"/>
      <c r="AKG252" s="33"/>
      <c r="AKH252" s="33"/>
      <c r="AKI252" s="33"/>
      <c r="AKJ252" s="33"/>
      <c r="AKK252" s="33"/>
      <c r="AKL252" s="33"/>
      <c r="AKM252" s="33"/>
      <c r="AKN252" s="33"/>
      <c r="AKO252" s="33"/>
      <c r="AKP252" s="33"/>
      <c r="AKQ252" s="33"/>
      <c r="AKR252" s="33"/>
      <c r="AKS252" s="33"/>
      <c r="AKT252" s="33"/>
      <c r="AKU252" s="33"/>
      <c r="AKV252" s="33"/>
      <c r="AKW252" s="33"/>
      <c r="AKX252" s="33"/>
      <c r="AKY252" s="33"/>
      <c r="AKZ252" s="33"/>
      <c r="ALA252" s="33"/>
      <c r="ALB252" s="33"/>
      <c r="ALC252" s="33"/>
      <c r="ALD252" s="33"/>
      <c r="ALE252" s="33"/>
      <c r="ALF252" s="33"/>
      <c r="ALG252" s="33"/>
      <c r="ALH252" s="33"/>
      <c r="ALI252" s="33"/>
      <c r="ALJ252" s="33"/>
      <c r="ALK252" s="33"/>
      <c r="ALL252" s="33"/>
      <c r="ALM252" s="33"/>
      <c r="ALN252" s="33"/>
      <c r="ALO252" s="33"/>
      <c r="ALP252" s="33"/>
      <c r="ALQ252" s="33"/>
      <c r="ALR252" s="33"/>
      <c r="ALS252" s="33"/>
      <c r="ALT252" s="33"/>
      <c r="ALU252" s="33"/>
      <c r="ALV252" s="33"/>
      <c r="ALW252" s="33"/>
      <c r="ALX252" s="33"/>
      <c r="ALY252" s="33"/>
    </row>
    <row r="253" spans="1:1013" ht="24.75" customHeight="1" thickBot="1" x14ac:dyDescent="0.25">
      <c r="A253" s="681"/>
      <c r="B253" s="771"/>
      <c r="C253" s="749"/>
      <c r="D253" s="835"/>
      <c r="E253" s="1036"/>
      <c r="F253" s="837"/>
      <c r="G253" s="823"/>
      <c r="H253" s="721"/>
      <c r="I253" s="723"/>
      <c r="J253" s="1031"/>
      <c r="K253" s="637" t="s">
        <v>11</v>
      </c>
      <c r="L253" s="648">
        <f>SUM(L251:L252)</f>
        <v>0</v>
      </c>
      <c r="M253" s="649">
        <f t="shared" ref="M253:AA253" si="78">SUM(M251:M252)</f>
        <v>0</v>
      </c>
      <c r="N253" s="649">
        <f t="shared" si="78"/>
        <v>0</v>
      </c>
      <c r="O253" s="650">
        <f t="shared" si="78"/>
        <v>0</v>
      </c>
      <c r="P253" s="648">
        <f t="shared" si="78"/>
        <v>26.9</v>
      </c>
      <c r="Q253" s="649">
        <f t="shared" si="78"/>
        <v>0</v>
      </c>
      <c r="R253" s="649">
        <f t="shared" si="78"/>
        <v>0</v>
      </c>
      <c r="S253" s="650">
        <f t="shared" si="78"/>
        <v>26.9</v>
      </c>
      <c r="T253" s="648">
        <f t="shared" si="78"/>
        <v>26.3</v>
      </c>
      <c r="U253" s="649">
        <f t="shared" si="78"/>
        <v>0</v>
      </c>
      <c r="V253" s="649">
        <f t="shared" si="78"/>
        <v>0</v>
      </c>
      <c r="W253" s="650">
        <f t="shared" si="78"/>
        <v>26.3</v>
      </c>
      <c r="X253" s="648">
        <f t="shared" si="78"/>
        <v>0</v>
      </c>
      <c r="Y253" s="649">
        <f t="shared" si="78"/>
        <v>0</v>
      </c>
      <c r="Z253" s="649">
        <f t="shared" si="78"/>
        <v>0</v>
      </c>
      <c r="AA253" s="650">
        <f t="shared" si="78"/>
        <v>0</v>
      </c>
      <c r="AB253" s="33"/>
      <c r="AC253" s="33"/>
      <c r="AD253" s="33"/>
      <c r="AE253" s="33"/>
      <c r="AF253" s="33"/>
      <c r="AG253" s="33"/>
      <c r="AH253" s="33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7"/>
      <c r="BB253" s="46"/>
      <c r="BC253" s="46"/>
      <c r="BD253" s="46"/>
      <c r="BE253" s="46"/>
      <c r="BF253" s="46"/>
      <c r="BG253" s="46"/>
      <c r="BH253" s="46"/>
      <c r="BI253" s="46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  <c r="CA253" s="33"/>
      <c r="CB253" s="33"/>
      <c r="CC253" s="33"/>
      <c r="CD253" s="33"/>
      <c r="CE253" s="33"/>
      <c r="CF253" s="33"/>
      <c r="CG253" s="33"/>
      <c r="CH253" s="33"/>
      <c r="CI253" s="33"/>
      <c r="CJ253" s="33"/>
      <c r="CK253" s="33"/>
      <c r="CL253" s="33"/>
      <c r="CM253" s="33"/>
      <c r="CN253" s="33"/>
      <c r="CO253" s="33"/>
      <c r="CP253" s="33"/>
      <c r="CQ253" s="33"/>
      <c r="CR253" s="33"/>
      <c r="CS253" s="33"/>
      <c r="CT253" s="33"/>
      <c r="CU253" s="33"/>
      <c r="CV253" s="33"/>
      <c r="CW253" s="33"/>
      <c r="CX253" s="33"/>
      <c r="CY253" s="33"/>
      <c r="CZ253" s="33"/>
      <c r="DA253" s="33"/>
      <c r="DB253" s="33"/>
      <c r="DC253" s="33"/>
      <c r="DD253" s="33"/>
      <c r="DE253" s="33"/>
      <c r="DF253" s="33"/>
      <c r="DG253" s="33"/>
      <c r="DH253" s="33"/>
      <c r="DI253" s="33"/>
      <c r="DJ253" s="33"/>
      <c r="DK253" s="33"/>
      <c r="DL253" s="33"/>
      <c r="DM253" s="33"/>
      <c r="DN253" s="33"/>
      <c r="DO253" s="33"/>
      <c r="DP253" s="33"/>
      <c r="DQ253" s="33"/>
      <c r="DR253" s="33"/>
      <c r="DS253" s="33"/>
      <c r="DT253" s="33"/>
      <c r="DU253" s="33"/>
      <c r="DV253" s="33"/>
      <c r="DW253" s="33"/>
      <c r="DX253" s="33"/>
      <c r="DY253" s="33"/>
      <c r="DZ253" s="33"/>
      <c r="EA253" s="33"/>
      <c r="EB253" s="33"/>
      <c r="EC253" s="33"/>
      <c r="ED253" s="33"/>
      <c r="EE253" s="33"/>
      <c r="EF253" s="33"/>
      <c r="EG253" s="33"/>
      <c r="EH253" s="33"/>
      <c r="EI253" s="33"/>
      <c r="EJ253" s="33"/>
      <c r="EK253" s="33"/>
      <c r="EL253" s="33"/>
      <c r="EM253" s="33"/>
      <c r="EN253" s="33"/>
      <c r="EO253" s="33"/>
      <c r="EP253" s="33"/>
      <c r="EQ253" s="33"/>
      <c r="ER253" s="33"/>
      <c r="ES253" s="33"/>
      <c r="ET253" s="33"/>
      <c r="EU253" s="33"/>
      <c r="EV253" s="33"/>
      <c r="EW253" s="33"/>
      <c r="EX253" s="33"/>
      <c r="EY253" s="33"/>
      <c r="EZ253" s="33"/>
      <c r="FA253" s="33"/>
      <c r="FB253" s="33"/>
      <c r="FC253" s="33"/>
      <c r="FD253" s="33"/>
      <c r="FE253" s="33"/>
      <c r="FF253" s="33"/>
      <c r="FG253" s="33"/>
      <c r="FH253" s="33"/>
      <c r="FI253" s="33"/>
      <c r="FJ253" s="33"/>
      <c r="FK253" s="33"/>
      <c r="FL253" s="33"/>
      <c r="FM253" s="33"/>
      <c r="FN253" s="33"/>
      <c r="FO253" s="33"/>
      <c r="FP253" s="33"/>
      <c r="FQ253" s="33"/>
      <c r="FR253" s="33"/>
      <c r="FS253" s="33"/>
      <c r="FT253" s="33"/>
      <c r="FU253" s="33"/>
      <c r="FV253" s="33"/>
      <c r="FW253" s="33"/>
      <c r="FX253" s="33"/>
      <c r="FY253" s="33"/>
      <c r="FZ253" s="33"/>
      <c r="GA253" s="33"/>
      <c r="GB253" s="33"/>
      <c r="GC253" s="33"/>
      <c r="GD253" s="33"/>
      <c r="GE253" s="33"/>
      <c r="GF253" s="33"/>
      <c r="GG253" s="33"/>
      <c r="GH253" s="33"/>
      <c r="GI253" s="33"/>
      <c r="GJ253" s="33"/>
      <c r="GK253" s="33"/>
      <c r="GL253" s="33"/>
      <c r="GM253" s="33"/>
      <c r="GN253" s="33"/>
      <c r="GO253" s="33"/>
      <c r="GP253" s="33"/>
      <c r="GQ253" s="33"/>
      <c r="GR253" s="33"/>
      <c r="GS253" s="33"/>
      <c r="GT253" s="33"/>
      <c r="GU253" s="33"/>
      <c r="GV253" s="33"/>
      <c r="GW253" s="33"/>
      <c r="GX253" s="33"/>
      <c r="GY253" s="33"/>
      <c r="GZ253" s="33"/>
      <c r="HA253" s="33"/>
      <c r="HB253" s="33"/>
      <c r="HC253" s="33"/>
      <c r="HD253" s="33"/>
      <c r="HE253" s="33"/>
      <c r="HF253" s="33"/>
      <c r="HG253" s="33"/>
      <c r="HH253" s="33"/>
      <c r="HI253" s="33"/>
      <c r="HJ253" s="33"/>
      <c r="HK253" s="33"/>
      <c r="HL253" s="33"/>
      <c r="HM253" s="33"/>
      <c r="HN253" s="33"/>
      <c r="HO253" s="33"/>
      <c r="HP253" s="33"/>
      <c r="HQ253" s="33"/>
      <c r="HR253" s="33"/>
      <c r="HS253" s="33"/>
      <c r="HT253" s="33"/>
      <c r="HU253" s="33"/>
      <c r="HV253" s="33"/>
      <c r="HW253" s="33"/>
      <c r="HX253" s="33"/>
      <c r="HY253" s="33"/>
      <c r="HZ253" s="33"/>
      <c r="IA253" s="33"/>
      <c r="IB253" s="33"/>
      <c r="IC253" s="33"/>
      <c r="ID253" s="33"/>
      <c r="IE253" s="33"/>
      <c r="IF253" s="33"/>
      <c r="IG253" s="33"/>
      <c r="IH253" s="33"/>
      <c r="II253" s="33"/>
      <c r="IJ253" s="33"/>
      <c r="IK253" s="33"/>
      <c r="IL253" s="33"/>
      <c r="IM253" s="33"/>
      <c r="IN253" s="33"/>
      <c r="IO253" s="33"/>
      <c r="IP253" s="33"/>
      <c r="IQ253" s="33"/>
      <c r="IR253" s="33"/>
      <c r="IS253" s="33"/>
      <c r="IT253" s="33"/>
      <c r="IU253" s="33"/>
      <c r="IV253" s="33"/>
      <c r="IW253" s="33"/>
      <c r="IX253" s="33"/>
      <c r="IY253" s="33"/>
      <c r="IZ253" s="33"/>
      <c r="JA253" s="33"/>
      <c r="JB253" s="33"/>
      <c r="JC253" s="33"/>
      <c r="JD253" s="33"/>
      <c r="JE253" s="33"/>
      <c r="JF253" s="33"/>
      <c r="JG253" s="33"/>
      <c r="JH253" s="33"/>
      <c r="JI253" s="33"/>
      <c r="JJ253" s="33"/>
      <c r="JK253" s="33"/>
      <c r="JL253" s="33"/>
      <c r="JM253" s="33"/>
      <c r="JN253" s="33"/>
      <c r="JO253" s="33"/>
      <c r="JP253" s="33"/>
      <c r="JQ253" s="33"/>
      <c r="JR253" s="33"/>
      <c r="JS253" s="33"/>
      <c r="JT253" s="33"/>
      <c r="JU253" s="33"/>
      <c r="JV253" s="33"/>
      <c r="JW253" s="33"/>
      <c r="JX253" s="33"/>
      <c r="JY253" s="33"/>
      <c r="JZ253" s="33"/>
      <c r="KA253" s="33"/>
      <c r="KB253" s="33"/>
      <c r="KC253" s="33"/>
      <c r="KD253" s="33"/>
      <c r="KE253" s="33"/>
      <c r="KF253" s="33"/>
      <c r="KG253" s="33"/>
      <c r="KH253" s="33"/>
      <c r="KI253" s="33"/>
      <c r="KJ253" s="33"/>
      <c r="KK253" s="33"/>
      <c r="KL253" s="33"/>
      <c r="KM253" s="33"/>
      <c r="KN253" s="33"/>
      <c r="KO253" s="33"/>
      <c r="KP253" s="33"/>
      <c r="KQ253" s="33"/>
      <c r="KR253" s="33"/>
      <c r="KS253" s="33"/>
      <c r="KT253" s="33"/>
      <c r="KU253" s="33"/>
      <c r="KV253" s="33"/>
      <c r="KW253" s="33"/>
      <c r="KX253" s="33"/>
      <c r="KY253" s="33"/>
      <c r="KZ253" s="33"/>
      <c r="LA253" s="33"/>
      <c r="LB253" s="33"/>
      <c r="LC253" s="33"/>
      <c r="LD253" s="33"/>
      <c r="LE253" s="33"/>
      <c r="LF253" s="33"/>
      <c r="LG253" s="33"/>
      <c r="LH253" s="33"/>
      <c r="LI253" s="33"/>
      <c r="LJ253" s="33"/>
      <c r="LK253" s="33"/>
      <c r="LL253" s="33"/>
      <c r="LM253" s="33"/>
      <c r="LN253" s="33"/>
      <c r="LO253" s="33"/>
      <c r="LP253" s="33"/>
      <c r="LQ253" s="33"/>
      <c r="LR253" s="33"/>
      <c r="LS253" s="33"/>
      <c r="LT253" s="33"/>
      <c r="LU253" s="33"/>
      <c r="LV253" s="33"/>
      <c r="LW253" s="33"/>
      <c r="LX253" s="33"/>
      <c r="LY253" s="33"/>
      <c r="LZ253" s="33"/>
      <c r="MA253" s="33"/>
      <c r="MB253" s="33"/>
      <c r="MC253" s="33"/>
      <c r="MD253" s="33"/>
      <c r="ME253" s="33"/>
      <c r="MF253" s="33"/>
      <c r="MG253" s="33"/>
      <c r="MH253" s="33"/>
      <c r="MI253" s="33"/>
      <c r="MJ253" s="33"/>
      <c r="MK253" s="33"/>
      <c r="ML253" s="33"/>
      <c r="MM253" s="33"/>
      <c r="MN253" s="33"/>
      <c r="MO253" s="33"/>
      <c r="MP253" s="33"/>
      <c r="MQ253" s="33"/>
      <c r="MR253" s="33"/>
      <c r="MS253" s="33"/>
      <c r="MT253" s="33"/>
      <c r="MU253" s="33"/>
      <c r="MV253" s="33"/>
      <c r="MW253" s="33"/>
      <c r="MX253" s="33"/>
      <c r="MY253" s="33"/>
      <c r="MZ253" s="33"/>
      <c r="NA253" s="33"/>
      <c r="NB253" s="33"/>
      <c r="NC253" s="33"/>
      <c r="ND253" s="33"/>
      <c r="NE253" s="33"/>
      <c r="NF253" s="33"/>
      <c r="NG253" s="33"/>
      <c r="NH253" s="33"/>
      <c r="NI253" s="33"/>
      <c r="NJ253" s="33"/>
      <c r="NK253" s="33"/>
      <c r="NL253" s="33"/>
      <c r="NM253" s="33"/>
      <c r="NN253" s="33"/>
      <c r="NO253" s="33"/>
      <c r="NP253" s="33"/>
      <c r="NQ253" s="33"/>
      <c r="NR253" s="33"/>
      <c r="NS253" s="33"/>
      <c r="NT253" s="33"/>
      <c r="NU253" s="33"/>
      <c r="NV253" s="33"/>
      <c r="NW253" s="33"/>
      <c r="NX253" s="33"/>
      <c r="NY253" s="33"/>
      <c r="NZ253" s="33"/>
      <c r="OA253" s="33"/>
      <c r="OB253" s="33"/>
      <c r="OC253" s="33"/>
      <c r="OD253" s="33"/>
      <c r="OE253" s="33"/>
      <c r="OF253" s="33"/>
      <c r="OG253" s="33"/>
      <c r="OH253" s="33"/>
      <c r="OI253" s="33"/>
      <c r="OJ253" s="33"/>
      <c r="OK253" s="33"/>
      <c r="OL253" s="33"/>
      <c r="OM253" s="33"/>
      <c r="ON253" s="33"/>
      <c r="OO253" s="33"/>
      <c r="OP253" s="33"/>
      <c r="OQ253" s="33"/>
      <c r="OR253" s="33"/>
      <c r="OS253" s="33"/>
      <c r="OT253" s="33"/>
      <c r="OU253" s="33"/>
      <c r="OV253" s="33"/>
      <c r="OW253" s="33"/>
      <c r="OX253" s="33"/>
      <c r="OY253" s="33"/>
      <c r="OZ253" s="33"/>
      <c r="PA253" s="33"/>
      <c r="PB253" s="33"/>
      <c r="PC253" s="33"/>
      <c r="PD253" s="33"/>
      <c r="PE253" s="33"/>
      <c r="PF253" s="33"/>
      <c r="PG253" s="33"/>
      <c r="PH253" s="33"/>
      <c r="PI253" s="33"/>
      <c r="PJ253" s="33"/>
      <c r="PK253" s="33"/>
      <c r="PL253" s="33"/>
      <c r="PM253" s="33"/>
      <c r="PN253" s="33"/>
      <c r="PO253" s="33"/>
      <c r="PP253" s="33"/>
      <c r="PQ253" s="33"/>
      <c r="PR253" s="33"/>
      <c r="PS253" s="33"/>
      <c r="PT253" s="33"/>
      <c r="PU253" s="33"/>
      <c r="PV253" s="33"/>
      <c r="PW253" s="33"/>
      <c r="PX253" s="33"/>
      <c r="PY253" s="33"/>
      <c r="PZ253" s="33"/>
      <c r="QA253" s="33"/>
      <c r="QB253" s="33"/>
      <c r="QC253" s="33"/>
      <c r="QD253" s="33"/>
      <c r="QE253" s="33"/>
      <c r="QF253" s="33"/>
      <c r="QG253" s="33"/>
      <c r="QH253" s="33"/>
      <c r="QI253" s="33"/>
      <c r="QJ253" s="33"/>
      <c r="QK253" s="33"/>
      <c r="QL253" s="33"/>
      <c r="QM253" s="33"/>
      <c r="QN253" s="33"/>
      <c r="QO253" s="33"/>
      <c r="QP253" s="33"/>
      <c r="QQ253" s="33"/>
      <c r="QR253" s="33"/>
      <c r="QS253" s="33"/>
      <c r="QT253" s="33"/>
      <c r="QU253" s="33"/>
      <c r="QV253" s="33"/>
      <c r="QW253" s="33"/>
      <c r="QX253" s="33"/>
      <c r="QY253" s="33"/>
      <c r="QZ253" s="33"/>
      <c r="RA253" s="33"/>
      <c r="RB253" s="33"/>
      <c r="RC253" s="33"/>
      <c r="RD253" s="33"/>
      <c r="RE253" s="33"/>
      <c r="RF253" s="33"/>
      <c r="RG253" s="33"/>
      <c r="RH253" s="33"/>
      <c r="RI253" s="33"/>
      <c r="RJ253" s="33"/>
      <c r="RK253" s="33"/>
      <c r="RL253" s="33"/>
      <c r="RM253" s="33"/>
      <c r="RN253" s="33"/>
      <c r="RO253" s="33"/>
      <c r="RP253" s="33"/>
      <c r="RQ253" s="33"/>
      <c r="RR253" s="33"/>
      <c r="RS253" s="33"/>
      <c r="RT253" s="33"/>
      <c r="RU253" s="33"/>
      <c r="RV253" s="33"/>
      <c r="RW253" s="33"/>
      <c r="RX253" s="33"/>
      <c r="RY253" s="33"/>
      <c r="RZ253" s="33"/>
      <c r="SA253" s="33"/>
      <c r="SB253" s="33"/>
      <c r="SC253" s="33"/>
      <c r="SD253" s="33"/>
      <c r="SE253" s="33"/>
      <c r="SF253" s="33"/>
      <c r="SG253" s="33"/>
      <c r="SH253" s="33"/>
      <c r="SI253" s="33"/>
      <c r="SJ253" s="33"/>
      <c r="SK253" s="33"/>
      <c r="SL253" s="33"/>
      <c r="SM253" s="33"/>
      <c r="SN253" s="33"/>
      <c r="SO253" s="33"/>
      <c r="SP253" s="33"/>
      <c r="SQ253" s="33"/>
      <c r="SR253" s="33"/>
      <c r="SS253" s="33"/>
      <c r="ST253" s="33"/>
      <c r="SU253" s="33"/>
      <c r="SV253" s="33"/>
      <c r="SW253" s="33"/>
      <c r="SX253" s="33"/>
      <c r="SY253" s="33"/>
      <c r="SZ253" s="33"/>
      <c r="TA253" s="33"/>
      <c r="TB253" s="33"/>
      <c r="TC253" s="33"/>
      <c r="TD253" s="33"/>
      <c r="TE253" s="33"/>
      <c r="TF253" s="33"/>
      <c r="TG253" s="33"/>
      <c r="TH253" s="33"/>
      <c r="TI253" s="33"/>
      <c r="TJ253" s="33"/>
      <c r="TK253" s="33"/>
      <c r="TL253" s="33"/>
      <c r="TM253" s="33"/>
      <c r="TN253" s="33"/>
      <c r="TO253" s="33"/>
      <c r="TP253" s="33"/>
      <c r="TQ253" s="33"/>
      <c r="TR253" s="33"/>
      <c r="TS253" s="33"/>
      <c r="TT253" s="33"/>
      <c r="TU253" s="33"/>
      <c r="TV253" s="33"/>
      <c r="TW253" s="33"/>
      <c r="TX253" s="33"/>
      <c r="TY253" s="33"/>
      <c r="TZ253" s="33"/>
      <c r="UA253" s="33"/>
      <c r="UB253" s="33"/>
      <c r="UC253" s="33"/>
      <c r="UD253" s="33"/>
      <c r="UE253" s="33"/>
      <c r="UF253" s="33"/>
      <c r="UG253" s="33"/>
      <c r="UH253" s="33"/>
      <c r="UI253" s="33"/>
      <c r="UJ253" s="33"/>
      <c r="UK253" s="33"/>
      <c r="UL253" s="33"/>
      <c r="UM253" s="33"/>
      <c r="UN253" s="33"/>
      <c r="UO253" s="33"/>
      <c r="UP253" s="33"/>
      <c r="UQ253" s="33"/>
      <c r="UR253" s="33"/>
      <c r="US253" s="33"/>
      <c r="UT253" s="33"/>
      <c r="UU253" s="33"/>
      <c r="UV253" s="33"/>
      <c r="UW253" s="33"/>
      <c r="UX253" s="33"/>
      <c r="UY253" s="33"/>
      <c r="UZ253" s="33"/>
      <c r="VA253" s="33"/>
      <c r="VB253" s="33"/>
      <c r="VC253" s="33"/>
      <c r="VD253" s="33"/>
      <c r="VE253" s="33"/>
      <c r="VF253" s="33"/>
      <c r="VG253" s="33"/>
      <c r="VH253" s="33"/>
      <c r="VI253" s="33"/>
      <c r="VJ253" s="33"/>
      <c r="VK253" s="33"/>
      <c r="VL253" s="33"/>
      <c r="VM253" s="33"/>
      <c r="VN253" s="33"/>
      <c r="VO253" s="33"/>
      <c r="VP253" s="33"/>
      <c r="VQ253" s="33"/>
      <c r="VR253" s="33"/>
      <c r="VS253" s="33"/>
      <c r="VT253" s="33"/>
      <c r="VU253" s="33"/>
      <c r="VV253" s="33"/>
      <c r="VW253" s="33"/>
      <c r="VX253" s="33"/>
      <c r="VY253" s="33"/>
      <c r="VZ253" s="33"/>
      <c r="WA253" s="33"/>
      <c r="WB253" s="33"/>
      <c r="WC253" s="33"/>
      <c r="WD253" s="33"/>
      <c r="WE253" s="33"/>
      <c r="WF253" s="33"/>
      <c r="WG253" s="33"/>
      <c r="WH253" s="33"/>
      <c r="WI253" s="33"/>
      <c r="WJ253" s="33"/>
      <c r="WK253" s="33"/>
      <c r="WL253" s="33"/>
      <c r="WM253" s="33"/>
      <c r="WN253" s="33"/>
      <c r="WO253" s="33"/>
      <c r="WP253" s="33"/>
      <c r="WQ253" s="33"/>
      <c r="WR253" s="33"/>
      <c r="WS253" s="33"/>
      <c r="WT253" s="33"/>
      <c r="WU253" s="33"/>
      <c r="WV253" s="33"/>
      <c r="WW253" s="33"/>
      <c r="WX253" s="33"/>
      <c r="WY253" s="33"/>
      <c r="WZ253" s="33"/>
      <c r="XA253" s="33"/>
      <c r="XB253" s="33"/>
      <c r="XC253" s="33"/>
      <c r="XD253" s="33"/>
      <c r="XE253" s="33"/>
      <c r="XF253" s="33"/>
      <c r="XG253" s="33"/>
      <c r="XH253" s="33"/>
      <c r="XI253" s="33"/>
      <c r="XJ253" s="33"/>
      <c r="XK253" s="33"/>
      <c r="XL253" s="33"/>
      <c r="XM253" s="33"/>
      <c r="XN253" s="33"/>
      <c r="XO253" s="33"/>
      <c r="XP253" s="33"/>
      <c r="XQ253" s="33"/>
      <c r="XR253" s="33"/>
      <c r="XS253" s="33"/>
      <c r="XT253" s="33"/>
      <c r="XU253" s="33"/>
      <c r="XV253" s="33"/>
      <c r="XW253" s="33"/>
      <c r="XX253" s="33"/>
      <c r="XY253" s="33"/>
      <c r="XZ253" s="33"/>
      <c r="YA253" s="33"/>
      <c r="YB253" s="33"/>
      <c r="YC253" s="33"/>
      <c r="YD253" s="33"/>
      <c r="YE253" s="33"/>
      <c r="YF253" s="33"/>
      <c r="YG253" s="33"/>
      <c r="YH253" s="33"/>
      <c r="YI253" s="33"/>
      <c r="YJ253" s="33"/>
      <c r="YK253" s="33"/>
      <c r="YL253" s="33"/>
      <c r="YM253" s="33"/>
      <c r="YN253" s="33"/>
      <c r="YO253" s="33"/>
      <c r="YP253" s="33"/>
      <c r="YQ253" s="33"/>
      <c r="YR253" s="33"/>
      <c r="YS253" s="33"/>
      <c r="YT253" s="33"/>
      <c r="YU253" s="33"/>
      <c r="YV253" s="33"/>
      <c r="YW253" s="33"/>
      <c r="YX253" s="33"/>
      <c r="YY253" s="33"/>
      <c r="YZ253" s="33"/>
      <c r="ZA253" s="33"/>
      <c r="ZB253" s="33"/>
      <c r="ZC253" s="33"/>
      <c r="ZD253" s="33"/>
      <c r="ZE253" s="33"/>
      <c r="ZF253" s="33"/>
      <c r="ZG253" s="33"/>
      <c r="ZH253" s="33"/>
      <c r="ZI253" s="33"/>
      <c r="ZJ253" s="33"/>
      <c r="ZK253" s="33"/>
      <c r="ZL253" s="33"/>
      <c r="ZM253" s="33"/>
      <c r="ZN253" s="33"/>
      <c r="ZO253" s="33"/>
      <c r="ZP253" s="33"/>
      <c r="ZQ253" s="33"/>
      <c r="ZR253" s="33"/>
      <c r="ZS253" s="33"/>
      <c r="ZT253" s="33"/>
      <c r="ZU253" s="33"/>
      <c r="ZV253" s="33"/>
      <c r="ZW253" s="33"/>
      <c r="ZX253" s="33"/>
      <c r="ZY253" s="33"/>
      <c r="ZZ253" s="33"/>
      <c r="AAA253" s="33"/>
      <c r="AAB253" s="33"/>
      <c r="AAC253" s="33"/>
      <c r="AAD253" s="33"/>
      <c r="AAE253" s="33"/>
      <c r="AAF253" s="33"/>
      <c r="AAG253" s="33"/>
      <c r="AAH253" s="33"/>
      <c r="AAI253" s="33"/>
      <c r="AAJ253" s="33"/>
      <c r="AAK253" s="33"/>
      <c r="AAL253" s="33"/>
      <c r="AAM253" s="33"/>
      <c r="AAN253" s="33"/>
      <c r="AAO253" s="33"/>
      <c r="AAP253" s="33"/>
      <c r="AAQ253" s="33"/>
      <c r="AAR253" s="33"/>
      <c r="AAS253" s="33"/>
      <c r="AAT253" s="33"/>
      <c r="AAU253" s="33"/>
      <c r="AAV253" s="33"/>
      <c r="AAW253" s="33"/>
      <c r="AAX253" s="33"/>
      <c r="AAY253" s="33"/>
      <c r="AAZ253" s="33"/>
      <c r="ABA253" s="33"/>
      <c r="ABB253" s="33"/>
      <c r="ABC253" s="33"/>
      <c r="ABD253" s="33"/>
      <c r="ABE253" s="33"/>
      <c r="ABF253" s="33"/>
      <c r="ABG253" s="33"/>
      <c r="ABH253" s="33"/>
      <c r="ABI253" s="33"/>
      <c r="ABJ253" s="33"/>
      <c r="ABK253" s="33"/>
      <c r="ABL253" s="33"/>
      <c r="ABM253" s="33"/>
      <c r="ABN253" s="33"/>
      <c r="ABO253" s="33"/>
      <c r="ABP253" s="33"/>
      <c r="ABQ253" s="33"/>
      <c r="ABR253" s="33"/>
      <c r="ABS253" s="33"/>
      <c r="ABT253" s="33"/>
      <c r="ABU253" s="33"/>
      <c r="ABV253" s="33"/>
      <c r="ABW253" s="33"/>
      <c r="ABX253" s="33"/>
      <c r="ABY253" s="33"/>
      <c r="ABZ253" s="33"/>
      <c r="ACA253" s="33"/>
      <c r="ACB253" s="33"/>
      <c r="ACC253" s="33"/>
      <c r="ACD253" s="33"/>
      <c r="ACE253" s="33"/>
      <c r="ACF253" s="33"/>
      <c r="ACG253" s="33"/>
      <c r="ACH253" s="33"/>
      <c r="ACI253" s="33"/>
      <c r="ACJ253" s="33"/>
      <c r="ACK253" s="33"/>
      <c r="ACL253" s="33"/>
      <c r="ACM253" s="33"/>
      <c r="ACN253" s="33"/>
      <c r="ACO253" s="33"/>
      <c r="ACP253" s="33"/>
      <c r="ACQ253" s="33"/>
      <c r="ACR253" s="33"/>
      <c r="ACS253" s="33"/>
      <c r="ACT253" s="33"/>
      <c r="ACU253" s="33"/>
      <c r="ACV253" s="33"/>
      <c r="ACW253" s="33"/>
      <c r="ACX253" s="33"/>
      <c r="ACY253" s="33"/>
      <c r="ACZ253" s="33"/>
      <c r="ADA253" s="33"/>
      <c r="ADB253" s="33"/>
      <c r="ADC253" s="33"/>
      <c r="ADD253" s="33"/>
      <c r="ADE253" s="33"/>
      <c r="ADF253" s="33"/>
      <c r="ADG253" s="33"/>
      <c r="ADH253" s="33"/>
      <c r="ADI253" s="33"/>
      <c r="ADJ253" s="33"/>
      <c r="ADK253" s="33"/>
      <c r="ADL253" s="33"/>
      <c r="ADM253" s="33"/>
      <c r="ADN253" s="33"/>
      <c r="ADO253" s="33"/>
      <c r="ADP253" s="33"/>
      <c r="ADQ253" s="33"/>
      <c r="ADR253" s="33"/>
      <c r="ADS253" s="33"/>
      <c r="ADT253" s="33"/>
      <c r="ADU253" s="33"/>
      <c r="ADV253" s="33"/>
      <c r="ADW253" s="33"/>
      <c r="ADX253" s="33"/>
      <c r="ADY253" s="33"/>
      <c r="ADZ253" s="33"/>
      <c r="AEA253" s="33"/>
      <c r="AEB253" s="33"/>
      <c r="AEC253" s="33"/>
      <c r="AED253" s="33"/>
      <c r="AEE253" s="33"/>
      <c r="AEF253" s="33"/>
      <c r="AEG253" s="33"/>
      <c r="AEH253" s="33"/>
      <c r="AEI253" s="33"/>
      <c r="AEJ253" s="33"/>
      <c r="AEK253" s="33"/>
      <c r="AEL253" s="33"/>
      <c r="AEM253" s="33"/>
      <c r="AEN253" s="33"/>
      <c r="AEO253" s="33"/>
      <c r="AEP253" s="33"/>
      <c r="AEQ253" s="33"/>
      <c r="AER253" s="33"/>
      <c r="AES253" s="33"/>
      <c r="AET253" s="33"/>
      <c r="AEU253" s="33"/>
      <c r="AEV253" s="33"/>
      <c r="AEW253" s="33"/>
      <c r="AEX253" s="33"/>
      <c r="AEY253" s="33"/>
      <c r="AEZ253" s="33"/>
      <c r="AFA253" s="33"/>
      <c r="AFB253" s="33"/>
      <c r="AFC253" s="33"/>
      <c r="AFD253" s="33"/>
      <c r="AFE253" s="33"/>
      <c r="AFF253" s="33"/>
      <c r="AFG253" s="33"/>
      <c r="AFH253" s="33"/>
      <c r="AFI253" s="33"/>
      <c r="AFJ253" s="33"/>
      <c r="AFK253" s="33"/>
      <c r="AFL253" s="33"/>
      <c r="AFM253" s="33"/>
      <c r="AFN253" s="33"/>
      <c r="AFO253" s="33"/>
      <c r="AFP253" s="33"/>
      <c r="AFQ253" s="33"/>
      <c r="AFR253" s="33"/>
      <c r="AFS253" s="33"/>
      <c r="AFT253" s="33"/>
      <c r="AFU253" s="33"/>
      <c r="AFV253" s="33"/>
      <c r="AFW253" s="33"/>
      <c r="AFX253" s="33"/>
      <c r="AFY253" s="33"/>
      <c r="AFZ253" s="33"/>
      <c r="AGA253" s="33"/>
      <c r="AGB253" s="33"/>
      <c r="AGC253" s="33"/>
      <c r="AGD253" s="33"/>
      <c r="AGE253" s="33"/>
      <c r="AGF253" s="33"/>
      <c r="AGG253" s="33"/>
      <c r="AGH253" s="33"/>
      <c r="AGI253" s="33"/>
      <c r="AGJ253" s="33"/>
      <c r="AGK253" s="33"/>
      <c r="AGL253" s="33"/>
      <c r="AGM253" s="33"/>
      <c r="AGN253" s="33"/>
      <c r="AGO253" s="33"/>
      <c r="AGP253" s="33"/>
      <c r="AGQ253" s="33"/>
      <c r="AGR253" s="33"/>
      <c r="AGS253" s="33"/>
      <c r="AGT253" s="33"/>
      <c r="AGU253" s="33"/>
      <c r="AGV253" s="33"/>
      <c r="AGW253" s="33"/>
      <c r="AGX253" s="33"/>
      <c r="AGY253" s="33"/>
      <c r="AGZ253" s="33"/>
      <c r="AHA253" s="33"/>
      <c r="AHB253" s="33"/>
      <c r="AHC253" s="33"/>
      <c r="AHD253" s="33"/>
      <c r="AHE253" s="33"/>
      <c r="AHF253" s="33"/>
      <c r="AHG253" s="33"/>
      <c r="AHH253" s="33"/>
      <c r="AHI253" s="33"/>
      <c r="AHJ253" s="33"/>
      <c r="AHK253" s="33"/>
      <c r="AHL253" s="33"/>
      <c r="AHM253" s="33"/>
      <c r="AHN253" s="33"/>
      <c r="AHO253" s="33"/>
      <c r="AHP253" s="33"/>
      <c r="AHQ253" s="33"/>
      <c r="AHR253" s="33"/>
      <c r="AHS253" s="33"/>
      <c r="AHT253" s="33"/>
      <c r="AHU253" s="33"/>
      <c r="AHV253" s="33"/>
      <c r="AHW253" s="33"/>
      <c r="AHX253" s="33"/>
      <c r="AHY253" s="33"/>
      <c r="AHZ253" s="33"/>
      <c r="AIA253" s="33"/>
      <c r="AIB253" s="33"/>
      <c r="AIC253" s="33"/>
      <c r="AID253" s="33"/>
      <c r="AIE253" s="33"/>
      <c r="AIF253" s="33"/>
      <c r="AIG253" s="33"/>
      <c r="AIH253" s="33"/>
      <c r="AII253" s="33"/>
      <c r="AIJ253" s="33"/>
      <c r="AIK253" s="33"/>
      <c r="AIL253" s="33"/>
      <c r="AIM253" s="33"/>
      <c r="AIN253" s="33"/>
      <c r="AIO253" s="33"/>
      <c r="AIP253" s="33"/>
      <c r="AIQ253" s="33"/>
      <c r="AIR253" s="33"/>
      <c r="AIS253" s="33"/>
      <c r="AIT253" s="33"/>
      <c r="AIU253" s="33"/>
      <c r="AIV253" s="33"/>
      <c r="AIW253" s="33"/>
      <c r="AIX253" s="33"/>
      <c r="AIY253" s="33"/>
      <c r="AIZ253" s="33"/>
      <c r="AJA253" s="33"/>
      <c r="AJB253" s="33"/>
      <c r="AJC253" s="33"/>
      <c r="AJD253" s="33"/>
      <c r="AJE253" s="33"/>
      <c r="AJF253" s="33"/>
      <c r="AJG253" s="33"/>
      <c r="AJH253" s="33"/>
      <c r="AJI253" s="33"/>
      <c r="AJJ253" s="33"/>
      <c r="AJK253" s="33"/>
      <c r="AJL253" s="33"/>
      <c r="AJM253" s="33"/>
      <c r="AJN253" s="33"/>
      <c r="AJO253" s="33"/>
      <c r="AJP253" s="33"/>
      <c r="AJQ253" s="33"/>
      <c r="AJR253" s="33"/>
      <c r="AJS253" s="33"/>
      <c r="AJT253" s="33"/>
      <c r="AJU253" s="33"/>
      <c r="AJV253" s="33"/>
      <c r="AJW253" s="33"/>
      <c r="AJX253" s="33"/>
      <c r="AJY253" s="33"/>
      <c r="AJZ253" s="33"/>
      <c r="AKA253" s="33"/>
      <c r="AKB253" s="33"/>
      <c r="AKC253" s="33"/>
      <c r="AKD253" s="33"/>
      <c r="AKE253" s="33"/>
      <c r="AKF253" s="33"/>
      <c r="AKG253" s="33"/>
      <c r="AKH253" s="33"/>
      <c r="AKI253" s="33"/>
      <c r="AKJ253" s="33"/>
      <c r="AKK253" s="33"/>
      <c r="AKL253" s="33"/>
      <c r="AKM253" s="33"/>
      <c r="AKN253" s="33"/>
      <c r="AKO253" s="33"/>
      <c r="AKP253" s="33"/>
      <c r="AKQ253" s="33"/>
      <c r="AKR253" s="33"/>
      <c r="AKS253" s="33"/>
      <c r="AKT253" s="33"/>
      <c r="AKU253" s="33"/>
      <c r="AKV253" s="33"/>
      <c r="AKW253" s="33"/>
      <c r="AKX253" s="33"/>
      <c r="AKY253" s="33"/>
      <c r="AKZ253" s="33"/>
      <c r="ALA253" s="33"/>
      <c r="ALB253" s="33"/>
      <c r="ALC253" s="33"/>
      <c r="ALD253" s="33"/>
      <c r="ALE253" s="33"/>
      <c r="ALF253" s="33"/>
      <c r="ALG253" s="33"/>
      <c r="ALH253" s="33"/>
      <c r="ALI253" s="33"/>
      <c r="ALJ253" s="33"/>
      <c r="ALK253" s="33"/>
      <c r="ALL253" s="33"/>
      <c r="ALM253" s="33"/>
      <c r="ALN253" s="33"/>
      <c r="ALO253" s="33"/>
      <c r="ALP253" s="33"/>
      <c r="ALQ253" s="33"/>
      <c r="ALR253" s="33"/>
      <c r="ALS253" s="33"/>
      <c r="ALT253" s="33"/>
      <c r="ALU253" s="33"/>
      <c r="ALV253" s="33"/>
      <c r="ALW253" s="33"/>
      <c r="ALX253" s="33"/>
      <c r="ALY253" s="33"/>
    </row>
    <row r="254" spans="1:1013" ht="21" customHeight="1" thickBot="1" x14ac:dyDescent="0.25">
      <c r="A254" s="252" t="s">
        <v>15</v>
      </c>
      <c r="B254" s="26" t="s">
        <v>16</v>
      </c>
      <c r="C254" s="23" t="s">
        <v>16</v>
      </c>
      <c r="D254" s="931" t="s">
        <v>259</v>
      </c>
      <c r="E254" s="932"/>
      <c r="F254" s="932"/>
      <c r="G254" s="932"/>
      <c r="H254" s="932"/>
      <c r="I254" s="932"/>
      <c r="J254" s="932"/>
      <c r="K254" s="932"/>
      <c r="L254" s="29">
        <f>L21+L25+L29+L33+L37+L40+L43+L49+L54+L66+L71+L77+L82+L88+L93+L103+L108+L113+L118+L123+L128+L133+L138+L143+L148+L151+L156+L161+L166+L171+L176+L180+L189+L191+L194+L197+L200+L204+L207+L210+L213+L216+L219+L222+L225+L228+L231+L234+L246+L253+L186+L183+L98+L60+L250+L237+L240+L243</f>
        <v>6955.1000000000013</v>
      </c>
      <c r="M254" s="615">
        <f t="shared" ref="M254:AA254" si="79">M21+M25+M29+M33+M37+M40+M43+M49+M54+M66+M71+M77+M82+M88+M93+M103+M108+M113+M118+M123+M128+M133+M138+M143+M148+M151+M156+M161+M166+M171+M176+M180+M189+M191+M194+M197+M200+M204+M207+M210+M213+M216+M219+M222+M225+M228+M231+M234+M246+M253+M186+M183+M98+M60+M250+M237+M240+M243</f>
        <v>215.89999999999998</v>
      </c>
      <c r="N254" s="615">
        <f t="shared" si="79"/>
        <v>0</v>
      </c>
      <c r="O254" s="31">
        <f t="shared" si="79"/>
        <v>6739.2000000000007</v>
      </c>
      <c r="P254" s="29">
        <f t="shared" si="79"/>
        <v>6275</v>
      </c>
      <c r="Q254" s="615">
        <f t="shared" si="79"/>
        <v>384.70000000000005</v>
      </c>
      <c r="R254" s="615">
        <f t="shared" si="79"/>
        <v>1.5</v>
      </c>
      <c r="S254" s="31">
        <f t="shared" si="79"/>
        <v>5890.3</v>
      </c>
      <c r="T254" s="29">
        <f t="shared" si="79"/>
        <v>5822.7</v>
      </c>
      <c r="U254" s="615">
        <f t="shared" si="79"/>
        <v>352.9</v>
      </c>
      <c r="V254" s="615">
        <f t="shared" si="79"/>
        <v>0</v>
      </c>
      <c r="W254" s="31">
        <f t="shared" si="79"/>
        <v>5469.8</v>
      </c>
      <c r="X254" s="29">
        <f t="shared" si="79"/>
        <v>4416</v>
      </c>
      <c r="Y254" s="615">
        <f t="shared" si="79"/>
        <v>77.3</v>
      </c>
      <c r="Z254" s="615">
        <f t="shared" si="79"/>
        <v>0</v>
      </c>
      <c r="AA254" s="31">
        <f t="shared" si="79"/>
        <v>4338.7</v>
      </c>
      <c r="AB254" s="411">
        <f t="shared" ref="AB254:AI254" si="80">AB21+AB25+AB29+AB33+AB37+AB40+AB43+AB49+AB54+AB66+AB71+AB77+AB82+AB88+AB93+AB103+AB108+AB113+AB118+AB123+AB128+AB133+AB138+AB143+AB148+AB151+AB156+AB161+AB166+AB171+AB176+AB180+AB189+AB191+AB194+AB197+AB200+AB204+AB207+AB210+AB213+AB216+AB219+AB222+AB225+AB228+AB231+AB234+AB246+AB253+AB186+AB183+AB98+AB60</f>
        <v>0</v>
      </c>
      <c r="AC254" s="410">
        <f t="shared" si="80"/>
        <v>0</v>
      </c>
      <c r="AD254" s="410">
        <f t="shared" si="80"/>
        <v>0</v>
      </c>
      <c r="AE254" s="410">
        <f t="shared" si="80"/>
        <v>0</v>
      </c>
      <c r="AF254" s="410">
        <f t="shared" si="80"/>
        <v>0</v>
      </c>
      <c r="AG254" s="410">
        <f t="shared" si="80"/>
        <v>0</v>
      </c>
      <c r="AH254" s="410">
        <f t="shared" si="80"/>
        <v>0</v>
      </c>
      <c r="AI254" s="410">
        <f t="shared" si="80"/>
        <v>0</v>
      </c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7"/>
      <c r="BB254" s="46"/>
      <c r="BC254" s="46"/>
      <c r="BD254" s="46"/>
      <c r="BE254" s="46"/>
      <c r="BF254" s="46"/>
      <c r="BG254" s="46"/>
      <c r="BH254" s="46"/>
      <c r="BI254" s="46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  <c r="CA254" s="33"/>
      <c r="CB254" s="33"/>
      <c r="CC254" s="33"/>
      <c r="CD254" s="33"/>
      <c r="CE254" s="33"/>
      <c r="CF254" s="33"/>
      <c r="CG254" s="33"/>
      <c r="CH254" s="33"/>
      <c r="CI254" s="33"/>
      <c r="CJ254" s="33"/>
      <c r="CK254" s="33"/>
      <c r="CL254" s="33"/>
      <c r="CM254" s="33"/>
      <c r="CN254" s="33"/>
      <c r="CO254" s="33"/>
      <c r="CP254" s="33"/>
      <c r="CQ254" s="33"/>
      <c r="CR254" s="33"/>
      <c r="CS254" s="33"/>
      <c r="CT254" s="33"/>
      <c r="CU254" s="33"/>
      <c r="CV254" s="33"/>
      <c r="CW254" s="33"/>
      <c r="CX254" s="33"/>
      <c r="CY254" s="33"/>
      <c r="CZ254" s="33"/>
      <c r="DA254" s="33"/>
      <c r="DB254" s="33"/>
      <c r="DC254" s="33"/>
      <c r="DD254" s="33"/>
      <c r="DE254" s="33"/>
      <c r="DF254" s="33"/>
      <c r="DG254" s="33"/>
      <c r="DH254" s="33"/>
      <c r="DI254" s="33"/>
      <c r="DJ254" s="33"/>
      <c r="DK254" s="33"/>
      <c r="DL254" s="33"/>
      <c r="DM254" s="33"/>
      <c r="DN254" s="33"/>
      <c r="DO254" s="33"/>
      <c r="DP254" s="33"/>
      <c r="DQ254" s="33"/>
      <c r="DR254" s="33"/>
      <c r="DS254" s="33"/>
      <c r="DT254" s="33"/>
      <c r="DU254" s="33"/>
      <c r="DV254" s="33"/>
      <c r="DW254" s="33"/>
      <c r="DX254" s="33"/>
      <c r="DY254" s="33"/>
      <c r="DZ254" s="33"/>
      <c r="EA254" s="33"/>
      <c r="EB254" s="33"/>
      <c r="EC254" s="33"/>
      <c r="ED254" s="33"/>
      <c r="EE254" s="33"/>
      <c r="EF254" s="33"/>
      <c r="EG254" s="33"/>
      <c r="EH254" s="33"/>
      <c r="EI254" s="33"/>
      <c r="EJ254" s="33"/>
      <c r="EK254" s="33"/>
      <c r="EL254" s="33"/>
      <c r="EM254" s="33"/>
      <c r="EN254" s="33"/>
      <c r="EO254" s="33"/>
      <c r="EP254" s="33"/>
      <c r="EQ254" s="33"/>
      <c r="ER254" s="33"/>
      <c r="ES254" s="33"/>
      <c r="ET254" s="33"/>
      <c r="EU254" s="33"/>
      <c r="EV254" s="33"/>
      <c r="EW254" s="33"/>
      <c r="EX254" s="33"/>
      <c r="EY254" s="33"/>
      <c r="EZ254" s="33"/>
      <c r="FA254" s="33"/>
      <c r="FB254" s="33"/>
      <c r="FC254" s="33"/>
      <c r="FD254" s="33"/>
      <c r="FE254" s="33"/>
      <c r="FF254" s="33"/>
      <c r="FG254" s="33"/>
      <c r="FH254" s="33"/>
      <c r="FI254" s="33"/>
      <c r="FJ254" s="33"/>
      <c r="FK254" s="33"/>
      <c r="FL254" s="33"/>
      <c r="FM254" s="33"/>
      <c r="FN254" s="33"/>
      <c r="FO254" s="33"/>
      <c r="FP254" s="33"/>
      <c r="FQ254" s="33"/>
      <c r="FR254" s="33"/>
      <c r="FS254" s="33"/>
      <c r="FT254" s="33"/>
      <c r="FU254" s="33"/>
      <c r="FV254" s="33"/>
      <c r="FW254" s="33"/>
      <c r="FX254" s="33"/>
      <c r="FY254" s="33"/>
      <c r="FZ254" s="33"/>
      <c r="GA254" s="33"/>
      <c r="GB254" s="33"/>
      <c r="GC254" s="33"/>
      <c r="GD254" s="33"/>
      <c r="GE254" s="33"/>
      <c r="GF254" s="33"/>
      <c r="GG254" s="33"/>
      <c r="GH254" s="33"/>
      <c r="GI254" s="33"/>
      <c r="GJ254" s="33"/>
      <c r="GK254" s="33"/>
      <c r="GL254" s="33"/>
      <c r="GM254" s="33"/>
      <c r="GN254" s="33"/>
      <c r="GO254" s="33"/>
      <c r="GP254" s="33"/>
      <c r="GQ254" s="33"/>
      <c r="GR254" s="33"/>
      <c r="GS254" s="33"/>
      <c r="GT254" s="33"/>
      <c r="GU254" s="33"/>
      <c r="GV254" s="33"/>
      <c r="GW254" s="33"/>
      <c r="GX254" s="33"/>
      <c r="GY254" s="33"/>
      <c r="GZ254" s="33"/>
      <c r="HA254" s="33"/>
      <c r="HB254" s="33"/>
      <c r="HC254" s="33"/>
      <c r="HD254" s="33"/>
      <c r="HE254" s="33"/>
      <c r="HF254" s="33"/>
      <c r="HG254" s="33"/>
      <c r="HH254" s="33"/>
      <c r="HI254" s="33"/>
      <c r="HJ254" s="33"/>
      <c r="HK254" s="33"/>
      <c r="HL254" s="33"/>
      <c r="HM254" s="33"/>
      <c r="HN254" s="33"/>
      <c r="HO254" s="33"/>
      <c r="HP254" s="33"/>
      <c r="HQ254" s="33"/>
      <c r="HR254" s="33"/>
      <c r="HS254" s="33"/>
      <c r="HT254" s="33"/>
      <c r="HU254" s="33"/>
      <c r="HV254" s="33"/>
      <c r="HW254" s="33"/>
      <c r="HX254" s="33"/>
      <c r="HY254" s="33"/>
      <c r="HZ254" s="33"/>
      <c r="IA254" s="33"/>
      <c r="IB254" s="33"/>
      <c r="IC254" s="33"/>
      <c r="ID254" s="33"/>
      <c r="IE254" s="33"/>
      <c r="IF254" s="33"/>
      <c r="IG254" s="33"/>
      <c r="IH254" s="33"/>
      <c r="II254" s="33"/>
      <c r="IJ254" s="33"/>
      <c r="IK254" s="33"/>
      <c r="IL254" s="33"/>
      <c r="IM254" s="33"/>
      <c r="IN254" s="33"/>
      <c r="IO254" s="33"/>
      <c r="IP254" s="33"/>
      <c r="IQ254" s="33"/>
      <c r="IR254" s="33"/>
      <c r="IS254" s="33"/>
      <c r="IT254" s="33"/>
      <c r="IU254" s="33"/>
      <c r="IV254" s="33"/>
      <c r="IW254" s="33"/>
      <c r="IX254" s="33"/>
      <c r="IY254" s="33"/>
      <c r="IZ254" s="33"/>
      <c r="JA254" s="33"/>
      <c r="JB254" s="33"/>
      <c r="JC254" s="33"/>
      <c r="JD254" s="33"/>
      <c r="JE254" s="33"/>
      <c r="JF254" s="33"/>
      <c r="JG254" s="33"/>
      <c r="JH254" s="33"/>
      <c r="JI254" s="33"/>
      <c r="JJ254" s="33"/>
      <c r="JK254" s="33"/>
      <c r="JL254" s="33"/>
      <c r="JM254" s="33"/>
      <c r="JN254" s="33"/>
      <c r="JO254" s="33"/>
      <c r="JP254" s="33"/>
      <c r="JQ254" s="33"/>
      <c r="JR254" s="33"/>
      <c r="JS254" s="33"/>
      <c r="JT254" s="33"/>
      <c r="JU254" s="33"/>
      <c r="JV254" s="33"/>
      <c r="JW254" s="33"/>
      <c r="JX254" s="33"/>
      <c r="JY254" s="33"/>
      <c r="JZ254" s="33"/>
      <c r="KA254" s="33"/>
      <c r="KB254" s="33"/>
      <c r="KC254" s="33"/>
      <c r="KD254" s="33"/>
      <c r="KE254" s="33"/>
      <c r="KF254" s="33"/>
      <c r="KG254" s="33"/>
      <c r="KH254" s="33"/>
      <c r="KI254" s="33"/>
      <c r="KJ254" s="33"/>
      <c r="KK254" s="33"/>
      <c r="KL254" s="33"/>
      <c r="KM254" s="33"/>
      <c r="KN254" s="33"/>
      <c r="KO254" s="33"/>
      <c r="KP254" s="33"/>
      <c r="KQ254" s="33"/>
      <c r="KR254" s="33"/>
      <c r="KS254" s="33"/>
      <c r="KT254" s="33"/>
      <c r="KU254" s="33"/>
      <c r="KV254" s="33"/>
      <c r="KW254" s="33"/>
      <c r="KX254" s="33"/>
      <c r="KY254" s="33"/>
      <c r="KZ254" s="33"/>
      <c r="LA254" s="33"/>
      <c r="LB254" s="33"/>
      <c r="LC254" s="33"/>
      <c r="LD254" s="33"/>
      <c r="LE254" s="33"/>
      <c r="LF254" s="33"/>
      <c r="LG254" s="33"/>
      <c r="LH254" s="33"/>
      <c r="LI254" s="33"/>
      <c r="LJ254" s="33"/>
      <c r="LK254" s="33"/>
      <c r="LL254" s="33"/>
      <c r="LM254" s="33"/>
      <c r="LN254" s="33"/>
      <c r="LO254" s="33"/>
      <c r="LP254" s="33"/>
      <c r="LQ254" s="33"/>
      <c r="LR254" s="33"/>
      <c r="LS254" s="33"/>
      <c r="LT254" s="33"/>
      <c r="LU254" s="33"/>
      <c r="LV254" s="33"/>
      <c r="LW254" s="33"/>
      <c r="LX254" s="33"/>
      <c r="LY254" s="33"/>
      <c r="LZ254" s="33"/>
      <c r="MA254" s="33"/>
      <c r="MB254" s="33"/>
      <c r="MC254" s="33"/>
      <c r="MD254" s="33"/>
      <c r="ME254" s="33"/>
      <c r="MF254" s="33"/>
      <c r="MG254" s="33"/>
      <c r="MH254" s="33"/>
      <c r="MI254" s="33"/>
      <c r="MJ254" s="33"/>
      <c r="MK254" s="33"/>
      <c r="ML254" s="33"/>
      <c r="MM254" s="33"/>
      <c r="MN254" s="33"/>
      <c r="MO254" s="33"/>
      <c r="MP254" s="33"/>
      <c r="MQ254" s="33"/>
      <c r="MR254" s="33"/>
      <c r="MS254" s="33"/>
      <c r="MT254" s="33"/>
      <c r="MU254" s="33"/>
      <c r="MV254" s="33"/>
      <c r="MW254" s="33"/>
      <c r="MX254" s="33"/>
      <c r="MY254" s="33"/>
      <c r="MZ254" s="33"/>
      <c r="NA254" s="33"/>
      <c r="NB254" s="33"/>
      <c r="NC254" s="33"/>
      <c r="ND254" s="33"/>
      <c r="NE254" s="33"/>
      <c r="NF254" s="33"/>
      <c r="NG254" s="33"/>
      <c r="NH254" s="33"/>
      <c r="NI254" s="33"/>
      <c r="NJ254" s="33"/>
      <c r="NK254" s="33"/>
      <c r="NL254" s="33"/>
      <c r="NM254" s="33"/>
      <c r="NN254" s="33"/>
      <c r="NO254" s="33"/>
      <c r="NP254" s="33"/>
      <c r="NQ254" s="33"/>
      <c r="NR254" s="33"/>
      <c r="NS254" s="33"/>
      <c r="NT254" s="33"/>
      <c r="NU254" s="33"/>
      <c r="NV254" s="33"/>
      <c r="NW254" s="33"/>
      <c r="NX254" s="33"/>
      <c r="NY254" s="33"/>
      <c r="NZ254" s="33"/>
      <c r="OA254" s="33"/>
      <c r="OB254" s="33"/>
      <c r="OC254" s="33"/>
      <c r="OD254" s="33"/>
      <c r="OE254" s="33"/>
      <c r="OF254" s="33"/>
      <c r="OG254" s="33"/>
      <c r="OH254" s="33"/>
      <c r="OI254" s="33"/>
      <c r="OJ254" s="33"/>
      <c r="OK254" s="33"/>
      <c r="OL254" s="33"/>
      <c r="OM254" s="33"/>
      <c r="ON254" s="33"/>
      <c r="OO254" s="33"/>
      <c r="OP254" s="33"/>
      <c r="OQ254" s="33"/>
      <c r="OR254" s="33"/>
      <c r="OS254" s="33"/>
      <c r="OT254" s="33"/>
      <c r="OU254" s="33"/>
      <c r="OV254" s="33"/>
      <c r="OW254" s="33"/>
      <c r="OX254" s="33"/>
      <c r="OY254" s="33"/>
      <c r="OZ254" s="33"/>
      <c r="PA254" s="33"/>
      <c r="PB254" s="33"/>
      <c r="PC254" s="33"/>
      <c r="PD254" s="33"/>
      <c r="PE254" s="33"/>
      <c r="PF254" s="33"/>
      <c r="PG254" s="33"/>
      <c r="PH254" s="33"/>
      <c r="PI254" s="33"/>
      <c r="PJ254" s="33"/>
      <c r="PK254" s="33"/>
      <c r="PL254" s="33"/>
      <c r="PM254" s="33"/>
      <c r="PN254" s="33"/>
      <c r="PO254" s="33"/>
      <c r="PP254" s="33"/>
      <c r="PQ254" s="33"/>
      <c r="PR254" s="33"/>
      <c r="PS254" s="33"/>
      <c r="PT254" s="33"/>
      <c r="PU254" s="33"/>
      <c r="PV254" s="33"/>
      <c r="PW254" s="33"/>
      <c r="PX254" s="33"/>
      <c r="PY254" s="33"/>
      <c r="PZ254" s="33"/>
      <c r="QA254" s="33"/>
      <c r="QB254" s="33"/>
      <c r="QC254" s="33"/>
      <c r="QD254" s="33"/>
      <c r="QE254" s="33"/>
      <c r="QF254" s="33"/>
      <c r="QG254" s="33"/>
      <c r="QH254" s="33"/>
      <c r="QI254" s="33"/>
      <c r="QJ254" s="33"/>
      <c r="QK254" s="33"/>
      <c r="QL254" s="33"/>
      <c r="QM254" s="33"/>
      <c r="QN254" s="33"/>
      <c r="QO254" s="33"/>
      <c r="QP254" s="33"/>
      <c r="QQ254" s="33"/>
      <c r="QR254" s="33"/>
      <c r="QS254" s="33"/>
      <c r="QT254" s="33"/>
      <c r="QU254" s="33"/>
      <c r="QV254" s="33"/>
      <c r="QW254" s="33"/>
      <c r="QX254" s="33"/>
      <c r="QY254" s="33"/>
      <c r="QZ254" s="33"/>
      <c r="RA254" s="33"/>
      <c r="RB254" s="33"/>
      <c r="RC254" s="33"/>
      <c r="RD254" s="33"/>
      <c r="RE254" s="33"/>
      <c r="RF254" s="33"/>
      <c r="RG254" s="33"/>
      <c r="RH254" s="33"/>
      <c r="RI254" s="33"/>
      <c r="RJ254" s="33"/>
      <c r="RK254" s="33"/>
      <c r="RL254" s="33"/>
      <c r="RM254" s="33"/>
      <c r="RN254" s="33"/>
      <c r="RO254" s="33"/>
      <c r="RP254" s="33"/>
      <c r="RQ254" s="33"/>
      <c r="RR254" s="33"/>
      <c r="RS254" s="33"/>
      <c r="RT254" s="33"/>
      <c r="RU254" s="33"/>
      <c r="RV254" s="33"/>
      <c r="RW254" s="33"/>
      <c r="RX254" s="33"/>
      <c r="RY254" s="33"/>
      <c r="RZ254" s="33"/>
      <c r="SA254" s="33"/>
      <c r="SB254" s="33"/>
      <c r="SC254" s="33"/>
      <c r="SD254" s="33"/>
      <c r="SE254" s="33"/>
      <c r="SF254" s="33"/>
      <c r="SG254" s="33"/>
      <c r="SH254" s="33"/>
      <c r="SI254" s="33"/>
      <c r="SJ254" s="33"/>
      <c r="SK254" s="33"/>
      <c r="SL254" s="33"/>
      <c r="SM254" s="33"/>
      <c r="SN254" s="33"/>
      <c r="SO254" s="33"/>
      <c r="SP254" s="33"/>
      <c r="SQ254" s="33"/>
      <c r="SR254" s="33"/>
      <c r="SS254" s="33"/>
      <c r="ST254" s="33"/>
      <c r="SU254" s="33"/>
      <c r="SV254" s="33"/>
      <c r="SW254" s="33"/>
      <c r="SX254" s="33"/>
      <c r="SY254" s="33"/>
      <c r="SZ254" s="33"/>
      <c r="TA254" s="33"/>
      <c r="TB254" s="33"/>
      <c r="TC254" s="33"/>
      <c r="TD254" s="33"/>
      <c r="TE254" s="33"/>
      <c r="TF254" s="33"/>
      <c r="TG254" s="33"/>
      <c r="TH254" s="33"/>
      <c r="TI254" s="33"/>
      <c r="TJ254" s="33"/>
      <c r="TK254" s="33"/>
      <c r="TL254" s="33"/>
      <c r="TM254" s="33"/>
      <c r="TN254" s="33"/>
      <c r="TO254" s="33"/>
      <c r="TP254" s="33"/>
      <c r="TQ254" s="33"/>
      <c r="TR254" s="33"/>
      <c r="TS254" s="33"/>
      <c r="TT254" s="33"/>
      <c r="TU254" s="33"/>
      <c r="TV254" s="33"/>
      <c r="TW254" s="33"/>
      <c r="TX254" s="33"/>
      <c r="TY254" s="33"/>
      <c r="TZ254" s="33"/>
      <c r="UA254" s="33"/>
      <c r="UB254" s="33"/>
      <c r="UC254" s="33"/>
      <c r="UD254" s="33"/>
      <c r="UE254" s="33"/>
      <c r="UF254" s="33"/>
      <c r="UG254" s="33"/>
      <c r="UH254" s="33"/>
      <c r="UI254" s="33"/>
      <c r="UJ254" s="33"/>
      <c r="UK254" s="33"/>
      <c r="UL254" s="33"/>
      <c r="UM254" s="33"/>
      <c r="UN254" s="33"/>
      <c r="UO254" s="33"/>
      <c r="UP254" s="33"/>
      <c r="UQ254" s="33"/>
      <c r="UR254" s="33"/>
      <c r="US254" s="33"/>
      <c r="UT254" s="33"/>
      <c r="UU254" s="33"/>
      <c r="UV254" s="33"/>
      <c r="UW254" s="33"/>
      <c r="UX254" s="33"/>
      <c r="UY254" s="33"/>
      <c r="UZ254" s="33"/>
      <c r="VA254" s="33"/>
      <c r="VB254" s="33"/>
      <c r="VC254" s="33"/>
      <c r="VD254" s="33"/>
      <c r="VE254" s="33"/>
      <c r="VF254" s="33"/>
      <c r="VG254" s="33"/>
      <c r="VH254" s="33"/>
      <c r="VI254" s="33"/>
      <c r="VJ254" s="33"/>
      <c r="VK254" s="33"/>
      <c r="VL254" s="33"/>
      <c r="VM254" s="33"/>
      <c r="VN254" s="33"/>
      <c r="VO254" s="33"/>
      <c r="VP254" s="33"/>
      <c r="VQ254" s="33"/>
      <c r="VR254" s="33"/>
      <c r="VS254" s="33"/>
      <c r="VT254" s="33"/>
      <c r="VU254" s="33"/>
      <c r="VV254" s="33"/>
      <c r="VW254" s="33"/>
      <c r="VX254" s="33"/>
      <c r="VY254" s="33"/>
      <c r="VZ254" s="33"/>
      <c r="WA254" s="33"/>
      <c r="WB254" s="33"/>
      <c r="WC254" s="33"/>
      <c r="WD254" s="33"/>
      <c r="WE254" s="33"/>
      <c r="WF254" s="33"/>
      <c r="WG254" s="33"/>
      <c r="WH254" s="33"/>
      <c r="WI254" s="33"/>
      <c r="WJ254" s="33"/>
      <c r="WK254" s="33"/>
      <c r="WL254" s="33"/>
      <c r="WM254" s="33"/>
      <c r="WN254" s="33"/>
      <c r="WO254" s="33"/>
      <c r="WP254" s="33"/>
      <c r="WQ254" s="33"/>
      <c r="WR254" s="33"/>
      <c r="WS254" s="33"/>
      <c r="WT254" s="33"/>
      <c r="WU254" s="33"/>
      <c r="WV254" s="33"/>
      <c r="WW254" s="33"/>
      <c r="WX254" s="33"/>
      <c r="WY254" s="33"/>
      <c r="WZ254" s="33"/>
      <c r="XA254" s="33"/>
      <c r="XB254" s="33"/>
      <c r="XC254" s="33"/>
      <c r="XD254" s="33"/>
      <c r="XE254" s="33"/>
      <c r="XF254" s="33"/>
      <c r="XG254" s="33"/>
      <c r="XH254" s="33"/>
      <c r="XI254" s="33"/>
      <c r="XJ254" s="33"/>
      <c r="XK254" s="33"/>
      <c r="XL254" s="33"/>
      <c r="XM254" s="33"/>
      <c r="XN254" s="33"/>
      <c r="XO254" s="33"/>
      <c r="XP254" s="33"/>
      <c r="XQ254" s="33"/>
      <c r="XR254" s="33"/>
      <c r="XS254" s="33"/>
      <c r="XT254" s="33"/>
      <c r="XU254" s="33"/>
      <c r="XV254" s="33"/>
      <c r="XW254" s="33"/>
      <c r="XX254" s="33"/>
      <c r="XY254" s="33"/>
      <c r="XZ254" s="33"/>
      <c r="YA254" s="33"/>
      <c r="YB254" s="33"/>
      <c r="YC254" s="33"/>
      <c r="YD254" s="33"/>
      <c r="YE254" s="33"/>
      <c r="YF254" s="33"/>
      <c r="YG254" s="33"/>
      <c r="YH254" s="33"/>
      <c r="YI254" s="33"/>
      <c r="YJ254" s="33"/>
      <c r="YK254" s="33"/>
      <c r="YL254" s="33"/>
      <c r="YM254" s="33"/>
      <c r="YN254" s="33"/>
      <c r="YO254" s="33"/>
      <c r="YP254" s="33"/>
      <c r="YQ254" s="33"/>
      <c r="YR254" s="33"/>
      <c r="YS254" s="33"/>
      <c r="YT254" s="33"/>
      <c r="YU254" s="33"/>
      <c r="YV254" s="33"/>
      <c r="YW254" s="33"/>
      <c r="YX254" s="33"/>
      <c r="YY254" s="33"/>
      <c r="YZ254" s="33"/>
      <c r="ZA254" s="33"/>
      <c r="ZB254" s="33"/>
      <c r="ZC254" s="33"/>
      <c r="ZD254" s="33"/>
      <c r="ZE254" s="33"/>
      <c r="ZF254" s="33"/>
      <c r="ZG254" s="33"/>
      <c r="ZH254" s="33"/>
      <c r="ZI254" s="33"/>
      <c r="ZJ254" s="33"/>
      <c r="ZK254" s="33"/>
      <c r="ZL254" s="33"/>
      <c r="ZM254" s="33"/>
      <c r="ZN254" s="33"/>
      <c r="ZO254" s="33"/>
      <c r="ZP254" s="33"/>
      <c r="ZQ254" s="33"/>
      <c r="ZR254" s="33"/>
      <c r="ZS254" s="33"/>
      <c r="ZT254" s="33"/>
      <c r="ZU254" s="33"/>
      <c r="ZV254" s="33"/>
      <c r="ZW254" s="33"/>
      <c r="ZX254" s="33"/>
      <c r="ZY254" s="33"/>
      <c r="ZZ254" s="33"/>
      <c r="AAA254" s="33"/>
      <c r="AAB254" s="33"/>
      <c r="AAC254" s="33"/>
      <c r="AAD254" s="33"/>
      <c r="AAE254" s="33"/>
      <c r="AAF254" s="33"/>
      <c r="AAG254" s="33"/>
      <c r="AAH254" s="33"/>
      <c r="AAI254" s="33"/>
      <c r="AAJ254" s="33"/>
      <c r="AAK254" s="33"/>
      <c r="AAL254" s="33"/>
      <c r="AAM254" s="33"/>
      <c r="AAN254" s="33"/>
      <c r="AAO254" s="33"/>
      <c r="AAP254" s="33"/>
      <c r="AAQ254" s="33"/>
      <c r="AAR254" s="33"/>
      <c r="AAS254" s="33"/>
      <c r="AAT254" s="33"/>
      <c r="AAU254" s="33"/>
      <c r="AAV254" s="33"/>
      <c r="AAW254" s="33"/>
      <c r="AAX254" s="33"/>
      <c r="AAY254" s="33"/>
      <c r="AAZ254" s="33"/>
      <c r="ABA254" s="33"/>
      <c r="ABB254" s="33"/>
      <c r="ABC254" s="33"/>
      <c r="ABD254" s="33"/>
      <c r="ABE254" s="33"/>
      <c r="ABF254" s="33"/>
      <c r="ABG254" s="33"/>
      <c r="ABH254" s="33"/>
      <c r="ABI254" s="33"/>
      <c r="ABJ254" s="33"/>
      <c r="ABK254" s="33"/>
      <c r="ABL254" s="33"/>
      <c r="ABM254" s="33"/>
      <c r="ABN254" s="33"/>
      <c r="ABO254" s="33"/>
      <c r="ABP254" s="33"/>
      <c r="ABQ254" s="33"/>
      <c r="ABR254" s="33"/>
      <c r="ABS254" s="33"/>
      <c r="ABT254" s="33"/>
      <c r="ABU254" s="33"/>
      <c r="ABV254" s="33"/>
      <c r="ABW254" s="33"/>
      <c r="ABX254" s="33"/>
      <c r="ABY254" s="33"/>
      <c r="ABZ254" s="33"/>
      <c r="ACA254" s="33"/>
      <c r="ACB254" s="33"/>
      <c r="ACC254" s="33"/>
      <c r="ACD254" s="33"/>
      <c r="ACE254" s="33"/>
      <c r="ACF254" s="33"/>
      <c r="ACG254" s="33"/>
      <c r="ACH254" s="33"/>
      <c r="ACI254" s="33"/>
      <c r="ACJ254" s="33"/>
      <c r="ACK254" s="33"/>
      <c r="ACL254" s="33"/>
      <c r="ACM254" s="33"/>
      <c r="ACN254" s="33"/>
      <c r="ACO254" s="33"/>
      <c r="ACP254" s="33"/>
      <c r="ACQ254" s="33"/>
      <c r="ACR254" s="33"/>
      <c r="ACS254" s="33"/>
      <c r="ACT254" s="33"/>
      <c r="ACU254" s="33"/>
      <c r="ACV254" s="33"/>
      <c r="ACW254" s="33"/>
      <c r="ACX254" s="33"/>
      <c r="ACY254" s="33"/>
      <c r="ACZ254" s="33"/>
      <c r="ADA254" s="33"/>
      <c r="ADB254" s="33"/>
      <c r="ADC254" s="33"/>
      <c r="ADD254" s="33"/>
      <c r="ADE254" s="33"/>
      <c r="ADF254" s="33"/>
      <c r="ADG254" s="33"/>
      <c r="ADH254" s="33"/>
      <c r="ADI254" s="33"/>
      <c r="ADJ254" s="33"/>
      <c r="ADK254" s="33"/>
      <c r="ADL254" s="33"/>
      <c r="ADM254" s="33"/>
      <c r="ADN254" s="33"/>
      <c r="ADO254" s="33"/>
      <c r="ADP254" s="33"/>
      <c r="ADQ254" s="33"/>
      <c r="ADR254" s="33"/>
      <c r="ADS254" s="33"/>
      <c r="ADT254" s="33"/>
      <c r="ADU254" s="33"/>
      <c r="ADV254" s="33"/>
      <c r="ADW254" s="33"/>
      <c r="ADX254" s="33"/>
      <c r="ADY254" s="33"/>
      <c r="ADZ254" s="33"/>
      <c r="AEA254" s="33"/>
      <c r="AEB254" s="33"/>
      <c r="AEC254" s="33"/>
      <c r="AED254" s="33"/>
      <c r="AEE254" s="33"/>
      <c r="AEF254" s="33"/>
      <c r="AEG254" s="33"/>
      <c r="AEH254" s="33"/>
      <c r="AEI254" s="33"/>
      <c r="AEJ254" s="33"/>
      <c r="AEK254" s="33"/>
      <c r="AEL254" s="33"/>
      <c r="AEM254" s="33"/>
      <c r="AEN254" s="33"/>
      <c r="AEO254" s="33"/>
      <c r="AEP254" s="33"/>
      <c r="AEQ254" s="33"/>
      <c r="AER254" s="33"/>
      <c r="AES254" s="33"/>
      <c r="AET254" s="33"/>
      <c r="AEU254" s="33"/>
      <c r="AEV254" s="33"/>
      <c r="AEW254" s="33"/>
      <c r="AEX254" s="33"/>
      <c r="AEY254" s="33"/>
      <c r="AEZ254" s="33"/>
      <c r="AFA254" s="33"/>
      <c r="AFB254" s="33"/>
      <c r="AFC254" s="33"/>
      <c r="AFD254" s="33"/>
      <c r="AFE254" s="33"/>
      <c r="AFF254" s="33"/>
      <c r="AFG254" s="33"/>
      <c r="AFH254" s="33"/>
      <c r="AFI254" s="33"/>
      <c r="AFJ254" s="33"/>
      <c r="AFK254" s="33"/>
      <c r="AFL254" s="33"/>
      <c r="AFM254" s="33"/>
      <c r="AFN254" s="33"/>
      <c r="AFO254" s="33"/>
      <c r="AFP254" s="33"/>
      <c r="AFQ254" s="33"/>
      <c r="AFR254" s="33"/>
      <c r="AFS254" s="33"/>
      <c r="AFT254" s="33"/>
      <c r="AFU254" s="33"/>
      <c r="AFV254" s="33"/>
      <c r="AFW254" s="33"/>
      <c r="AFX254" s="33"/>
      <c r="AFY254" s="33"/>
      <c r="AFZ254" s="33"/>
      <c r="AGA254" s="33"/>
      <c r="AGB254" s="33"/>
      <c r="AGC254" s="33"/>
      <c r="AGD254" s="33"/>
      <c r="AGE254" s="33"/>
      <c r="AGF254" s="33"/>
      <c r="AGG254" s="33"/>
      <c r="AGH254" s="33"/>
      <c r="AGI254" s="33"/>
      <c r="AGJ254" s="33"/>
      <c r="AGK254" s="33"/>
      <c r="AGL254" s="33"/>
      <c r="AGM254" s="33"/>
      <c r="AGN254" s="33"/>
      <c r="AGO254" s="33"/>
      <c r="AGP254" s="33"/>
      <c r="AGQ254" s="33"/>
      <c r="AGR254" s="33"/>
      <c r="AGS254" s="33"/>
      <c r="AGT254" s="33"/>
      <c r="AGU254" s="33"/>
      <c r="AGV254" s="33"/>
      <c r="AGW254" s="33"/>
      <c r="AGX254" s="33"/>
      <c r="AGY254" s="33"/>
      <c r="AGZ254" s="33"/>
      <c r="AHA254" s="33"/>
      <c r="AHB254" s="33"/>
      <c r="AHC254" s="33"/>
      <c r="AHD254" s="33"/>
      <c r="AHE254" s="33"/>
      <c r="AHF254" s="33"/>
      <c r="AHG254" s="33"/>
      <c r="AHH254" s="33"/>
      <c r="AHI254" s="33"/>
      <c r="AHJ254" s="33"/>
      <c r="AHK254" s="33"/>
      <c r="AHL254" s="33"/>
      <c r="AHM254" s="33"/>
      <c r="AHN254" s="33"/>
      <c r="AHO254" s="33"/>
      <c r="AHP254" s="33"/>
      <c r="AHQ254" s="33"/>
      <c r="AHR254" s="33"/>
      <c r="AHS254" s="33"/>
      <c r="AHT254" s="33"/>
      <c r="AHU254" s="33"/>
      <c r="AHV254" s="33"/>
      <c r="AHW254" s="33"/>
      <c r="AHX254" s="33"/>
      <c r="AHY254" s="33"/>
      <c r="AHZ254" s="33"/>
      <c r="AIA254" s="33"/>
      <c r="AIB254" s="33"/>
      <c r="AIC254" s="33"/>
      <c r="AID254" s="33"/>
      <c r="AIE254" s="33"/>
      <c r="AIF254" s="33"/>
      <c r="AIG254" s="33"/>
      <c r="AIH254" s="33"/>
      <c r="AII254" s="33"/>
      <c r="AIJ254" s="33"/>
      <c r="AIK254" s="33"/>
      <c r="AIL254" s="33"/>
      <c r="AIM254" s="33"/>
      <c r="AIN254" s="33"/>
      <c r="AIO254" s="33"/>
      <c r="AIP254" s="33"/>
      <c r="AIQ254" s="33"/>
      <c r="AIR254" s="33"/>
      <c r="AIS254" s="33"/>
      <c r="AIT254" s="33"/>
      <c r="AIU254" s="33"/>
      <c r="AIV254" s="33"/>
      <c r="AIW254" s="33"/>
      <c r="AIX254" s="33"/>
      <c r="AIY254" s="33"/>
      <c r="AIZ254" s="33"/>
      <c r="AJA254" s="33"/>
      <c r="AJB254" s="33"/>
      <c r="AJC254" s="33"/>
      <c r="AJD254" s="33"/>
      <c r="AJE254" s="33"/>
      <c r="AJF254" s="33"/>
      <c r="AJG254" s="33"/>
      <c r="AJH254" s="33"/>
      <c r="AJI254" s="33"/>
      <c r="AJJ254" s="33"/>
      <c r="AJK254" s="33"/>
      <c r="AJL254" s="33"/>
      <c r="AJM254" s="33"/>
      <c r="AJN254" s="33"/>
      <c r="AJO254" s="33"/>
      <c r="AJP254" s="33"/>
      <c r="AJQ254" s="33"/>
      <c r="AJR254" s="33"/>
      <c r="AJS254" s="33"/>
      <c r="AJT254" s="33"/>
      <c r="AJU254" s="33"/>
      <c r="AJV254" s="33"/>
      <c r="AJW254" s="33"/>
      <c r="AJX254" s="33"/>
      <c r="AJY254" s="33"/>
      <c r="AJZ254" s="33"/>
      <c r="AKA254" s="33"/>
      <c r="AKB254" s="33"/>
      <c r="AKC254" s="33"/>
      <c r="AKD254" s="33"/>
      <c r="AKE254" s="33"/>
      <c r="AKF254" s="33"/>
      <c r="AKG254" s="33"/>
      <c r="AKH254" s="33"/>
      <c r="AKI254" s="33"/>
      <c r="AKJ254" s="33"/>
      <c r="AKK254" s="33"/>
      <c r="AKL254" s="33"/>
      <c r="AKM254" s="33"/>
      <c r="AKN254" s="33"/>
      <c r="AKO254" s="33"/>
      <c r="AKP254" s="33"/>
      <c r="AKQ254" s="33"/>
      <c r="AKR254" s="33"/>
      <c r="AKS254" s="33"/>
      <c r="AKT254" s="33"/>
      <c r="AKU254" s="33"/>
      <c r="AKV254" s="33"/>
      <c r="AKW254" s="33"/>
      <c r="AKX254" s="33"/>
      <c r="AKY254" s="33"/>
      <c r="AKZ254" s="33"/>
      <c r="ALA254" s="33"/>
      <c r="ALB254" s="33"/>
      <c r="ALC254" s="33"/>
      <c r="ALD254" s="33"/>
      <c r="ALE254" s="33"/>
      <c r="ALF254" s="33"/>
      <c r="ALG254" s="33"/>
      <c r="ALH254" s="33"/>
      <c r="ALI254" s="33"/>
      <c r="ALJ254" s="33"/>
      <c r="ALK254" s="33"/>
      <c r="ALL254" s="33"/>
      <c r="ALM254" s="33"/>
      <c r="ALN254" s="33"/>
      <c r="ALO254" s="33"/>
      <c r="ALP254" s="33"/>
      <c r="ALQ254" s="33"/>
      <c r="ALR254" s="33"/>
      <c r="ALS254" s="33"/>
      <c r="ALT254" s="33"/>
      <c r="ALU254" s="33"/>
      <c r="ALV254" s="33"/>
      <c r="ALW254" s="33"/>
      <c r="ALX254" s="33"/>
      <c r="ALY254" s="33"/>
    </row>
    <row r="255" spans="1:1013" ht="21.75" customHeight="1" thickBot="1" x14ac:dyDescent="0.25">
      <c r="A255" s="252" t="s">
        <v>15</v>
      </c>
      <c r="B255" s="28" t="s">
        <v>16</v>
      </c>
      <c r="C255" s="253" t="s">
        <v>25</v>
      </c>
      <c r="D255" s="941" t="s">
        <v>68</v>
      </c>
      <c r="E255" s="941"/>
      <c r="F255" s="941"/>
      <c r="G255" s="941"/>
      <c r="H255" s="941"/>
      <c r="I255" s="941"/>
      <c r="J255" s="941"/>
      <c r="K255" s="941"/>
      <c r="L255" s="942"/>
      <c r="M255" s="942"/>
      <c r="N255" s="942"/>
      <c r="O255" s="942"/>
      <c r="P255" s="942"/>
      <c r="Q255" s="942"/>
      <c r="R255" s="942"/>
      <c r="S255" s="942"/>
      <c r="T255" s="942"/>
      <c r="U255" s="942"/>
      <c r="V255" s="942"/>
      <c r="W255" s="942"/>
      <c r="X255" s="942"/>
      <c r="Y255" s="942"/>
      <c r="Z255" s="942"/>
      <c r="AA255" s="942"/>
      <c r="AB255" s="33"/>
      <c r="AC255" s="33"/>
      <c r="AD255" s="33"/>
      <c r="AE255" s="33"/>
      <c r="AF255" s="33"/>
      <c r="AG255" s="33"/>
      <c r="AH255" s="33"/>
      <c r="AI255" s="46"/>
      <c r="AJ255" s="46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4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  <c r="CA255" s="33"/>
      <c r="CB255" s="33"/>
      <c r="CC255" s="33"/>
      <c r="CD255" s="33"/>
      <c r="CE255" s="33"/>
      <c r="CF255" s="33"/>
      <c r="CG255" s="33"/>
      <c r="CH255" s="33"/>
      <c r="CI255" s="33"/>
      <c r="CJ255" s="33"/>
      <c r="CK255" s="33"/>
      <c r="CL255" s="33"/>
      <c r="CM255" s="33"/>
      <c r="CN255" s="33"/>
      <c r="CO255" s="33"/>
      <c r="CP255" s="33"/>
      <c r="CQ255" s="33"/>
      <c r="CR255" s="33"/>
      <c r="CS255" s="33"/>
      <c r="CT255" s="33"/>
      <c r="CU255" s="33"/>
      <c r="CV255" s="33"/>
      <c r="CW255" s="33"/>
      <c r="CX255" s="33"/>
      <c r="CY255" s="33"/>
      <c r="CZ255" s="33"/>
      <c r="DA255" s="33"/>
      <c r="DB255" s="33"/>
      <c r="DC255" s="33"/>
      <c r="DD255" s="33"/>
      <c r="DE255" s="33"/>
      <c r="DF255" s="33"/>
      <c r="DG255" s="33"/>
      <c r="DH255" s="33"/>
      <c r="DI255" s="33"/>
      <c r="DJ255" s="33"/>
      <c r="DK255" s="33"/>
      <c r="DL255" s="33"/>
      <c r="DM255" s="33"/>
      <c r="DN255" s="33"/>
      <c r="DO255" s="33"/>
      <c r="DP255" s="33"/>
      <c r="DQ255" s="33"/>
      <c r="DR255" s="33"/>
      <c r="DS255" s="33"/>
      <c r="DT255" s="33"/>
      <c r="DU255" s="33"/>
      <c r="DV255" s="33"/>
      <c r="DW255" s="33"/>
      <c r="DX255" s="33"/>
      <c r="DY255" s="33"/>
      <c r="DZ255" s="33"/>
      <c r="EA255" s="33"/>
      <c r="EB255" s="33"/>
      <c r="EC255" s="33"/>
      <c r="ED255" s="33"/>
      <c r="EE255" s="33"/>
      <c r="EF255" s="33"/>
      <c r="EG255" s="33"/>
      <c r="EH255" s="33"/>
      <c r="EI255" s="33"/>
      <c r="EJ255" s="33"/>
      <c r="EK255" s="33"/>
      <c r="EL255" s="33"/>
      <c r="EM255" s="33"/>
      <c r="EN255" s="33"/>
      <c r="EO255" s="33"/>
      <c r="EP255" s="33"/>
      <c r="EQ255" s="33"/>
      <c r="ER255" s="33"/>
      <c r="ES255" s="33"/>
      <c r="ET255" s="33"/>
      <c r="EU255" s="33"/>
      <c r="EV255" s="33"/>
      <c r="EW255" s="33"/>
      <c r="EX255" s="33"/>
      <c r="EY255" s="33"/>
      <c r="EZ255" s="33"/>
      <c r="FA255" s="33"/>
      <c r="FB255" s="33"/>
      <c r="FC255" s="33"/>
      <c r="FD255" s="33"/>
      <c r="FE255" s="33"/>
      <c r="FF255" s="33"/>
      <c r="FG255" s="33"/>
      <c r="FH255" s="33"/>
      <c r="FI255" s="33"/>
      <c r="FJ255" s="33"/>
      <c r="FK255" s="33"/>
      <c r="FL255" s="33"/>
      <c r="FM255" s="33"/>
      <c r="FN255" s="33"/>
      <c r="FO255" s="33"/>
      <c r="FP255" s="33"/>
      <c r="FQ255" s="33"/>
      <c r="FR255" s="33"/>
      <c r="FS255" s="33"/>
      <c r="FT255" s="33"/>
      <c r="FU255" s="33"/>
      <c r="FV255" s="33"/>
      <c r="FW255" s="33"/>
      <c r="FX255" s="33"/>
      <c r="FY255" s="33"/>
      <c r="FZ255" s="33"/>
      <c r="GA255" s="33"/>
      <c r="GB255" s="33"/>
      <c r="GC255" s="33"/>
      <c r="GD255" s="33"/>
      <c r="GE255" s="33"/>
      <c r="GF255" s="33"/>
      <c r="GG255" s="33"/>
      <c r="GH255" s="33"/>
      <c r="GI255" s="33"/>
      <c r="GJ255" s="33"/>
      <c r="GK255" s="33"/>
      <c r="GL255" s="33"/>
      <c r="GM255" s="33"/>
      <c r="GN255" s="33"/>
      <c r="GO255" s="33"/>
      <c r="GP255" s="33"/>
      <c r="GQ255" s="33"/>
      <c r="GR255" s="33"/>
      <c r="GS255" s="33"/>
      <c r="GT255" s="33"/>
      <c r="GU255" s="33"/>
      <c r="GV255" s="33"/>
      <c r="GW255" s="33"/>
      <c r="GX255" s="33"/>
      <c r="GY255" s="33"/>
      <c r="GZ255" s="33"/>
      <c r="HA255" s="33"/>
      <c r="HB255" s="33"/>
      <c r="HC255" s="33"/>
      <c r="HD255" s="33"/>
      <c r="HE255" s="33"/>
      <c r="HF255" s="33"/>
      <c r="HG255" s="33"/>
      <c r="HH255" s="33"/>
      <c r="HI255" s="33"/>
      <c r="HJ255" s="33"/>
      <c r="HK255" s="33"/>
      <c r="HL255" s="33"/>
      <c r="HM255" s="33"/>
      <c r="HN255" s="33"/>
      <c r="HO255" s="33"/>
      <c r="HP255" s="33"/>
      <c r="HQ255" s="33"/>
      <c r="HR255" s="33"/>
      <c r="HS255" s="33"/>
      <c r="HT255" s="33"/>
      <c r="HU255" s="33"/>
      <c r="HV255" s="33"/>
      <c r="HW255" s="33"/>
      <c r="HX255" s="33"/>
      <c r="HY255" s="33"/>
      <c r="HZ255" s="33"/>
      <c r="IA255" s="33"/>
      <c r="IB255" s="33"/>
      <c r="IC255" s="33"/>
      <c r="ID255" s="33"/>
      <c r="IE255" s="33"/>
      <c r="IF255" s="33"/>
      <c r="IG255" s="33"/>
      <c r="IH255" s="33"/>
      <c r="II255" s="33"/>
      <c r="IJ255" s="33"/>
      <c r="IK255" s="33"/>
      <c r="IL255" s="33"/>
      <c r="IM255" s="33"/>
      <c r="IN255" s="33"/>
      <c r="IO255" s="33"/>
      <c r="IP255" s="33"/>
      <c r="IQ255" s="33"/>
      <c r="IR255" s="33"/>
      <c r="IS255" s="33"/>
      <c r="IT255" s="33"/>
      <c r="IU255" s="33"/>
      <c r="IV255" s="33"/>
      <c r="IW255" s="33"/>
      <c r="IX255" s="33"/>
      <c r="IY255" s="33"/>
      <c r="IZ255" s="33"/>
      <c r="JA255" s="33"/>
      <c r="JB255" s="33"/>
      <c r="JC255" s="33"/>
      <c r="JD255" s="33"/>
      <c r="JE255" s="33"/>
      <c r="JF255" s="33"/>
      <c r="JG255" s="33"/>
      <c r="JH255" s="33"/>
      <c r="JI255" s="33"/>
      <c r="JJ255" s="33"/>
      <c r="JK255" s="33"/>
      <c r="JL255" s="33"/>
      <c r="JM255" s="33"/>
      <c r="JN255" s="33"/>
      <c r="JO255" s="33"/>
      <c r="JP255" s="33"/>
      <c r="JQ255" s="33"/>
      <c r="JR255" s="33"/>
      <c r="JS255" s="33"/>
      <c r="JT255" s="33"/>
      <c r="JU255" s="33"/>
      <c r="JV255" s="33"/>
      <c r="JW255" s="33"/>
      <c r="JX255" s="33"/>
      <c r="JY255" s="33"/>
      <c r="JZ255" s="33"/>
      <c r="KA255" s="33"/>
      <c r="KB255" s="33"/>
      <c r="KC255" s="33"/>
      <c r="KD255" s="33"/>
      <c r="KE255" s="33"/>
      <c r="KF255" s="33"/>
      <c r="KG255" s="33"/>
      <c r="KH255" s="33"/>
      <c r="KI255" s="33"/>
      <c r="KJ255" s="33"/>
      <c r="KK255" s="33"/>
      <c r="KL255" s="33"/>
      <c r="KM255" s="33"/>
      <c r="KN255" s="33"/>
      <c r="KO255" s="33"/>
      <c r="KP255" s="33"/>
      <c r="KQ255" s="33"/>
      <c r="KR255" s="33"/>
      <c r="KS255" s="33"/>
      <c r="KT255" s="33"/>
      <c r="KU255" s="33"/>
      <c r="KV255" s="33"/>
      <c r="KW255" s="33"/>
      <c r="KX255" s="33"/>
      <c r="KY255" s="33"/>
      <c r="KZ255" s="33"/>
      <c r="LA255" s="33"/>
      <c r="LB255" s="33"/>
      <c r="LC255" s="33"/>
      <c r="LD255" s="33"/>
      <c r="LE255" s="33"/>
      <c r="LF255" s="33"/>
      <c r="LG255" s="33"/>
      <c r="LH255" s="33"/>
      <c r="LI255" s="33"/>
      <c r="LJ255" s="33"/>
      <c r="LK255" s="33"/>
      <c r="LL255" s="33"/>
      <c r="LM255" s="33"/>
      <c r="LN255" s="33"/>
      <c r="LO255" s="33"/>
      <c r="LP255" s="33"/>
      <c r="LQ255" s="33"/>
      <c r="LR255" s="33"/>
      <c r="LS255" s="33"/>
      <c r="LT255" s="33"/>
      <c r="LU255" s="33"/>
      <c r="LV255" s="33"/>
      <c r="LW255" s="33"/>
      <c r="LX255" s="33"/>
      <c r="LY255" s="33"/>
      <c r="LZ255" s="33"/>
      <c r="MA255" s="33"/>
      <c r="MB255" s="33"/>
      <c r="MC255" s="33"/>
      <c r="MD255" s="33"/>
      <c r="ME255" s="33"/>
      <c r="MF255" s="33"/>
      <c r="MG255" s="33"/>
      <c r="MH255" s="33"/>
      <c r="MI255" s="33"/>
      <c r="MJ255" s="33"/>
      <c r="MK255" s="33"/>
      <c r="ML255" s="33"/>
      <c r="MM255" s="33"/>
      <c r="MN255" s="33"/>
      <c r="MO255" s="33"/>
      <c r="MP255" s="33"/>
      <c r="MQ255" s="33"/>
      <c r="MR255" s="33"/>
      <c r="MS255" s="33"/>
      <c r="MT255" s="33"/>
      <c r="MU255" s="33"/>
      <c r="MV255" s="33"/>
      <c r="MW255" s="33"/>
      <c r="MX255" s="33"/>
      <c r="MY255" s="33"/>
      <c r="MZ255" s="33"/>
      <c r="NA255" s="33"/>
      <c r="NB255" s="33"/>
      <c r="NC255" s="33"/>
      <c r="ND255" s="33"/>
      <c r="NE255" s="33"/>
      <c r="NF255" s="33"/>
      <c r="NG255" s="33"/>
      <c r="NH255" s="33"/>
      <c r="NI255" s="33"/>
      <c r="NJ255" s="33"/>
      <c r="NK255" s="33"/>
      <c r="NL255" s="33"/>
      <c r="NM255" s="33"/>
      <c r="NN255" s="33"/>
      <c r="NO255" s="33"/>
      <c r="NP255" s="33"/>
      <c r="NQ255" s="33"/>
      <c r="NR255" s="33"/>
      <c r="NS255" s="33"/>
      <c r="NT255" s="33"/>
      <c r="NU255" s="33"/>
      <c r="NV255" s="33"/>
      <c r="NW255" s="33"/>
      <c r="NX255" s="33"/>
      <c r="NY255" s="33"/>
      <c r="NZ255" s="33"/>
      <c r="OA255" s="33"/>
      <c r="OB255" s="33"/>
      <c r="OC255" s="33"/>
      <c r="OD255" s="33"/>
      <c r="OE255" s="33"/>
      <c r="OF255" s="33"/>
      <c r="OG255" s="33"/>
      <c r="OH255" s="33"/>
      <c r="OI255" s="33"/>
      <c r="OJ255" s="33"/>
      <c r="OK255" s="33"/>
      <c r="OL255" s="33"/>
      <c r="OM255" s="33"/>
      <c r="ON255" s="33"/>
      <c r="OO255" s="33"/>
      <c r="OP255" s="33"/>
      <c r="OQ255" s="33"/>
      <c r="OR255" s="33"/>
      <c r="OS255" s="33"/>
      <c r="OT255" s="33"/>
      <c r="OU255" s="33"/>
      <c r="OV255" s="33"/>
      <c r="OW255" s="33"/>
      <c r="OX255" s="33"/>
      <c r="OY255" s="33"/>
      <c r="OZ255" s="33"/>
      <c r="PA255" s="33"/>
      <c r="PB255" s="33"/>
      <c r="PC255" s="33"/>
      <c r="PD255" s="33"/>
      <c r="PE255" s="33"/>
      <c r="PF255" s="33"/>
      <c r="PG255" s="33"/>
      <c r="PH255" s="33"/>
      <c r="PI255" s="33"/>
      <c r="PJ255" s="33"/>
      <c r="PK255" s="33"/>
      <c r="PL255" s="33"/>
      <c r="PM255" s="33"/>
      <c r="PN255" s="33"/>
      <c r="PO255" s="33"/>
      <c r="PP255" s="33"/>
      <c r="PQ255" s="33"/>
      <c r="PR255" s="33"/>
      <c r="PS255" s="33"/>
      <c r="PT255" s="33"/>
      <c r="PU255" s="33"/>
      <c r="PV255" s="33"/>
      <c r="PW255" s="33"/>
      <c r="PX255" s="33"/>
      <c r="PY255" s="33"/>
      <c r="PZ255" s="33"/>
      <c r="QA255" s="33"/>
      <c r="QB255" s="33"/>
      <c r="QC255" s="33"/>
      <c r="QD255" s="33"/>
      <c r="QE255" s="33"/>
      <c r="QF255" s="33"/>
      <c r="QG255" s="33"/>
      <c r="QH255" s="33"/>
      <c r="QI255" s="33"/>
      <c r="QJ255" s="33"/>
      <c r="QK255" s="33"/>
      <c r="QL255" s="33"/>
      <c r="QM255" s="33"/>
      <c r="QN255" s="33"/>
      <c r="QO255" s="33"/>
      <c r="QP255" s="33"/>
      <c r="QQ255" s="33"/>
      <c r="QR255" s="33"/>
      <c r="QS255" s="33"/>
      <c r="QT255" s="33"/>
      <c r="QU255" s="33"/>
      <c r="QV255" s="33"/>
      <c r="QW255" s="33"/>
      <c r="QX255" s="33"/>
      <c r="QY255" s="33"/>
      <c r="QZ255" s="33"/>
      <c r="RA255" s="33"/>
      <c r="RB255" s="33"/>
      <c r="RC255" s="33"/>
      <c r="RD255" s="33"/>
      <c r="RE255" s="33"/>
      <c r="RF255" s="33"/>
      <c r="RG255" s="33"/>
      <c r="RH255" s="33"/>
      <c r="RI255" s="33"/>
      <c r="RJ255" s="33"/>
      <c r="RK255" s="33"/>
      <c r="RL255" s="33"/>
      <c r="RM255" s="33"/>
      <c r="RN255" s="33"/>
      <c r="RO255" s="33"/>
      <c r="RP255" s="33"/>
      <c r="RQ255" s="33"/>
      <c r="RR255" s="33"/>
      <c r="RS255" s="33"/>
      <c r="RT255" s="33"/>
      <c r="RU255" s="33"/>
      <c r="RV255" s="33"/>
      <c r="RW255" s="33"/>
      <c r="RX255" s="33"/>
      <c r="RY255" s="33"/>
      <c r="RZ255" s="33"/>
      <c r="SA255" s="33"/>
      <c r="SB255" s="33"/>
      <c r="SC255" s="33"/>
      <c r="SD255" s="33"/>
      <c r="SE255" s="33"/>
      <c r="SF255" s="33"/>
      <c r="SG255" s="33"/>
      <c r="SH255" s="33"/>
      <c r="SI255" s="33"/>
      <c r="SJ255" s="33"/>
      <c r="SK255" s="33"/>
      <c r="SL255" s="33"/>
      <c r="SM255" s="33"/>
      <c r="SN255" s="33"/>
      <c r="SO255" s="33"/>
      <c r="SP255" s="33"/>
      <c r="SQ255" s="33"/>
      <c r="SR255" s="33"/>
      <c r="SS255" s="33"/>
      <c r="ST255" s="33"/>
      <c r="SU255" s="33"/>
      <c r="SV255" s="33"/>
      <c r="SW255" s="33"/>
      <c r="SX255" s="33"/>
      <c r="SY255" s="33"/>
      <c r="SZ255" s="33"/>
      <c r="TA255" s="33"/>
      <c r="TB255" s="33"/>
      <c r="TC255" s="33"/>
      <c r="TD255" s="33"/>
      <c r="TE255" s="33"/>
      <c r="TF255" s="33"/>
      <c r="TG255" s="33"/>
      <c r="TH255" s="33"/>
      <c r="TI255" s="33"/>
      <c r="TJ255" s="33"/>
      <c r="TK255" s="33"/>
      <c r="TL255" s="33"/>
      <c r="TM255" s="33"/>
      <c r="TN255" s="33"/>
      <c r="TO255" s="33"/>
      <c r="TP255" s="33"/>
      <c r="TQ255" s="33"/>
      <c r="TR255" s="33"/>
      <c r="TS255" s="33"/>
      <c r="TT255" s="33"/>
      <c r="TU255" s="33"/>
      <c r="TV255" s="33"/>
      <c r="TW255" s="33"/>
      <c r="TX255" s="33"/>
      <c r="TY255" s="33"/>
      <c r="TZ255" s="33"/>
      <c r="UA255" s="33"/>
      <c r="UB255" s="33"/>
      <c r="UC255" s="33"/>
      <c r="UD255" s="33"/>
      <c r="UE255" s="33"/>
      <c r="UF255" s="33"/>
      <c r="UG255" s="33"/>
      <c r="UH255" s="33"/>
      <c r="UI255" s="33"/>
      <c r="UJ255" s="33"/>
      <c r="UK255" s="33"/>
      <c r="UL255" s="33"/>
      <c r="UM255" s="33"/>
      <c r="UN255" s="33"/>
      <c r="UO255" s="33"/>
      <c r="UP255" s="33"/>
      <c r="UQ255" s="33"/>
      <c r="UR255" s="33"/>
      <c r="US255" s="33"/>
      <c r="UT255" s="33"/>
      <c r="UU255" s="33"/>
      <c r="UV255" s="33"/>
      <c r="UW255" s="33"/>
      <c r="UX255" s="33"/>
      <c r="UY255" s="33"/>
      <c r="UZ255" s="33"/>
      <c r="VA255" s="33"/>
      <c r="VB255" s="33"/>
      <c r="VC255" s="33"/>
      <c r="VD255" s="33"/>
      <c r="VE255" s="33"/>
      <c r="VF255" s="33"/>
      <c r="VG255" s="33"/>
      <c r="VH255" s="33"/>
      <c r="VI255" s="33"/>
      <c r="VJ255" s="33"/>
      <c r="VK255" s="33"/>
      <c r="VL255" s="33"/>
      <c r="VM255" s="33"/>
      <c r="VN255" s="33"/>
      <c r="VO255" s="33"/>
      <c r="VP255" s="33"/>
      <c r="VQ255" s="33"/>
      <c r="VR255" s="33"/>
      <c r="VS255" s="33"/>
      <c r="VT255" s="33"/>
      <c r="VU255" s="33"/>
      <c r="VV255" s="33"/>
      <c r="VW255" s="33"/>
      <c r="VX255" s="33"/>
      <c r="VY255" s="33"/>
      <c r="VZ255" s="33"/>
      <c r="WA255" s="33"/>
      <c r="WB255" s="33"/>
      <c r="WC255" s="33"/>
      <c r="WD255" s="33"/>
      <c r="WE255" s="33"/>
      <c r="WF255" s="33"/>
      <c r="WG255" s="33"/>
      <c r="WH255" s="33"/>
      <c r="WI255" s="33"/>
      <c r="WJ255" s="33"/>
      <c r="WK255" s="33"/>
      <c r="WL255" s="33"/>
      <c r="WM255" s="33"/>
      <c r="WN255" s="33"/>
      <c r="WO255" s="33"/>
      <c r="WP255" s="33"/>
      <c r="WQ255" s="33"/>
      <c r="WR255" s="33"/>
      <c r="WS255" s="33"/>
      <c r="WT255" s="33"/>
      <c r="WU255" s="33"/>
      <c r="WV255" s="33"/>
      <c r="WW255" s="33"/>
      <c r="WX255" s="33"/>
      <c r="WY255" s="33"/>
      <c r="WZ255" s="33"/>
      <c r="XA255" s="33"/>
      <c r="XB255" s="33"/>
      <c r="XC255" s="33"/>
      <c r="XD255" s="33"/>
      <c r="XE255" s="33"/>
      <c r="XF255" s="33"/>
      <c r="XG255" s="33"/>
      <c r="XH255" s="33"/>
      <c r="XI255" s="33"/>
      <c r="XJ255" s="33"/>
      <c r="XK255" s="33"/>
      <c r="XL255" s="33"/>
      <c r="XM255" s="33"/>
      <c r="XN255" s="33"/>
      <c r="XO255" s="33"/>
      <c r="XP255" s="33"/>
      <c r="XQ255" s="33"/>
      <c r="XR255" s="33"/>
      <c r="XS255" s="33"/>
      <c r="XT255" s="33"/>
      <c r="XU255" s="33"/>
      <c r="XV255" s="33"/>
      <c r="XW255" s="33"/>
      <c r="XX255" s="33"/>
      <c r="XY255" s="33"/>
      <c r="XZ255" s="33"/>
      <c r="YA255" s="33"/>
      <c r="YB255" s="33"/>
      <c r="YC255" s="33"/>
      <c r="YD255" s="33"/>
      <c r="YE255" s="33"/>
      <c r="YF255" s="33"/>
      <c r="YG255" s="33"/>
      <c r="YH255" s="33"/>
      <c r="YI255" s="33"/>
      <c r="YJ255" s="33"/>
      <c r="YK255" s="33"/>
      <c r="YL255" s="33"/>
      <c r="YM255" s="33"/>
      <c r="YN255" s="33"/>
      <c r="YO255" s="33"/>
      <c r="YP255" s="33"/>
      <c r="YQ255" s="33"/>
      <c r="YR255" s="33"/>
      <c r="YS255" s="33"/>
      <c r="YT255" s="33"/>
      <c r="YU255" s="33"/>
      <c r="YV255" s="33"/>
      <c r="YW255" s="33"/>
      <c r="YX255" s="33"/>
      <c r="YY255" s="33"/>
      <c r="YZ255" s="33"/>
      <c r="ZA255" s="33"/>
      <c r="ZB255" s="33"/>
      <c r="ZC255" s="33"/>
      <c r="ZD255" s="33"/>
      <c r="ZE255" s="33"/>
      <c r="ZF255" s="33"/>
      <c r="ZG255" s="33"/>
      <c r="ZH255" s="33"/>
      <c r="ZI255" s="33"/>
      <c r="ZJ255" s="33"/>
      <c r="ZK255" s="33"/>
      <c r="ZL255" s="33"/>
      <c r="ZM255" s="33"/>
      <c r="ZN255" s="33"/>
      <c r="ZO255" s="33"/>
      <c r="ZP255" s="33"/>
      <c r="ZQ255" s="33"/>
      <c r="ZR255" s="33"/>
      <c r="ZS255" s="33"/>
      <c r="ZT255" s="33"/>
      <c r="ZU255" s="33"/>
      <c r="ZV255" s="33"/>
      <c r="ZW255" s="33"/>
      <c r="ZX255" s="33"/>
      <c r="ZY255" s="33"/>
      <c r="ZZ255" s="33"/>
      <c r="AAA255" s="33"/>
      <c r="AAB255" s="33"/>
      <c r="AAC255" s="33"/>
      <c r="AAD255" s="33"/>
      <c r="AAE255" s="33"/>
      <c r="AAF255" s="33"/>
      <c r="AAG255" s="33"/>
      <c r="AAH255" s="33"/>
      <c r="AAI255" s="33"/>
      <c r="AAJ255" s="33"/>
      <c r="AAK255" s="33"/>
      <c r="AAL255" s="33"/>
      <c r="AAM255" s="33"/>
      <c r="AAN255" s="33"/>
      <c r="AAO255" s="33"/>
      <c r="AAP255" s="33"/>
      <c r="AAQ255" s="33"/>
      <c r="AAR255" s="33"/>
      <c r="AAS255" s="33"/>
      <c r="AAT255" s="33"/>
      <c r="AAU255" s="33"/>
      <c r="AAV255" s="33"/>
      <c r="AAW255" s="33"/>
      <c r="AAX255" s="33"/>
      <c r="AAY255" s="33"/>
      <c r="AAZ255" s="33"/>
      <c r="ABA255" s="33"/>
      <c r="ABB255" s="33"/>
      <c r="ABC255" s="33"/>
      <c r="ABD255" s="33"/>
      <c r="ABE255" s="33"/>
      <c r="ABF255" s="33"/>
      <c r="ABG255" s="33"/>
      <c r="ABH255" s="33"/>
      <c r="ABI255" s="33"/>
      <c r="ABJ255" s="33"/>
      <c r="ABK255" s="33"/>
      <c r="ABL255" s="33"/>
      <c r="ABM255" s="33"/>
      <c r="ABN255" s="33"/>
      <c r="ABO255" s="33"/>
      <c r="ABP255" s="33"/>
      <c r="ABQ255" s="33"/>
      <c r="ABR255" s="33"/>
      <c r="ABS255" s="33"/>
      <c r="ABT255" s="33"/>
      <c r="ABU255" s="33"/>
      <c r="ABV255" s="33"/>
      <c r="ABW255" s="33"/>
      <c r="ABX255" s="33"/>
      <c r="ABY255" s="33"/>
      <c r="ABZ255" s="33"/>
      <c r="ACA255" s="33"/>
      <c r="ACB255" s="33"/>
      <c r="ACC255" s="33"/>
      <c r="ACD255" s="33"/>
      <c r="ACE255" s="33"/>
      <c r="ACF255" s="33"/>
      <c r="ACG255" s="33"/>
      <c r="ACH255" s="33"/>
      <c r="ACI255" s="33"/>
      <c r="ACJ255" s="33"/>
      <c r="ACK255" s="33"/>
      <c r="ACL255" s="33"/>
      <c r="ACM255" s="33"/>
      <c r="ACN255" s="33"/>
      <c r="ACO255" s="33"/>
      <c r="ACP255" s="33"/>
      <c r="ACQ255" s="33"/>
      <c r="ACR255" s="33"/>
      <c r="ACS255" s="33"/>
      <c r="ACT255" s="33"/>
      <c r="ACU255" s="33"/>
      <c r="ACV255" s="33"/>
      <c r="ACW255" s="33"/>
      <c r="ACX255" s="33"/>
      <c r="ACY255" s="33"/>
      <c r="ACZ255" s="33"/>
      <c r="ADA255" s="33"/>
      <c r="ADB255" s="33"/>
      <c r="ADC255" s="33"/>
      <c r="ADD255" s="33"/>
      <c r="ADE255" s="33"/>
      <c r="ADF255" s="33"/>
      <c r="ADG255" s="33"/>
      <c r="ADH255" s="33"/>
      <c r="ADI255" s="33"/>
      <c r="ADJ255" s="33"/>
      <c r="ADK255" s="33"/>
      <c r="ADL255" s="33"/>
      <c r="ADM255" s="33"/>
      <c r="ADN255" s="33"/>
      <c r="ADO255" s="33"/>
      <c r="ADP255" s="33"/>
      <c r="ADQ255" s="33"/>
      <c r="ADR255" s="33"/>
      <c r="ADS255" s="33"/>
      <c r="ADT255" s="33"/>
      <c r="ADU255" s="33"/>
      <c r="ADV255" s="33"/>
      <c r="ADW255" s="33"/>
      <c r="ADX255" s="33"/>
      <c r="ADY255" s="33"/>
      <c r="ADZ255" s="33"/>
      <c r="AEA255" s="33"/>
      <c r="AEB255" s="33"/>
      <c r="AEC255" s="33"/>
      <c r="AED255" s="33"/>
      <c r="AEE255" s="33"/>
      <c r="AEF255" s="33"/>
      <c r="AEG255" s="33"/>
      <c r="AEH255" s="33"/>
      <c r="AEI255" s="33"/>
      <c r="AEJ255" s="33"/>
      <c r="AEK255" s="33"/>
      <c r="AEL255" s="33"/>
      <c r="AEM255" s="33"/>
      <c r="AEN255" s="33"/>
      <c r="AEO255" s="33"/>
      <c r="AEP255" s="33"/>
      <c r="AEQ255" s="33"/>
      <c r="AER255" s="33"/>
      <c r="AES255" s="33"/>
      <c r="AET255" s="33"/>
      <c r="AEU255" s="33"/>
      <c r="AEV255" s="33"/>
      <c r="AEW255" s="33"/>
      <c r="AEX255" s="33"/>
      <c r="AEY255" s="33"/>
      <c r="AEZ255" s="33"/>
      <c r="AFA255" s="33"/>
      <c r="AFB255" s="33"/>
      <c r="AFC255" s="33"/>
      <c r="AFD255" s="33"/>
      <c r="AFE255" s="33"/>
      <c r="AFF255" s="33"/>
      <c r="AFG255" s="33"/>
      <c r="AFH255" s="33"/>
      <c r="AFI255" s="33"/>
      <c r="AFJ255" s="33"/>
      <c r="AFK255" s="33"/>
      <c r="AFL255" s="33"/>
      <c r="AFM255" s="33"/>
      <c r="AFN255" s="33"/>
      <c r="AFO255" s="33"/>
      <c r="AFP255" s="33"/>
      <c r="AFQ255" s="33"/>
      <c r="AFR255" s="33"/>
      <c r="AFS255" s="33"/>
      <c r="AFT255" s="33"/>
      <c r="AFU255" s="33"/>
      <c r="AFV255" s="33"/>
      <c r="AFW255" s="33"/>
      <c r="AFX255" s="33"/>
      <c r="AFY255" s="33"/>
      <c r="AFZ255" s="33"/>
      <c r="AGA255" s="33"/>
      <c r="AGB255" s="33"/>
      <c r="AGC255" s="33"/>
      <c r="AGD255" s="33"/>
      <c r="AGE255" s="33"/>
      <c r="AGF255" s="33"/>
      <c r="AGG255" s="33"/>
      <c r="AGH255" s="33"/>
      <c r="AGI255" s="33"/>
      <c r="AGJ255" s="33"/>
      <c r="AGK255" s="33"/>
      <c r="AGL255" s="33"/>
      <c r="AGM255" s="33"/>
      <c r="AGN255" s="33"/>
      <c r="AGO255" s="33"/>
      <c r="AGP255" s="33"/>
      <c r="AGQ255" s="33"/>
      <c r="AGR255" s="33"/>
      <c r="AGS255" s="33"/>
      <c r="AGT255" s="33"/>
      <c r="AGU255" s="33"/>
      <c r="AGV255" s="33"/>
      <c r="AGW255" s="33"/>
      <c r="AGX255" s="33"/>
      <c r="AGY255" s="33"/>
      <c r="AGZ255" s="33"/>
      <c r="AHA255" s="33"/>
      <c r="AHB255" s="33"/>
      <c r="AHC255" s="33"/>
      <c r="AHD255" s="33"/>
      <c r="AHE255" s="33"/>
      <c r="AHF255" s="33"/>
      <c r="AHG255" s="33"/>
      <c r="AHH255" s="33"/>
      <c r="AHI255" s="33"/>
      <c r="AHJ255" s="33"/>
      <c r="AHK255" s="33"/>
      <c r="AHL255" s="33"/>
      <c r="AHM255" s="33"/>
      <c r="AHN255" s="33"/>
      <c r="AHO255" s="33"/>
      <c r="AHP255" s="33"/>
      <c r="AHQ255" s="33"/>
      <c r="AHR255" s="33"/>
      <c r="AHS255" s="33"/>
      <c r="AHT255" s="33"/>
      <c r="AHU255" s="33"/>
      <c r="AHV255" s="33"/>
      <c r="AHW255" s="33"/>
      <c r="AHX255" s="33"/>
      <c r="AHY255" s="33"/>
      <c r="AHZ255" s="33"/>
      <c r="AIA255" s="33"/>
      <c r="AIB255" s="33"/>
      <c r="AIC255" s="33"/>
      <c r="AID255" s="33"/>
      <c r="AIE255" s="33"/>
      <c r="AIF255" s="33"/>
      <c r="AIG255" s="33"/>
      <c r="AIH255" s="33"/>
      <c r="AII255" s="33"/>
      <c r="AIJ255" s="33"/>
      <c r="AIK255" s="33"/>
      <c r="AIL255" s="33"/>
      <c r="AIM255" s="33"/>
      <c r="AIN255" s="33"/>
      <c r="AIO255" s="33"/>
      <c r="AIP255" s="33"/>
      <c r="AIQ255" s="33"/>
      <c r="AIR255" s="33"/>
      <c r="AIS255" s="33"/>
      <c r="AIT255" s="33"/>
      <c r="AIU255" s="33"/>
      <c r="AIV255" s="33"/>
      <c r="AIW255" s="33"/>
      <c r="AIX255" s="33"/>
      <c r="AIY255" s="33"/>
      <c r="AIZ255" s="33"/>
      <c r="AJA255" s="33"/>
      <c r="AJB255" s="33"/>
      <c r="AJC255" s="33"/>
      <c r="AJD255" s="33"/>
      <c r="AJE255" s="33"/>
      <c r="AJF255" s="33"/>
      <c r="AJG255" s="33"/>
      <c r="AJH255" s="33"/>
      <c r="AJI255" s="33"/>
      <c r="AJJ255" s="33"/>
      <c r="AJK255" s="33"/>
      <c r="AJL255" s="33"/>
      <c r="AJM255" s="33"/>
      <c r="AJN255" s="33"/>
      <c r="AJO255" s="33"/>
      <c r="AJP255" s="33"/>
      <c r="AJQ255" s="33"/>
      <c r="AJR255" s="33"/>
      <c r="AJS255" s="33"/>
      <c r="AJT255" s="33"/>
      <c r="AJU255" s="33"/>
      <c r="AJV255" s="33"/>
      <c r="AJW255" s="33"/>
      <c r="AJX255" s="33"/>
      <c r="AJY255" s="33"/>
      <c r="AJZ255" s="33"/>
      <c r="AKA255" s="33"/>
      <c r="AKB255" s="33"/>
      <c r="AKC255" s="33"/>
      <c r="AKD255" s="33"/>
      <c r="AKE255" s="33"/>
      <c r="AKF255" s="33"/>
      <c r="AKG255" s="33"/>
      <c r="AKH255" s="33"/>
      <c r="AKI255" s="33"/>
      <c r="AKJ255" s="33"/>
      <c r="AKK255" s="33"/>
      <c r="AKL255" s="33"/>
      <c r="AKM255" s="33"/>
      <c r="AKN255" s="33"/>
      <c r="AKO255" s="33"/>
      <c r="AKP255" s="33"/>
      <c r="AKQ255" s="33"/>
      <c r="AKR255" s="33"/>
      <c r="AKS255" s="33"/>
      <c r="AKT255" s="33"/>
      <c r="AKU255" s="33"/>
      <c r="AKV255" s="33"/>
      <c r="AKW255" s="33"/>
      <c r="AKX255" s="33"/>
      <c r="AKY255" s="33"/>
      <c r="AKZ255" s="33"/>
      <c r="ALA255" s="33"/>
      <c r="ALB255" s="33"/>
      <c r="ALC255" s="33"/>
      <c r="ALD255" s="33"/>
      <c r="ALE255" s="33"/>
      <c r="ALF255" s="33"/>
      <c r="ALG255" s="33"/>
      <c r="ALH255" s="33"/>
      <c r="ALI255" s="33"/>
      <c r="ALJ255" s="33"/>
      <c r="ALK255" s="33"/>
      <c r="ALL255" s="33"/>
      <c r="ALM255" s="33"/>
      <c r="ALN255" s="33"/>
      <c r="ALO255" s="33"/>
      <c r="ALP255" s="33"/>
      <c r="ALQ255" s="33"/>
      <c r="ALR255" s="33"/>
      <c r="ALS255" s="33"/>
      <c r="ALT255" s="33"/>
      <c r="ALU255" s="33"/>
      <c r="ALV255" s="33"/>
      <c r="ALW255" s="33"/>
      <c r="ALX255" s="33"/>
      <c r="ALY255" s="33"/>
    </row>
    <row r="256" spans="1:1013" ht="16.5" customHeight="1" x14ac:dyDescent="0.2">
      <c r="A256" s="654" t="s">
        <v>15</v>
      </c>
      <c r="B256" s="656" t="s">
        <v>16</v>
      </c>
      <c r="C256" s="651" t="s">
        <v>25</v>
      </c>
      <c r="D256" s="763" t="s">
        <v>28</v>
      </c>
      <c r="E256" s="909" t="s">
        <v>69</v>
      </c>
      <c r="F256" s="857" t="s">
        <v>264</v>
      </c>
      <c r="G256" s="848" t="s">
        <v>220</v>
      </c>
      <c r="H256" s="708" t="s">
        <v>19</v>
      </c>
      <c r="I256" s="718" t="s">
        <v>31</v>
      </c>
      <c r="J256" s="694" t="s">
        <v>302</v>
      </c>
      <c r="K256" s="142" t="s">
        <v>72</v>
      </c>
      <c r="L256" s="443">
        <f>+M256+O256</f>
        <v>0</v>
      </c>
      <c r="M256" s="533">
        <v>0</v>
      </c>
      <c r="N256" s="533">
        <v>0</v>
      </c>
      <c r="O256" s="534">
        <v>0</v>
      </c>
      <c r="P256" s="418">
        <f>+Q256+S256</f>
        <v>0</v>
      </c>
      <c r="Q256" s="419">
        <v>0</v>
      </c>
      <c r="R256" s="419">
        <v>0</v>
      </c>
      <c r="S256" s="420">
        <v>0</v>
      </c>
      <c r="T256" s="443">
        <f>+U256+W256</f>
        <v>0</v>
      </c>
      <c r="U256" s="533">
        <v>0</v>
      </c>
      <c r="V256" s="533">
        <v>0</v>
      </c>
      <c r="W256" s="534">
        <v>0</v>
      </c>
      <c r="X256" s="443">
        <f>+Y256+AA256</f>
        <v>0</v>
      </c>
      <c r="Y256" s="419">
        <v>0</v>
      </c>
      <c r="Z256" s="419">
        <v>0</v>
      </c>
      <c r="AA256" s="420">
        <v>0</v>
      </c>
      <c r="AB256" s="33"/>
      <c r="AC256" s="33"/>
      <c r="AD256" s="33"/>
      <c r="AE256" s="33"/>
      <c r="AF256" s="33"/>
      <c r="AG256" s="33"/>
      <c r="AH256" s="33"/>
      <c r="AI256" s="46"/>
      <c r="AJ256" s="46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4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  <c r="CA256" s="33"/>
      <c r="CB256" s="33"/>
      <c r="CC256" s="33"/>
      <c r="CD256" s="33"/>
      <c r="CE256" s="33"/>
      <c r="CF256" s="33"/>
      <c r="CG256" s="33"/>
      <c r="CH256" s="33"/>
      <c r="CI256" s="33"/>
      <c r="CJ256" s="33"/>
      <c r="CK256" s="33"/>
      <c r="CL256" s="33"/>
      <c r="CM256" s="33"/>
      <c r="CN256" s="33"/>
      <c r="CO256" s="33"/>
      <c r="CP256" s="33"/>
      <c r="CQ256" s="33"/>
      <c r="CR256" s="33"/>
      <c r="CS256" s="33"/>
      <c r="CT256" s="33"/>
      <c r="CU256" s="33"/>
      <c r="CV256" s="33"/>
      <c r="CW256" s="33"/>
      <c r="CX256" s="33"/>
      <c r="CY256" s="33"/>
      <c r="CZ256" s="33"/>
      <c r="DA256" s="33"/>
      <c r="DB256" s="33"/>
      <c r="DC256" s="33"/>
      <c r="DD256" s="33"/>
      <c r="DE256" s="33"/>
      <c r="DF256" s="33"/>
      <c r="DG256" s="33"/>
      <c r="DH256" s="33"/>
      <c r="DI256" s="33"/>
      <c r="DJ256" s="33"/>
      <c r="DK256" s="33"/>
      <c r="DL256" s="33"/>
      <c r="DM256" s="33"/>
      <c r="DN256" s="33"/>
      <c r="DO256" s="33"/>
      <c r="DP256" s="33"/>
      <c r="DQ256" s="33"/>
      <c r="DR256" s="33"/>
      <c r="DS256" s="33"/>
      <c r="DT256" s="33"/>
      <c r="DU256" s="33"/>
      <c r="DV256" s="33"/>
      <c r="DW256" s="33"/>
      <c r="DX256" s="33"/>
      <c r="DY256" s="33"/>
      <c r="DZ256" s="33"/>
      <c r="EA256" s="33"/>
      <c r="EB256" s="33"/>
      <c r="EC256" s="33"/>
      <c r="ED256" s="33"/>
      <c r="EE256" s="33"/>
      <c r="EF256" s="33"/>
      <c r="EG256" s="33"/>
      <c r="EH256" s="33"/>
      <c r="EI256" s="33"/>
      <c r="EJ256" s="33"/>
      <c r="EK256" s="33"/>
      <c r="EL256" s="33"/>
      <c r="EM256" s="33"/>
      <c r="EN256" s="33"/>
      <c r="EO256" s="33"/>
      <c r="EP256" s="33"/>
      <c r="EQ256" s="33"/>
      <c r="ER256" s="33"/>
      <c r="ES256" s="33"/>
      <c r="ET256" s="33"/>
      <c r="EU256" s="33"/>
      <c r="EV256" s="33"/>
      <c r="EW256" s="33"/>
      <c r="EX256" s="33"/>
      <c r="EY256" s="33"/>
      <c r="EZ256" s="33"/>
      <c r="FA256" s="33"/>
      <c r="FB256" s="33"/>
      <c r="FC256" s="33"/>
      <c r="FD256" s="33"/>
      <c r="FE256" s="33"/>
      <c r="FF256" s="33"/>
      <c r="FG256" s="33"/>
      <c r="FH256" s="33"/>
      <c r="FI256" s="33"/>
      <c r="FJ256" s="33"/>
      <c r="FK256" s="33"/>
      <c r="FL256" s="33"/>
      <c r="FM256" s="33"/>
      <c r="FN256" s="33"/>
      <c r="FO256" s="33"/>
      <c r="FP256" s="33"/>
      <c r="FQ256" s="33"/>
      <c r="FR256" s="33"/>
      <c r="FS256" s="33"/>
      <c r="FT256" s="33"/>
      <c r="FU256" s="33"/>
      <c r="FV256" s="33"/>
      <c r="FW256" s="33"/>
      <c r="FX256" s="33"/>
      <c r="FY256" s="33"/>
      <c r="FZ256" s="33"/>
      <c r="GA256" s="33"/>
      <c r="GB256" s="33"/>
      <c r="GC256" s="33"/>
      <c r="GD256" s="33"/>
      <c r="GE256" s="33"/>
      <c r="GF256" s="33"/>
      <c r="GG256" s="33"/>
      <c r="GH256" s="33"/>
      <c r="GI256" s="33"/>
      <c r="GJ256" s="33"/>
      <c r="GK256" s="33"/>
      <c r="GL256" s="33"/>
      <c r="GM256" s="33"/>
      <c r="GN256" s="33"/>
      <c r="GO256" s="33"/>
      <c r="GP256" s="33"/>
      <c r="GQ256" s="33"/>
      <c r="GR256" s="33"/>
      <c r="GS256" s="33"/>
      <c r="GT256" s="33"/>
      <c r="GU256" s="33"/>
      <c r="GV256" s="33"/>
      <c r="GW256" s="33"/>
      <c r="GX256" s="33"/>
      <c r="GY256" s="33"/>
      <c r="GZ256" s="33"/>
      <c r="HA256" s="33"/>
      <c r="HB256" s="33"/>
      <c r="HC256" s="33"/>
      <c r="HD256" s="33"/>
      <c r="HE256" s="33"/>
      <c r="HF256" s="33"/>
      <c r="HG256" s="33"/>
      <c r="HH256" s="33"/>
      <c r="HI256" s="33"/>
      <c r="HJ256" s="33"/>
      <c r="HK256" s="33"/>
      <c r="HL256" s="33"/>
      <c r="HM256" s="33"/>
      <c r="HN256" s="33"/>
      <c r="HO256" s="33"/>
      <c r="HP256" s="33"/>
      <c r="HQ256" s="33"/>
      <c r="HR256" s="33"/>
      <c r="HS256" s="33"/>
      <c r="HT256" s="33"/>
      <c r="HU256" s="33"/>
      <c r="HV256" s="33"/>
      <c r="HW256" s="33"/>
      <c r="HX256" s="33"/>
      <c r="HY256" s="33"/>
      <c r="HZ256" s="33"/>
      <c r="IA256" s="33"/>
      <c r="IB256" s="33"/>
      <c r="IC256" s="33"/>
      <c r="ID256" s="33"/>
      <c r="IE256" s="33"/>
      <c r="IF256" s="33"/>
      <c r="IG256" s="33"/>
      <c r="IH256" s="33"/>
      <c r="II256" s="33"/>
      <c r="IJ256" s="33"/>
      <c r="IK256" s="33"/>
      <c r="IL256" s="33"/>
      <c r="IM256" s="33"/>
      <c r="IN256" s="33"/>
      <c r="IO256" s="33"/>
      <c r="IP256" s="33"/>
      <c r="IQ256" s="33"/>
      <c r="IR256" s="33"/>
      <c r="IS256" s="33"/>
      <c r="IT256" s="33"/>
      <c r="IU256" s="33"/>
      <c r="IV256" s="33"/>
      <c r="IW256" s="33"/>
      <c r="IX256" s="33"/>
      <c r="IY256" s="33"/>
      <c r="IZ256" s="33"/>
      <c r="JA256" s="33"/>
      <c r="JB256" s="33"/>
      <c r="JC256" s="33"/>
      <c r="JD256" s="33"/>
      <c r="JE256" s="33"/>
      <c r="JF256" s="33"/>
      <c r="JG256" s="33"/>
      <c r="JH256" s="33"/>
      <c r="JI256" s="33"/>
      <c r="JJ256" s="33"/>
      <c r="JK256" s="33"/>
      <c r="JL256" s="33"/>
      <c r="JM256" s="33"/>
      <c r="JN256" s="33"/>
      <c r="JO256" s="33"/>
      <c r="JP256" s="33"/>
      <c r="JQ256" s="33"/>
      <c r="JR256" s="33"/>
      <c r="JS256" s="33"/>
      <c r="JT256" s="33"/>
      <c r="JU256" s="33"/>
      <c r="JV256" s="33"/>
      <c r="JW256" s="33"/>
      <c r="JX256" s="33"/>
      <c r="JY256" s="33"/>
      <c r="JZ256" s="33"/>
      <c r="KA256" s="33"/>
      <c r="KB256" s="33"/>
      <c r="KC256" s="33"/>
      <c r="KD256" s="33"/>
      <c r="KE256" s="33"/>
      <c r="KF256" s="33"/>
      <c r="KG256" s="33"/>
      <c r="KH256" s="33"/>
      <c r="KI256" s="33"/>
      <c r="KJ256" s="33"/>
      <c r="KK256" s="33"/>
      <c r="KL256" s="33"/>
      <c r="KM256" s="33"/>
      <c r="KN256" s="33"/>
      <c r="KO256" s="33"/>
      <c r="KP256" s="33"/>
      <c r="KQ256" s="33"/>
      <c r="KR256" s="33"/>
      <c r="KS256" s="33"/>
      <c r="KT256" s="33"/>
      <c r="KU256" s="33"/>
      <c r="KV256" s="33"/>
      <c r="KW256" s="33"/>
      <c r="KX256" s="33"/>
      <c r="KY256" s="33"/>
      <c r="KZ256" s="33"/>
      <c r="LA256" s="33"/>
      <c r="LB256" s="33"/>
      <c r="LC256" s="33"/>
      <c r="LD256" s="33"/>
      <c r="LE256" s="33"/>
      <c r="LF256" s="33"/>
      <c r="LG256" s="33"/>
      <c r="LH256" s="33"/>
      <c r="LI256" s="33"/>
      <c r="LJ256" s="33"/>
      <c r="LK256" s="33"/>
      <c r="LL256" s="33"/>
      <c r="LM256" s="33"/>
      <c r="LN256" s="33"/>
      <c r="LO256" s="33"/>
      <c r="LP256" s="33"/>
      <c r="LQ256" s="33"/>
      <c r="LR256" s="33"/>
      <c r="LS256" s="33"/>
      <c r="LT256" s="33"/>
      <c r="LU256" s="33"/>
      <c r="LV256" s="33"/>
      <c r="LW256" s="33"/>
      <c r="LX256" s="33"/>
      <c r="LY256" s="33"/>
      <c r="LZ256" s="33"/>
      <c r="MA256" s="33"/>
      <c r="MB256" s="33"/>
      <c r="MC256" s="33"/>
      <c r="MD256" s="33"/>
      <c r="ME256" s="33"/>
      <c r="MF256" s="33"/>
      <c r="MG256" s="33"/>
      <c r="MH256" s="33"/>
      <c r="MI256" s="33"/>
      <c r="MJ256" s="33"/>
      <c r="MK256" s="33"/>
      <c r="ML256" s="33"/>
      <c r="MM256" s="33"/>
      <c r="MN256" s="33"/>
      <c r="MO256" s="33"/>
      <c r="MP256" s="33"/>
      <c r="MQ256" s="33"/>
      <c r="MR256" s="33"/>
      <c r="MS256" s="33"/>
      <c r="MT256" s="33"/>
      <c r="MU256" s="33"/>
      <c r="MV256" s="33"/>
      <c r="MW256" s="33"/>
      <c r="MX256" s="33"/>
      <c r="MY256" s="33"/>
      <c r="MZ256" s="33"/>
      <c r="NA256" s="33"/>
      <c r="NB256" s="33"/>
      <c r="NC256" s="33"/>
      <c r="ND256" s="33"/>
      <c r="NE256" s="33"/>
      <c r="NF256" s="33"/>
      <c r="NG256" s="33"/>
      <c r="NH256" s="33"/>
      <c r="NI256" s="33"/>
      <c r="NJ256" s="33"/>
      <c r="NK256" s="33"/>
      <c r="NL256" s="33"/>
      <c r="NM256" s="33"/>
      <c r="NN256" s="33"/>
      <c r="NO256" s="33"/>
      <c r="NP256" s="33"/>
      <c r="NQ256" s="33"/>
      <c r="NR256" s="33"/>
      <c r="NS256" s="33"/>
      <c r="NT256" s="33"/>
      <c r="NU256" s="33"/>
      <c r="NV256" s="33"/>
      <c r="NW256" s="33"/>
      <c r="NX256" s="33"/>
      <c r="NY256" s="33"/>
      <c r="NZ256" s="33"/>
      <c r="OA256" s="33"/>
      <c r="OB256" s="33"/>
      <c r="OC256" s="33"/>
      <c r="OD256" s="33"/>
      <c r="OE256" s="33"/>
      <c r="OF256" s="33"/>
      <c r="OG256" s="33"/>
      <c r="OH256" s="33"/>
      <c r="OI256" s="33"/>
      <c r="OJ256" s="33"/>
      <c r="OK256" s="33"/>
      <c r="OL256" s="33"/>
      <c r="OM256" s="33"/>
      <c r="ON256" s="33"/>
      <c r="OO256" s="33"/>
      <c r="OP256" s="33"/>
      <c r="OQ256" s="33"/>
      <c r="OR256" s="33"/>
      <c r="OS256" s="33"/>
      <c r="OT256" s="33"/>
      <c r="OU256" s="33"/>
      <c r="OV256" s="33"/>
      <c r="OW256" s="33"/>
      <c r="OX256" s="33"/>
      <c r="OY256" s="33"/>
      <c r="OZ256" s="33"/>
      <c r="PA256" s="33"/>
      <c r="PB256" s="33"/>
      <c r="PC256" s="33"/>
      <c r="PD256" s="33"/>
      <c r="PE256" s="33"/>
      <c r="PF256" s="33"/>
      <c r="PG256" s="33"/>
      <c r="PH256" s="33"/>
      <c r="PI256" s="33"/>
      <c r="PJ256" s="33"/>
      <c r="PK256" s="33"/>
      <c r="PL256" s="33"/>
      <c r="PM256" s="33"/>
      <c r="PN256" s="33"/>
      <c r="PO256" s="33"/>
      <c r="PP256" s="33"/>
      <c r="PQ256" s="33"/>
      <c r="PR256" s="33"/>
      <c r="PS256" s="33"/>
      <c r="PT256" s="33"/>
      <c r="PU256" s="33"/>
      <c r="PV256" s="33"/>
      <c r="PW256" s="33"/>
      <c r="PX256" s="33"/>
      <c r="PY256" s="33"/>
      <c r="PZ256" s="33"/>
      <c r="QA256" s="33"/>
      <c r="QB256" s="33"/>
      <c r="QC256" s="33"/>
      <c r="QD256" s="33"/>
      <c r="QE256" s="33"/>
      <c r="QF256" s="33"/>
      <c r="QG256" s="33"/>
      <c r="QH256" s="33"/>
      <c r="QI256" s="33"/>
      <c r="QJ256" s="33"/>
      <c r="QK256" s="33"/>
      <c r="QL256" s="33"/>
      <c r="QM256" s="33"/>
      <c r="QN256" s="33"/>
      <c r="QO256" s="33"/>
      <c r="QP256" s="33"/>
      <c r="QQ256" s="33"/>
      <c r="QR256" s="33"/>
      <c r="QS256" s="33"/>
      <c r="QT256" s="33"/>
      <c r="QU256" s="33"/>
      <c r="QV256" s="33"/>
      <c r="QW256" s="33"/>
      <c r="QX256" s="33"/>
      <c r="QY256" s="33"/>
      <c r="QZ256" s="33"/>
      <c r="RA256" s="33"/>
      <c r="RB256" s="33"/>
      <c r="RC256" s="33"/>
      <c r="RD256" s="33"/>
      <c r="RE256" s="33"/>
      <c r="RF256" s="33"/>
      <c r="RG256" s="33"/>
      <c r="RH256" s="33"/>
      <c r="RI256" s="33"/>
      <c r="RJ256" s="33"/>
      <c r="RK256" s="33"/>
      <c r="RL256" s="33"/>
      <c r="RM256" s="33"/>
      <c r="RN256" s="33"/>
      <c r="RO256" s="33"/>
      <c r="RP256" s="33"/>
      <c r="RQ256" s="33"/>
      <c r="RR256" s="33"/>
      <c r="RS256" s="33"/>
      <c r="RT256" s="33"/>
      <c r="RU256" s="33"/>
      <c r="RV256" s="33"/>
      <c r="RW256" s="33"/>
      <c r="RX256" s="33"/>
      <c r="RY256" s="33"/>
      <c r="RZ256" s="33"/>
      <c r="SA256" s="33"/>
      <c r="SB256" s="33"/>
      <c r="SC256" s="33"/>
      <c r="SD256" s="33"/>
      <c r="SE256" s="33"/>
      <c r="SF256" s="33"/>
      <c r="SG256" s="33"/>
      <c r="SH256" s="33"/>
      <c r="SI256" s="33"/>
      <c r="SJ256" s="33"/>
      <c r="SK256" s="33"/>
      <c r="SL256" s="33"/>
      <c r="SM256" s="33"/>
      <c r="SN256" s="33"/>
      <c r="SO256" s="33"/>
      <c r="SP256" s="33"/>
      <c r="SQ256" s="33"/>
      <c r="SR256" s="33"/>
      <c r="SS256" s="33"/>
      <c r="ST256" s="33"/>
      <c r="SU256" s="33"/>
      <c r="SV256" s="33"/>
      <c r="SW256" s="33"/>
      <c r="SX256" s="33"/>
      <c r="SY256" s="33"/>
      <c r="SZ256" s="33"/>
      <c r="TA256" s="33"/>
      <c r="TB256" s="33"/>
      <c r="TC256" s="33"/>
      <c r="TD256" s="33"/>
      <c r="TE256" s="33"/>
      <c r="TF256" s="33"/>
      <c r="TG256" s="33"/>
      <c r="TH256" s="33"/>
      <c r="TI256" s="33"/>
      <c r="TJ256" s="33"/>
      <c r="TK256" s="33"/>
      <c r="TL256" s="33"/>
      <c r="TM256" s="33"/>
      <c r="TN256" s="33"/>
      <c r="TO256" s="33"/>
      <c r="TP256" s="33"/>
      <c r="TQ256" s="33"/>
      <c r="TR256" s="33"/>
      <c r="TS256" s="33"/>
      <c r="TT256" s="33"/>
      <c r="TU256" s="33"/>
      <c r="TV256" s="33"/>
      <c r="TW256" s="33"/>
      <c r="TX256" s="33"/>
      <c r="TY256" s="33"/>
      <c r="TZ256" s="33"/>
      <c r="UA256" s="33"/>
      <c r="UB256" s="33"/>
      <c r="UC256" s="33"/>
      <c r="UD256" s="33"/>
      <c r="UE256" s="33"/>
      <c r="UF256" s="33"/>
      <c r="UG256" s="33"/>
      <c r="UH256" s="33"/>
      <c r="UI256" s="33"/>
      <c r="UJ256" s="33"/>
      <c r="UK256" s="33"/>
      <c r="UL256" s="33"/>
      <c r="UM256" s="33"/>
      <c r="UN256" s="33"/>
      <c r="UO256" s="33"/>
      <c r="UP256" s="33"/>
      <c r="UQ256" s="33"/>
      <c r="UR256" s="33"/>
      <c r="US256" s="33"/>
      <c r="UT256" s="33"/>
      <c r="UU256" s="33"/>
      <c r="UV256" s="33"/>
      <c r="UW256" s="33"/>
      <c r="UX256" s="33"/>
      <c r="UY256" s="33"/>
      <c r="UZ256" s="33"/>
      <c r="VA256" s="33"/>
      <c r="VB256" s="33"/>
      <c r="VC256" s="33"/>
      <c r="VD256" s="33"/>
      <c r="VE256" s="33"/>
      <c r="VF256" s="33"/>
      <c r="VG256" s="33"/>
      <c r="VH256" s="33"/>
      <c r="VI256" s="33"/>
      <c r="VJ256" s="33"/>
      <c r="VK256" s="33"/>
      <c r="VL256" s="33"/>
      <c r="VM256" s="33"/>
      <c r="VN256" s="33"/>
      <c r="VO256" s="33"/>
      <c r="VP256" s="33"/>
      <c r="VQ256" s="33"/>
      <c r="VR256" s="33"/>
      <c r="VS256" s="33"/>
      <c r="VT256" s="33"/>
      <c r="VU256" s="33"/>
      <c r="VV256" s="33"/>
      <c r="VW256" s="33"/>
      <c r="VX256" s="33"/>
      <c r="VY256" s="33"/>
      <c r="VZ256" s="33"/>
      <c r="WA256" s="33"/>
      <c r="WB256" s="33"/>
      <c r="WC256" s="33"/>
      <c r="WD256" s="33"/>
      <c r="WE256" s="33"/>
      <c r="WF256" s="33"/>
      <c r="WG256" s="33"/>
      <c r="WH256" s="33"/>
      <c r="WI256" s="33"/>
      <c r="WJ256" s="33"/>
      <c r="WK256" s="33"/>
      <c r="WL256" s="33"/>
      <c r="WM256" s="33"/>
      <c r="WN256" s="33"/>
      <c r="WO256" s="33"/>
      <c r="WP256" s="33"/>
      <c r="WQ256" s="33"/>
      <c r="WR256" s="33"/>
      <c r="WS256" s="33"/>
      <c r="WT256" s="33"/>
      <c r="WU256" s="33"/>
      <c r="WV256" s="33"/>
      <c r="WW256" s="33"/>
      <c r="WX256" s="33"/>
      <c r="WY256" s="33"/>
      <c r="WZ256" s="33"/>
      <c r="XA256" s="33"/>
      <c r="XB256" s="33"/>
      <c r="XC256" s="33"/>
      <c r="XD256" s="33"/>
      <c r="XE256" s="33"/>
      <c r="XF256" s="33"/>
      <c r="XG256" s="33"/>
      <c r="XH256" s="33"/>
      <c r="XI256" s="33"/>
      <c r="XJ256" s="33"/>
      <c r="XK256" s="33"/>
      <c r="XL256" s="33"/>
      <c r="XM256" s="33"/>
      <c r="XN256" s="33"/>
      <c r="XO256" s="33"/>
      <c r="XP256" s="33"/>
      <c r="XQ256" s="33"/>
      <c r="XR256" s="33"/>
      <c r="XS256" s="33"/>
      <c r="XT256" s="33"/>
      <c r="XU256" s="33"/>
      <c r="XV256" s="33"/>
      <c r="XW256" s="33"/>
      <c r="XX256" s="33"/>
      <c r="XY256" s="33"/>
      <c r="XZ256" s="33"/>
      <c r="YA256" s="33"/>
      <c r="YB256" s="33"/>
      <c r="YC256" s="33"/>
      <c r="YD256" s="33"/>
      <c r="YE256" s="33"/>
      <c r="YF256" s="33"/>
      <c r="YG256" s="33"/>
      <c r="YH256" s="33"/>
      <c r="YI256" s="33"/>
      <c r="YJ256" s="33"/>
      <c r="YK256" s="33"/>
      <c r="YL256" s="33"/>
      <c r="YM256" s="33"/>
      <c r="YN256" s="33"/>
      <c r="YO256" s="33"/>
      <c r="YP256" s="33"/>
      <c r="YQ256" s="33"/>
      <c r="YR256" s="33"/>
      <c r="YS256" s="33"/>
      <c r="YT256" s="33"/>
      <c r="YU256" s="33"/>
      <c r="YV256" s="33"/>
      <c r="YW256" s="33"/>
      <c r="YX256" s="33"/>
      <c r="YY256" s="33"/>
      <c r="YZ256" s="33"/>
      <c r="ZA256" s="33"/>
      <c r="ZB256" s="33"/>
      <c r="ZC256" s="33"/>
      <c r="ZD256" s="33"/>
      <c r="ZE256" s="33"/>
      <c r="ZF256" s="33"/>
      <c r="ZG256" s="33"/>
      <c r="ZH256" s="33"/>
      <c r="ZI256" s="33"/>
      <c r="ZJ256" s="33"/>
      <c r="ZK256" s="33"/>
      <c r="ZL256" s="33"/>
      <c r="ZM256" s="33"/>
      <c r="ZN256" s="33"/>
      <c r="ZO256" s="33"/>
      <c r="ZP256" s="33"/>
      <c r="ZQ256" s="33"/>
      <c r="ZR256" s="33"/>
      <c r="ZS256" s="33"/>
      <c r="ZT256" s="33"/>
      <c r="ZU256" s="33"/>
      <c r="ZV256" s="33"/>
      <c r="ZW256" s="33"/>
      <c r="ZX256" s="33"/>
      <c r="ZY256" s="33"/>
      <c r="ZZ256" s="33"/>
      <c r="AAA256" s="33"/>
      <c r="AAB256" s="33"/>
      <c r="AAC256" s="33"/>
      <c r="AAD256" s="33"/>
      <c r="AAE256" s="33"/>
      <c r="AAF256" s="33"/>
      <c r="AAG256" s="33"/>
      <c r="AAH256" s="33"/>
      <c r="AAI256" s="33"/>
      <c r="AAJ256" s="33"/>
      <c r="AAK256" s="33"/>
      <c r="AAL256" s="33"/>
      <c r="AAM256" s="33"/>
      <c r="AAN256" s="33"/>
      <c r="AAO256" s="33"/>
      <c r="AAP256" s="33"/>
      <c r="AAQ256" s="33"/>
      <c r="AAR256" s="33"/>
      <c r="AAS256" s="33"/>
      <c r="AAT256" s="33"/>
      <c r="AAU256" s="33"/>
      <c r="AAV256" s="33"/>
      <c r="AAW256" s="33"/>
      <c r="AAX256" s="33"/>
      <c r="AAY256" s="33"/>
      <c r="AAZ256" s="33"/>
      <c r="ABA256" s="33"/>
      <c r="ABB256" s="33"/>
      <c r="ABC256" s="33"/>
      <c r="ABD256" s="33"/>
      <c r="ABE256" s="33"/>
      <c r="ABF256" s="33"/>
      <c r="ABG256" s="33"/>
      <c r="ABH256" s="33"/>
      <c r="ABI256" s="33"/>
      <c r="ABJ256" s="33"/>
      <c r="ABK256" s="33"/>
      <c r="ABL256" s="33"/>
      <c r="ABM256" s="33"/>
      <c r="ABN256" s="33"/>
      <c r="ABO256" s="33"/>
      <c r="ABP256" s="33"/>
      <c r="ABQ256" s="33"/>
      <c r="ABR256" s="33"/>
      <c r="ABS256" s="33"/>
      <c r="ABT256" s="33"/>
      <c r="ABU256" s="33"/>
      <c r="ABV256" s="33"/>
      <c r="ABW256" s="33"/>
      <c r="ABX256" s="33"/>
      <c r="ABY256" s="33"/>
      <c r="ABZ256" s="33"/>
      <c r="ACA256" s="33"/>
      <c r="ACB256" s="33"/>
      <c r="ACC256" s="33"/>
      <c r="ACD256" s="33"/>
      <c r="ACE256" s="33"/>
      <c r="ACF256" s="33"/>
      <c r="ACG256" s="33"/>
      <c r="ACH256" s="33"/>
      <c r="ACI256" s="33"/>
      <c r="ACJ256" s="33"/>
      <c r="ACK256" s="33"/>
      <c r="ACL256" s="33"/>
      <c r="ACM256" s="33"/>
      <c r="ACN256" s="33"/>
      <c r="ACO256" s="33"/>
      <c r="ACP256" s="33"/>
      <c r="ACQ256" s="33"/>
      <c r="ACR256" s="33"/>
      <c r="ACS256" s="33"/>
      <c r="ACT256" s="33"/>
      <c r="ACU256" s="33"/>
      <c r="ACV256" s="33"/>
      <c r="ACW256" s="33"/>
      <c r="ACX256" s="33"/>
      <c r="ACY256" s="33"/>
      <c r="ACZ256" s="33"/>
      <c r="ADA256" s="33"/>
      <c r="ADB256" s="33"/>
      <c r="ADC256" s="33"/>
      <c r="ADD256" s="33"/>
      <c r="ADE256" s="33"/>
      <c r="ADF256" s="33"/>
      <c r="ADG256" s="33"/>
      <c r="ADH256" s="33"/>
      <c r="ADI256" s="33"/>
      <c r="ADJ256" s="33"/>
      <c r="ADK256" s="33"/>
      <c r="ADL256" s="33"/>
      <c r="ADM256" s="33"/>
      <c r="ADN256" s="33"/>
      <c r="ADO256" s="33"/>
      <c r="ADP256" s="33"/>
      <c r="ADQ256" s="33"/>
      <c r="ADR256" s="33"/>
      <c r="ADS256" s="33"/>
      <c r="ADT256" s="33"/>
      <c r="ADU256" s="33"/>
      <c r="ADV256" s="33"/>
      <c r="ADW256" s="33"/>
      <c r="ADX256" s="33"/>
      <c r="ADY256" s="33"/>
      <c r="ADZ256" s="33"/>
      <c r="AEA256" s="33"/>
      <c r="AEB256" s="33"/>
      <c r="AEC256" s="33"/>
      <c r="AED256" s="33"/>
      <c r="AEE256" s="33"/>
      <c r="AEF256" s="33"/>
      <c r="AEG256" s="33"/>
      <c r="AEH256" s="33"/>
      <c r="AEI256" s="33"/>
      <c r="AEJ256" s="33"/>
      <c r="AEK256" s="33"/>
      <c r="AEL256" s="33"/>
      <c r="AEM256" s="33"/>
      <c r="AEN256" s="33"/>
      <c r="AEO256" s="33"/>
      <c r="AEP256" s="33"/>
      <c r="AEQ256" s="33"/>
      <c r="AER256" s="33"/>
      <c r="AES256" s="33"/>
      <c r="AET256" s="33"/>
      <c r="AEU256" s="33"/>
      <c r="AEV256" s="33"/>
      <c r="AEW256" s="33"/>
      <c r="AEX256" s="33"/>
      <c r="AEY256" s="33"/>
      <c r="AEZ256" s="33"/>
      <c r="AFA256" s="33"/>
      <c r="AFB256" s="33"/>
      <c r="AFC256" s="33"/>
      <c r="AFD256" s="33"/>
      <c r="AFE256" s="33"/>
      <c r="AFF256" s="33"/>
      <c r="AFG256" s="33"/>
      <c r="AFH256" s="33"/>
      <c r="AFI256" s="33"/>
      <c r="AFJ256" s="33"/>
      <c r="AFK256" s="33"/>
      <c r="AFL256" s="33"/>
      <c r="AFM256" s="33"/>
      <c r="AFN256" s="33"/>
      <c r="AFO256" s="33"/>
      <c r="AFP256" s="33"/>
      <c r="AFQ256" s="33"/>
      <c r="AFR256" s="33"/>
      <c r="AFS256" s="33"/>
      <c r="AFT256" s="33"/>
      <c r="AFU256" s="33"/>
      <c r="AFV256" s="33"/>
      <c r="AFW256" s="33"/>
      <c r="AFX256" s="33"/>
      <c r="AFY256" s="33"/>
      <c r="AFZ256" s="33"/>
      <c r="AGA256" s="33"/>
      <c r="AGB256" s="33"/>
      <c r="AGC256" s="33"/>
      <c r="AGD256" s="33"/>
      <c r="AGE256" s="33"/>
      <c r="AGF256" s="33"/>
      <c r="AGG256" s="33"/>
      <c r="AGH256" s="33"/>
      <c r="AGI256" s="33"/>
      <c r="AGJ256" s="33"/>
      <c r="AGK256" s="33"/>
      <c r="AGL256" s="33"/>
      <c r="AGM256" s="33"/>
      <c r="AGN256" s="33"/>
      <c r="AGO256" s="33"/>
      <c r="AGP256" s="33"/>
      <c r="AGQ256" s="33"/>
      <c r="AGR256" s="33"/>
      <c r="AGS256" s="33"/>
      <c r="AGT256" s="33"/>
      <c r="AGU256" s="33"/>
      <c r="AGV256" s="33"/>
      <c r="AGW256" s="33"/>
      <c r="AGX256" s="33"/>
      <c r="AGY256" s="33"/>
      <c r="AGZ256" s="33"/>
      <c r="AHA256" s="33"/>
      <c r="AHB256" s="33"/>
      <c r="AHC256" s="33"/>
      <c r="AHD256" s="33"/>
      <c r="AHE256" s="33"/>
      <c r="AHF256" s="33"/>
      <c r="AHG256" s="33"/>
      <c r="AHH256" s="33"/>
      <c r="AHI256" s="33"/>
      <c r="AHJ256" s="33"/>
      <c r="AHK256" s="33"/>
      <c r="AHL256" s="33"/>
      <c r="AHM256" s="33"/>
      <c r="AHN256" s="33"/>
      <c r="AHO256" s="33"/>
      <c r="AHP256" s="33"/>
      <c r="AHQ256" s="33"/>
      <c r="AHR256" s="33"/>
      <c r="AHS256" s="33"/>
      <c r="AHT256" s="33"/>
      <c r="AHU256" s="33"/>
      <c r="AHV256" s="33"/>
      <c r="AHW256" s="33"/>
      <c r="AHX256" s="33"/>
      <c r="AHY256" s="33"/>
      <c r="AHZ256" s="33"/>
      <c r="AIA256" s="33"/>
      <c r="AIB256" s="33"/>
      <c r="AIC256" s="33"/>
      <c r="AID256" s="33"/>
      <c r="AIE256" s="33"/>
      <c r="AIF256" s="33"/>
      <c r="AIG256" s="33"/>
      <c r="AIH256" s="33"/>
      <c r="AII256" s="33"/>
      <c r="AIJ256" s="33"/>
      <c r="AIK256" s="33"/>
      <c r="AIL256" s="33"/>
      <c r="AIM256" s="33"/>
      <c r="AIN256" s="33"/>
      <c r="AIO256" s="33"/>
      <c r="AIP256" s="33"/>
      <c r="AIQ256" s="33"/>
      <c r="AIR256" s="33"/>
      <c r="AIS256" s="33"/>
      <c r="AIT256" s="33"/>
      <c r="AIU256" s="33"/>
      <c r="AIV256" s="33"/>
      <c r="AIW256" s="33"/>
      <c r="AIX256" s="33"/>
      <c r="AIY256" s="33"/>
      <c r="AIZ256" s="33"/>
      <c r="AJA256" s="33"/>
      <c r="AJB256" s="33"/>
      <c r="AJC256" s="33"/>
      <c r="AJD256" s="33"/>
      <c r="AJE256" s="33"/>
      <c r="AJF256" s="33"/>
      <c r="AJG256" s="33"/>
      <c r="AJH256" s="33"/>
      <c r="AJI256" s="33"/>
      <c r="AJJ256" s="33"/>
      <c r="AJK256" s="33"/>
      <c r="AJL256" s="33"/>
      <c r="AJM256" s="33"/>
      <c r="AJN256" s="33"/>
      <c r="AJO256" s="33"/>
      <c r="AJP256" s="33"/>
      <c r="AJQ256" s="33"/>
      <c r="AJR256" s="33"/>
      <c r="AJS256" s="33"/>
      <c r="AJT256" s="33"/>
      <c r="AJU256" s="33"/>
      <c r="AJV256" s="33"/>
      <c r="AJW256" s="33"/>
      <c r="AJX256" s="33"/>
      <c r="AJY256" s="33"/>
      <c r="AJZ256" s="33"/>
      <c r="AKA256" s="33"/>
      <c r="AKB256" s="33"/>
      <c r="AKC256" s="33"/>
      <c r="AKD256" s="33"/>
      <c r="AKE256" s="33"/>
      <c r="AKF256" s="33"/>
      <c r="AKG256" s="33"/>
      <c r="AKH256" s="33"/>
      <c r="AKI256" s="33"/>
      <c r="AKJ256" s="33"/>
      <c r="AKK256" s="33"/>
      <c r="AKL256" s="33"/>
      <c r="AKM256" s="33"/>
      <c r="AKN256" s="33"/>
      <c r="AKO256" s="33"/>
      <c r="AKP256" s="33"/>
      <c r="AKQ256" s="33"/>
      <c r="AKR256" s="33"/>
      <c r="AKS256" s="33"/>
      <c r="AKT256" s="33"/>
      <c r="AKU256" s="33"/>
      <c r="AKV256" s="33"/>
      <c r="AKW256" s="33"/>
      <c r="AKX256" s="33"/>
      <c r="AKY256" s="33"/>
      <c r="AKZ256" s="33"/>
      <c r="ALA256" s="33"/>
      <c r="ALB256" s="33"/>
      <c r="ALC256" s="33"/>
      <c r="ALD256" s="33"/>
      <c r="ALE256" s="33"/>
      <c r="ALF256" s="33"/>
      <c r="ALG256" s="33"/>
      <c r="ALH256" s="33"/>
      <c r="ALI256" s="33"/>
      <c r="ALJ256" s="33"/>
      <c r="ALK256" s="33"/>
      <c r="ALL256" s="33"/>
      <c r="ALM256" s="33"/>
      <c r="ALN256" s="33"/>
      <c r="ALO256" s="33"/>
      <c r="ALP256" s="33"/>
      <c r="ALQ256" s="33"/>
      <c r="ALR256" s="33"/>
      <c r="ALS256" s="33"/>
      <c r="ALT256" s="33"/>
      <c r="ALU256" s="33"/>
      <c r="ALV256" s="33"/>
      <c r="ALW256" s="33"/>
      <c r="ALX256" s="33"/>
      <c r="ALY256" s="33"/>
    </row>
    <row r="257" spans="1:1013" ht="15" customHeight="1" x14ac:dyDescent="0.2">
      <c r="A257" s="904"/>
      <c r="B257" s="693"/>
      <c r="C257" s="652"/>
      <c r="D257" s="764"/>
      <c r="E257" s="928"/>
      <c r="F257" s="858"/>
      <c r="G257" s="878"/>
      <c r="H257" s="716"/>
      <c r="I257" s="719"/>
      <c r="J257" s="695"/>
      <c r="K257" s="200" t="s">
        <v>26</v>
      </c>
      <c r="L257" s="444">
        <f>M257+O257</f>
        <v>0</v>
      </c>
      <c r="M257" s="535">
        <v>0</v>
      </c>
      <c r="N257" s="535">
        <v>0</v>
      </c>
      <c r="O257" s="536">
        <v>0</v>
      </c>
      <c r="P257" s="435">
        <f>+Q257+S257</f>
        <v>50</v>
      </c>
      <c r="Q257" s="436">
        <v>0</v>
      </c>
      <c r="R257" s="436">
        <v>0</v>
      </c>
      <c r="S257" s="434">
        <v>50</v>
      </c>
      <c r="T257" s="444">
        <f>U257+W257</f>
        <v>0</v>
      </c>
      <c r="U257" s="535">
        <v>0</v>
      </c>
      <c r="V257" s="535">
        <v>0</v>
      </c>
      <c r="W257" s="536">
        <v>0</v>
      </c>
      <c r="X257" s="444">
        <f>+Y257+AA257</f>
        <v>0</v>
      </c>
      <c r="Y257" s="436">
        <v>0</v>
      </c>
      <c r="Z257" s="436">
        <v>0</v>
      </c>
      <c r="AA257" s="434">
        <v>0</v>
      </c>
      <c r="AB257" s="33"/>
      <c r="AC257" s="33"/>
      <c r="AD257" s="33"/>
      <c r="AE257" s="33"/>
      <c r="AF257" s="33"/>
      <c r="AG257" s="33"/>
      <c r="AH257" s="33"/>
      <c r="AI257" s="46"/>
      <c r="AJ257" s="46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4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  <c r="CA257" s="33"/>
      <c r="CB257" s="33"/>
      <c r="CC257" s="33"/>
      <c r="CD257" s="33"/>
      <c r="CE257" s="33"/>
      <c r="CF257" s="33"/>
      <c r="CG257" s="33"/>
      <c r="CH257" s="33"/>
      <c r="CI257" s="33"/>
      <c r="CJ257" s="33"/>
      <c r="CK257" s="33"/>
      <c r="CL257" s="33"/>
      <c r="CM257" s="33"/>
      <c r="CN257" s="33"/>
      <c r="CO257" s="33"/>
      <c r="CP257" s="33"/>
      <c r="CQ257" s="33"/>
      <c r="CR257" s="33"/>
      <c r="CS257" s="33"/>
      <c r="CT257" s="33"/>
      <c r="CU257" s="33"/>
      <c r="CV257" s="33"/>
      <c r="CW257" s="33"/>
      <c r="CX257" s="33"/>
      <c r="CY257" s="33"/>
      <c r="CZ257" s="33"/>
      <c r="DA257" s="33"/>
      <c r="DB257" s="33"/>
      <c r="DC257" s="33"/>
      <c r="DD257" s="33"/>
      <c r="DE257" s="33"/>
      <c r="DF257" s="33"/>
      <c r="DG257" s="33"/>
      <c r="DH257" s="33"/>
      <c r="DI257" s="33"/>
      <c r="DJ257" s="33"/>
      <c r="DK257" s="33"/>
      <c r="DL257" s="33"/>
      <c r="DM257" s="33"/>
      <c r="DN257" s="33"/>
      <c r="DO257" s="33"/>
      <c r="DP257" s="33"/>
      <c r="DQ257" s="33"/>
      <c r="DR257" s="33"/>
      <c r="DS257" s="33"/>
      <c r="DT257" s="33"/>
      <c r="DU257" s="33"/>
      <c r="DV257" s="33"/>
      <c r="DW257" s="33"/>
      <c r="DX257" s="33"/>
      <c r="DY257" s="33"/>
      <c r="DZ257" s="33"/>
      <c r="EA257" s="33"/>
      <c r="EB257" s="33"/>
      <c r="EC257" s="33"/>
      <c r="ED257" s="33"/>
      <c r="EE257" s="33"/>
      <c r="EF257" s="33"/>
      <c r="EG257" s="33"/>
      <c r="EH257" s="33"/>
      <c r="EI257" s="33"/>
      <c r="EJ257" s="33"/>
      <c r="EK257" s="33"/>
      <c r="EL257" s="33"/>
      <c r="EM257" s="33"/>
      <c r="EN257" s="33"/>
      <c r="EO257" s="33"/>
      <c r="EP257" s="33"/>
      <c r="EQ257" s="33"/>
      <c r="ER257" s="33"/>
      <c r="ES257" s="33"/>
      <c r="ET257" s="33"/>
      <c r="EU257" s="33"/>
      <c r="EV257" s="33"/>
      <c r="EW257" s="33"/>
      <c r="EX257" s="33"/>
      <c r="EY257" s="33"/>
      <c r="EZ257" s="33"/>
      <c r="FA257" s="33"/>
      <c r="FB257" s="33"/>
      <c r="FC257" s="33"/>
      <c r="FD257" s="33"/>
      <c r="FE257" s="33"/>
      <c r="FF257" s="33"/>
      <c r="FG257" s="33"/>
      <c r="FH257" s="33"/>
      <c r="FI257" s="33"/>
      <c r="FJ257" s="33"/>
      <c r="FK257" s="33"/>
      <c r="FL257" s="33"/>
      <c r="FM257" s="33"/>
      <c r="FN257" s="33"/>
      <c r="FO257" s="33"/>
      <c r="FP257" s="33"/>
      <c r="FQ257" s="33"/>
      <c r="FR257" s="33"/>
      <c r="FS257" s="33"/>
      <c r="FT257" s="33"/>
      <c r="FU257" s="33"/>
      <c r="FV257" s="33"/>
      <c r="FW257" s="33"/>
      <c r="FX257" s="33"/>
      <c r="FY257" s="33"/>
      <c r="FZ257" s="33"/>
      <c r="GA257" s="33"/>
      <c r="GB257" s="33"/>
      <c r="GC257" s="33"/>
      <c r="GD257" s="33"/>
      <c r="GE257" s="33"/>
      <c r="GF257" s="33"/>
      <c r="GG257" s="33"/>
      <c r="GH257" s="33"/>
      <c r="GI257" s="33"/>
      <c r="GJ257" s="33"/>
      <c r="GK257" s="33"/>
      <c r="GL257" s="33"/>
      <c r="GM257" s="33"/>
      <c r="GN257" s="33"/>
      <c r="GO257" s="33"/>
      <c r="GP257" s="33"/>
      <c r="GQ257" s="33"/>
      <c r="GR257" s="33"/>
      <c r="GS257" s="33"/>
      <c r="GT257" s="33"/>
      <c r="GU257" s="33"/>
      <c r="GV257" s="33"/>
      <c r="GW257" s="33"/>
      <c r="GX257" s="33"/>
      <c r="GY257" s="33"/>
      <c r="GZ257" s="33"/>
      <c r="HA257" s="33"/>
      <c r="HB257" s="33"/>
      <c r="HC257" s="33"/>
      <c r="HD257" s="33"/>
      <c r="HE257" s="33"/>
      <c r="HF257" s="33"/>
      <c r="HG257" s="33"/>
      <c r="HH257" s="33"/>
      <c r="HI257" s="33"/>
      <c r="HJ257" s="33"/>
      <c r="HK257" s="33"/>
      <c r="HL257" s="33"/>
      <c r="HM257" s="33"/>
      <c r="HN257" s="33"/>
      <c r="HO257" s="33"/>
      <c r="HP257" s="33"/>
      <c r="HQ257" s="33"/>
      <c r="HR257" s="33"/>
      <c r="HS257" s="33"/>
      <c r="HT257" s="33"/>
      <c r="HU257" s="33"/>
      <c r="HV257" s="33"/>
      <c r="HW257" s="33"/>
      <c r="HX257" s="33"/>
      <c r="HY257" s="33"/>
      <c r="HZ257" s="33"/>
      <c r="IA257" s="33"/>
      <c r="IB257" s="33"/>
      <c r="IC257" s="33"/>
      <c r="ID257" s="33"/>
      <c r="IE257" s="33"/>
      <c r="IF257" s="33"/>
      <c r="IG257" s="33"/>
      <c r="IH257" s="33"/>
      <c r="II257" s="33"/>
      <c r="IJ257" s="33"/>
      <c r="IK257" s="33"/>
      <c r="IL257" s="33"/>
      <c r="IM257" s="33"/>
      <c r="IN257" s="33"/>
      <c r="IO257" s="33"/>
      <c r="IP257" s="33"/>
      <c r="IQ257" s="33"/>
      <c r="IR257" s="33"/>
      <c r="IS257" s="33"/>
      <c r="IT257" s="33"/>
      <c r="IU257" s="33"/>
      <c r="IV257" s="33"/>
      <c r="IW257" s="33"/>
      <c r="IX257" s="33"/>
      <c r="IY257" s="33"/>
      <c r="IZ257" s="33"/>
      <c r="JA257" s="33"/>
      <c r="JB257" s="33"/>
      <c r="JC257" s="33"/>
      <c r="JD257" s="33"/>
      <c r="JE257" s="33"/>
      <c r="JF257" s="33"/>
      <c r="JG257" s="33"/>
      <c r="JH257" s="33"/>
      <c r="JI257" s="33"/>
      <c r="JJ257" s="33"/>
      <c r="JK257" s="33"/>
      <c r="JL257" s="33"/>
      <c r="JM257" s="33"/>
      <c r="JN257" s="33"/>
      <c r="JO257" s="33"/>
      <c r="JP257" s="33"/>
      <c r="JQ257" s="33"/>
      <c r="JR257" s="33"/>
      <c r="JS257" s="33"/>
      <c r="JT257" s="33"/>
      <c r="JU257" s="33"/>
      <c r="JV257" s="33"/>
      <c r="JW257" s="33"/>
      <c r="JX257" s="33"/>
      <c r="JY257" s="33"/>
      <c r="JZ257" s="33"/>
      <c r="KA257" s="33"/>
      <c r="KB257" s="33"/>
      <c r="KC257" s="33"/>
      <c r="KD257" s="33"/>
      <c r="KE257" s="33"/>
      <c r="KF257" s="33"/>
      <c r="KG257" s="33"/>
      <c r="KH257" s="33"/>
      <c r="KI257" s="33"/>
      <c r="KJ257" s="33"/>
      <c r="KK257" s="33"/>
      <c r="KL257" s="33"/>
      <c r="KM257" s="33"/>
      <c r="KN257" s="33"/>
      <c r="KO257" s="33"/>
      <c r="KP257" s="33"/>
      <c r="KQ257" s="33"/>
      <c r="KR257" s="33"/>
      <c r="KS257" s="33"/>
      <c r="KT257" s="33"/>
      <c r="KU257" s="33"/>
      <c r="KV257" s="33"/>
      <c r="KW257" s="33"/>
      <c r="KX257" s="33"/>
      <c r="KY257" s="33"/>
      <c r="KZ257" s="33"/>
      <c r="LA257" s="33"/>
      <c r="LB257" s="33"/>
      <c r="LC257" s="33"/>
      <c r="LD257" s="33"/>
      <c r="LE257" s="33"/>
      <c r="LF257" s="33"/>
      <c r="LG257" s="33"/>
      <c r="LH257" s="33"/>
      <c r="LI257" s="33"/>
      <c r="LJ257" s="33"/>
      <c r="LK257" s="33"/>
      <c r="LL257" s="33"/>
      <c r="LM257" s="33"/>
      <c r="LN257" s="33"/>
      <c r="LO257" s="33"/>
      <c r="LP257" s="33"/>
      <c r="LQ257" s="33"/>
      <c r="LR257" s="33"/>
      <c r="LS257" s="33"/>
      <c r="LT257" s="33"/>
      <c r="LU257" s="33"/>
      <c r="LV257" s="33"/>
      <c r="LW257" s="33"/>
      <c r="LX257" s="33"/>
      <c r="LY257" s="33"/>
      <c r="LZ257" s="33"/>
      <c r="MA257" s="33"/>
      <c r="MB257" s="33"/>
      <c r="MC257" s="33"/>
      <c r="MD257" s="33"/>
      <c r="ME257" s="33"/>
      <c r="MF257" s="33"/>
      <c r="MG257" s="33"/>
      <c r="MH257" s="33"/>
      <c r="MI257" s="33"/>
      <c r="MJ257" s="33"/>
      <c r="MK257" s="33"/>
      <c r="ML257" s="33"/>
      <c r="MM257" s="33"/>
      <c r="MN257" s="33"/>
      <c r="MO257" s="33"/>
      <c r="MP257" s="33"/>
      <c r="MQ257" s="33"/>
      <c r="MR257" s="33"/>
      <c r="MS257" s="33"/>
      <c r="MT257" s="33"/>
      <c r="MU257" s="33"/>
      <c r="MV257" s="33"/>
      <c r="MW257" s="33"/>
      <c r="MX257" s="33"/>
      <c r="MY257" s="33"/>
      <c r="MZ257" s="33"/>
      <c r="NA257" s="33"/>
      <c r="NB257" s="33"/>
      <c r="NC257" s="33"/>
      <c r="ND257" s="33"/>
      <c r="NE257" s="33"/>
      <c r="NF257" s="33"/>
      <c r="NG257" s="33"/>
      <c r="NH257" s="33"/>
      <c r="NI257" s="33"/>
      <c r="NJ257" s="33"/>
      <c r="NK257" s="33"/>
      <c r="NL257" s="33"/>
      <c r="NM257" s="33"/>
      <c r="NN257" s="33"/>
      <c r="NO257" s="33"/>
      <c r="NP257" s="33"/>
      <c r="NQ257" s="33"/>
      <c r="NR257" s="33"/>
      <c r="NS257" s="33"/>
      <c r="NT257" s="33"/>
      <c r="NU257" s="33"/>
      <c r="NV257" s="33"/>
      <c r="NW257" s="33"/>
      <c r="NX257" s="33"/>
      <c r="NY257" s="33"/>
      <c r="NZ257" s="33"/>
      <c r="OA257" s="33"/>
      <c r="OB257" s="33"/>
      <c r="OC257" s="33"/>
      <c r="OD257" s="33"/>
      <c r="OE257" s="33"/>
      <c r="OF257" s="33"/>
      <c r="OG257" s="33"/>
      <c r="OH257" s="33"/>
      <c r="OI257" s="33"/>
      <c r="OJ257" s="33"/>
      <c r="OK257" s="33"/>
      <c r="OL257" s="33"/>
      <c r="OM257" s="33"/>
      <c r="ON257" s="33"/>
      <c r="OO257" s="33"/>
      <c r="OP257" s="33"/>
      <c r="OQ257" s="33"/>
      <c r="OR257" s="33"/>
      <c r="OS257" s="33"/>
      <c r="OT257" s="33"/>
      <c r="OU257" s="33"/>
      <c r="OV257" s="33"/>
      <c r="OW257" s="33"/>
      <c r="OX257" s="33"/>
      <c r="OY257" s="33"/>
      <c r="OZ257" s="33"/>
      <c r="PA257" s="33"/>
      <c r="PB257" s="33"/>
      <c r="PC257" s="33"/>
      <c r="PD257" s="33"/>
      <c r="PE257" s="33"/>
      <c r="PF257" s="33"/>
      <c r="PG257" s="33"/>
      <c r="PH257" s="33"/>
      <c r="PI257" s="33"/>
      <c r="PJ257" s="33"/>
      <c r="PK257" s="33"/>
      <c r="PL257" s="33"/>
      <c r="PM257" s="33"/>
      <c r="PN257" s="33"/>
      <c r="PO257" s="33"/>
      <c r="PP257" s="33"/>
      <c r="PQ257" s="33"/>
      <c r="PR257" s="33"/>
      <c r="PS257" s="33"/>
      <c r="PT257" s="33"/>
      <c r="PU257" s="33"/>
      <c r="PV257" s="33"/>
      <c r="PW257" s="33"/>
      <c r="PX257" s="33"/>
      <c r="PY257" s="33"/>
      <c r="PZ257" s="33"/>
      <c r="QA257" s="33"/>
      <c r="QB257" s="33"/>
      <c r="QC257" s="33"/>
      <c r="QD257" s="33"/>
      <c r="QE257" s="33"/>
      <c r="QF257" s="33"/>
      <c r="QG257" s="33"/>
      <c r="QH257" s="33"/>
      <c r="QI257" s="33"/>
      <c r="QJ257" s="33"/>
      <c r="QK257" s="33"/>
      <c r="QL257" s="33"/>
      <c r="QM257" s="33"/>
      <c r="QN257" s="33"/>
      <c r="QO257" s="33"/>
      <c r="QP257" s="33"/>
      <c r="QQ257" s="33"/>
      <c r="QR257" s="33"/>
      <c r="QS257" s="33"/>
      <c r="QT257" s="33"/>
      <c r="QU257" s="33"/>
      <c r="QV257" s="33"/>
      <c r="QW257" s="33"/>
      <c r="QX257" s="33"/>
      <c r="QY257" s="33"/>
      <c r="QZ257" s="33"/>
      <c r="RA257" s="33"/>
      <c r="RB257" s="33"/>
      <c r="RC257" s="33"/>
      <c r="RD257" s="33"/>
      <c r="RE257" s="33"/>
      <c r="RF257" s="33"/>
      <c r="RG257" s="33"/>
      <c r="RH257" s="33"/>
      <c r="RI257" s="33"/>
      <c r="RJ257" s="33"/>
      <c r="RK257" s="33"/>
      <c r="RL257" s="33"/>
      <c r="RM257" s="33"/>
      <c r="RN257" s="33"/>
      <c r="RO257" s="33"/>
      <c r="RP257" s="33"/>
      <c r="RQ257" s="33"/>
      <c r="RR257" s="33"/>
      <c r="RS257" s="33"/>
      <c r="RT257" s="33"/>
      <c r="RU257" s="33"/>
      <c r="RV257" s="33"/>
      <c r="RW257" s="33"/>
      <c r="RX257" s="33"/>
      <c r="RY257" s="33"/>
      <c r="RZ257" s="33"/>
      <c r="SA257" s="33"/>
      <c r="SB257" s="33"/>
      <c r="SC257" s="33"/>
      <c r="SD257" s="33"/>
      <c r="SE257" s="33"/>
      <c r="SF257" s="33"/>
      <c r="SG257" s="33"/>
      <c r="SH257" s="33"/>
      <c r="SI257" s="33"/>
      <c r="SJ257" s="33"/>
      <c r="SK257" s="33"/>
      <c r="SL257" s="33"/>
      <c r="SM257" s="33"/>
      <c r="SN257" s="33"/>
      <c r="SO257" s="33"/>
      <c r="SP257" s="33"/>
      <c r="SQ257" s="33"/>
      <c r="SR257" s="33"/>
      <c r="SS257" s="33"/>
      <c r="ST257" s="33"/>
      <c r="SU257" s="33"/>
      <c r="SV257" s="33"/>
      <c r="SW257" s="33"/>
      <c r="SX257" s="33"/>
      <c r="SY257" s="33"/>
      <c r="SZ257" s="33"/>
      <c r="TA257" s="33"/>
      <c r="TB257" s="33"/>
      <c r="TC257" s="33"/>
      <c r="TD257" s="33"/>
      <c r="TE257" s="33"/>
      <c r="TF257" s="33"/>
      <c r="TG257" s="33"/>
      <c r="TH257" s="33"/>
      <c r="TI257" s="33"/>
      <c r="TJ257" s="33"/>
      <c r="TK257" s="33"/>
      <c r="TL257" s="33"/>
      <c r="TM257" s="33"/>
      <c r="TN257" s="33"/>
      <c r="TO257" s="33"/>
      <c r="TP257" s="33"/>
      <c r="TQ257" s="33"/>
      <c r="TR257" s="33"/>
      <c r="TS257" s="33"/>
      <c r="TT257" s="33"/>
      <c r="TU257" s="33"/>
      <c r="TV257" s="33"/>
      <c r="TW257" s="33"/>
      <c r="TX257" s="33"/>
      <c r="TY257" s="33"/>
      <c r="TZ257" s="33"/>
      <c r="UA257" s="33"/>
      <c r="UB257" s="33"/>
      <c r="UC257" s="33"/>
      <c r="UD257" s="33"/>
      <c r="UE257" s="33"/>
      <c r="UF257" s="33"/>
      <c r="UG257" s="33"/>
      <c r="UH257" s="33"/>
      <c r="UI257" s="33"/>
      <c r="UJ257" s="33"/>
      <c r="UK257" s="33"/>
      <c r="UL257" s="33"/>
      <c r="UM257" s="33"/>
      <c r="UN257" s="33"/>
      <c r="UO257" s="33"/>
      <c r="UP257" s="33"/>
      <c r="UQ257" s="33"/>
      <c r="UR257" s="33"/>
      <c r="US257" s="33"/>
      <c r="UT257" s="33"/>
      <c r="UU257" s="33"/>
      <c r="UV257" s="33"/>
      <c r="UW257" s="33"/>
      <c r="UX257" s="33"/>
      <c r="UY257" s="33"/>
      <c r="UZ257" s="33"/>
      <c r="VA257" s="33"/>
      <c r="VB257" s="33"/>
      <c r="VC257" s="33"/>
      <c r="VD257" s="33"/>
      <c r="VE257" s="33"/>
      <c r="VF257" s="33"/>
      <c r="VG257" s="33"/>
      <c r="VH257" s="33"/>
      <c r="VI257" s="33"/>
      <c r="VJ257" s="33"/>
      <c r="VK257" s="33"/>
      <c r="VL257" s="33"/>
      <c r="VM257" s="33"/>
      <c r="VN257" s="33"/>
      <c r="VO257" s="33"/>
      <c r="VP257" s="33"/>
      <c r="VQ257" s="33"/>
      <c r="VR257" s="33"/>
      <c r="VS257" s="33"/>
      <c r="VT257" s="33"/>
      <c r="VU257" s="33"/>
      <c r="VV257" s="33"/>
      <c r="VW257" s="33"/>
      <c r="VX257" s="33"/>
      <c r="VY257" s="33"/>
      <c r="VZ257" s="33"/>
      <c r="WA257" s="33"/>
      <c r="WB257" s="33"/>
      <c r="WC257" s="33"/>
      <c r="WD257" s="33"/>
      <c r="WE257" s="33"/>
      <c r="WF257" s="33"/>
      <c r="WG257" s="33"/>
      <c r="WH257" s="33"/>
      <c r="WI257" s="33"/>
      <c r="WJ257" s="33"/>
      <c r="WK257" s="33"/>
      <c r="WL257" s="33"/>
      <c r="WM257" s="33"/>
      <c r="WN257" s="33"/>
      <c r="WO257" s="33"/>
      <c r="WP257" s="33"/>
      <c r="WQ257" s="33"/>
      <c r="WR257" s="33"/>
      <c r="WS257" s="33"/>
      <c r="WT257" s="33"/>
      <c r="WU257" s="33"/>
      <c r="WV257" s="33"/>
      <c r="WW257" s="33"/>
      <c r="WX257" s="33"/>
      <c r="WY257" s="33"/>
      <c r="WZ257" s="33"/>
      <c r="XA257" s="33"/>
      <c r="XB257" s="33"/>
      <c r="XC257" s="33"/>
      <c r="XD257" s="33"/>
      <c r="XE257" s="33"/>
      <c r="XF257" s="33"/>
      <c r="XG257" s="33"/>
      <c r="XH257" s="33"/>
      <c r="XI257" s="33"/>
      <c r="XJ257" s="33"/>
      <c r="XK257" s="33"/>
      <c r="XL257" s="33"/>
      <c r="XM257" s="33"/>
      <c r="XN257" s="33"/>
      <c r="XO257" s="33"/>
      <c r="XP257" s="33"/>
      <c r="XQ257" s="33"/>
      <c r="XR257" s="33"/>
      <c r="XS257" s="33"/>
      <c r="XT257" s="33"/>
      <c r="XU257" s="33"/>
      <c r="XV257" s="33"/>
      <c r="XW257" s="33"/>
      <c r="XX257" s="33"/>
      <c r="XY257" s="33"/>
      <c r="XZ257" s="33"/>
      <c r="YA257" s="33"/>
      <c r="YB257" s="33"/>
      <c r="YC257" s="33"/>
      <c r="YD257" s="33"/>
      <c r="YE257" s="33"/>
      <c r="YF257" s="33"/>
      <c r="YG257" s="33"/>
      <c r="YH257" s="33"/>
      <c r="YI257" s="33"/>
      <c r="YJ257" s="33"/>
      <c r="YK257" s="33"/>
      <c r="YL257" s="33"/>
      <c r="YM257" s="33"/>
      <c r="YN257" s="33"/>
      <c r="YO257" s="33"/>
      <c r="YP257" s="33"/>
      <c r="YQ257" s="33"/>
      <c r="YR257" s="33"/>
      <c r="YS257" s="33"/>
      <c r="YT257" s="33"/>
      <c r="YU257" s="33"/>
      <c r="YV257" s="33"/>
      <c r="YW257" s="33"/>
      <c r="YX257" s="33"/>
      <c r="YY257" s="33"/>
      <c r="YZ257" s="33"/>
      <c r="ZA257" s="33"/>
      <c r="ZB257" s="33"/>
      <c r="ZC257" s="33"/>
      <c r="ZD257" s="33"/>
      <c r="ZE257" s="33"/>
      <c r="ZF257" s="33"/>
      <c r="ZG257" s="33"/>
      <c r="ZH257" s="33"/>
      <c r="ZI257" s="33"/>
      <c r="ZJ257" s="33"/>
      <c r="ZK257" s="33"/>
      <c r="ZL257" s="33"/>
      <c r="ZM257" s="33"/>
      <c r="ZN257" s="33"/>
      <c r="ZO257" s="33"/>
      <c r="ZP257" s="33"/>
      <c r="ZQ257" s="33"/>
      <c r="ZR257" s="33"/>
      <c r="ZS257" s="33"/>
      <c r="ZT257" s="33"/>
      <c r="ZU257" s="33"/>
      <c r="ZV257" s="33"/>
      <c r="ZW257" s="33"/>
      <c r="ZX257" s="33"/>
      <c r="ZY257" s="33"/>
      <c r="ZZ257" s="33"/>
      <c r="AAA257" s="33"/>
      <c r="AAB257" s="33"/>
      <c r="AAC257" s="33"/>
      <c r="AAD257" s="33"/>
      <c r="AAE257" s="33"/>
      <c r="AAF257" s="33"/>
      <c r="AAG257" s="33"/>
      <c r="AAH257" s="33"/>
      <c r="AAI257" s="33"/>
      <c r="AAJ257" s="33"/>
      <c r="AAK257" s="33"/>
      <c r="AAL257" s="33"/>
      <c r="AAM257" s="33"/>
      <c r="AAN257" s="33"/>
      <c r="AAO257" s="33"/>
      <c r="AAP257" s="33"/>
      <c r="AAQ257" s="33"/>
      <c r="AAR257" s="33"/>
      <c r="AAS257" s="33"/>
      <c r="AAT257" s="33"/>
      <c r="AAU257" s="33"/>
      <c r="AAV257" s="33"/>
      <c r="AAW257" s="33"/>
      <c r="AAX257" s="33"/>
      <c r="AAY257" s="33"/>
      <c r="AAZ257" s="33"/>
      <c r="ABA257" s="33"/>
      <c r="ABB257" s="33"/>
      <c r="ABC257" s="33"/>
      <c r="ABD257" s="33"/>
      <c r="ABE257" s="33"/>
      <c r="ABF257" s="33"/>
      <c r="ABG257" s="33"/>
      <c r="ABH257" s="33"/>
      <c r="ABI257" s="33"/>
      <c r="ABJ257" s="33"/>
      <c r="ABK257" s="33"/>
      <c r="ABL257" s="33"/>
      <c r="ABM257" s="33"/>
      <c r="ABN257" s="33"/>
      <c r="ABO257" s="33"/>
      <c r="ABP257" s="33"/>
      <c r="ABQ257" s="33"/>
      <c r="ABR257" s="33"/>
      <c r="ABS257" s="33"/>
      <c r="ABT257" s="33"/>
      <c r="ABU257" s="33"/>
      <c r="ABV257" s="33"/>
      <c r="ABW257" s="33"/>
      <c r="ABX257" s="33"/>
      <c r="ABY257" s="33"/>
      <c r="ABZ257" s="33"/>
      <c r="ACA257" s="33"/>
      <c r="ACB257" s="33"/>
      <c r="ACC257" s="33"/>
      <c r="ACD257" s="33"/>
      <c r="ACE257" s="33"/>
      <c r="ACF257" s="33"/>
      <c r="ACG257" s="33"/>
      <c r="ACH257" s="33"/>
      <c r="ACI257" s="33"/>
      <c r="ACJ257" s="33"/>
      <c r="ACK257" s="33"/>
      <c r="ACL257" s="33"/>
      <c r="ACM257" s="33"/>
      <c r="ACN257" s="33"/>
      <c r="ACO257" s="33"/>
      <c r="ACP257" s="33"/>
      <c r="ACQ257" s="33"/>
      <c r="ACR257" s="33"/>
      <c r="ACS257" s="33"/>
      <c r="ACT257" s="33"/>
      <c r="ACU257" s="33"/>
      <c r="ACV257" s="33"/>
      <c r="ACW257" s="33"/>
      <c r="ACX257" s="33"/>
      <c r="ACY257" s="33"/>
      <c r="ACZ257" s="33"/>
      <c r="ADA257" s="33"/>
      <c r="ADB257" s="33"/>
      <c r="ADC257" s="33"/>
      <c r="ADD257" s="33"/>
      <c r="ADE257" s="33"/>
      <c r="ADF257" s="33"/>
      <c r="ADG257" s="33"/>
      <c r="ADH257" s="33"/>
      <c r="ADI257" s="33"/>
      <c r="ADJ257" s="33"/>
      <c r="ADK257" s="33"/>
      <c r="ADL257" s="33"/>
      <c r="ADM257" s="33"/>
      <c r="ADN257" s="33"/>
      <c r="ADO257" s="33"/>
      <c r="ADP257" s="33"/>
      <c r="ADQ257" s="33"/>
      <c r="ADR257" s="33"/>
      <c r="ADS257" s="33"/>
      <c r="ADT257" s="33"/>
      <c r="ADU257" s="33"/>
      <c r="ADV257" s="33"/>
      <c r="ADW257" s="33"/>
      <c r="ADX257" s="33"/>
      <c r="ADY257" s="33"/>
      <c r="ADZ257" s="33"/>
      <c r="AEA257" s="33"/>
      <c r="AEB257" s="33"/>
      <c r="AEC257" s="33"/>
      <c r="AED257" s="33"/>
      <c r="AEE257" s="33"/>
      <c r="AEF257" s="33"/>
      <c r="AEG257" s="33"/>
      <c r="AEH257" s="33"/>
      <c r="AEI257" s="33"/>
      <c r="AEJ257" s="33"/>
      <c r="AEK257" s="33"/>
      <c r="AEL257" s="33"/>
      <c r="AEM257" s="33"/>
      <c r="AEN257" s="33"/>
      <c r="AEO257" s="33"/>
      <c r="AEP257" s="33"/>
      <c r="AEQ257" s="33"/>
      <c r="AER257" s="33"/>
      <c r="AES257" s="33"/>
      <c r="AET257" s="33"/>
      <c r="AEU257" s="33"/>
      <c r="AEV257" s="33"/>
      <c r="AEW257" s="33"/>
      <c r="AEX257" s="33"/>
      <c r="AEY257" s="33"/>
      <c r="AEZ257" s="33"/>
      <c r="AFA257" s="33"/>
      <c r="AFB257" s="33"/>
      <c r="AFC257" s="33"/>
      <c r="AFD257" s="33"/>
      <c r="AFE257" s="33"/>
      <c r="AFF257" s="33"/>
      <c r="AFG257" s="33"/>
      <c r="AFH257" s="33"/>
      <c r="AFI257" s="33"/>
      <c r="AFJ257" s="33"/>
      <c r="AFK257" s="33"/>
      <c r="AFL257" s="33"/>
      <c r="AFM257" s="33"/>
      <c r="AFN257" s="33"/>
      <c r="AFO257" s="33"/>
      <c r="AFP257" s="33"/>
      <c r="AFQ257" s="33"/>
      <c r="AFR257" s="33"/>
      <c r="AFS257" s="33"/>
      <c r="AFT257" s="33"/>
      <c r="AFU257" s="33"/>
      <c r="AFV257" s="33"/>
      <c r="AFW257" s="33"/>
      <c r="AFX257" s="33"/>
      <c r="AFY257" s="33"/>
      <c r="AFZ257" s="33"/>
      <c r="AGA257" s="33"/>
      <c r="AGB257" s="33"/>
      <c r="AGC257" s="33"/>
      <c r="AGD257" s="33"/>
      <c r="AGE257" s="33"/>
      <c r="AGF257" s="33"/>
      <c r="AGG257" s="33"/>
      <c r="AGH257" s="33"/>
      <c r="AGI257" s="33"/>
      <c r="AGJ257" s="33"/>
      <c r="AGK257" s="33"/>
      <c r="AGL257" s="33"/>
      <c r="AGM257" s="33"/>
      <c r="AGN257" s="33"/>
      <c r="AGO257" s="33"/>
      <c r="AGP257" s="33"/>
      <c r="AGQ257" s="33"/>
      <c r="AGR257" s="33"/>
      <c r="AGS257" s="33"/>
      <c r="AGT257" s="33"/>
      <c r="AGU257" s="33"/>
      <c r="AGV257" s="33"/>
      <c r="AGW257" s="33"/>
      <c r="AGX257" s="33"/>
      <c r="AGY257" s="33"/>
      <c r="AGZ257" s="33"/>
      <c r="AHA257" s="33"/>
      <c r="AHB257" s="33"/>
      <c r="AHC257" s="33"/>
      <c r="AHD257" s="33"/>
      <c r="AHE257" s="33"/>
      <c r="AHF257" s="33"/>
      <c r="AHG257" s="33"/>
      <c r="AHH257" s="33"/>
      <c r="AHI257" s="33"/>
      <c r="AHJ257" s="33"/>
      <c r="AHK257" s="33"/>
      <c r="AHL257" s="33"/>
      <c r="AHM257" s="33"/>
      <c r="AHN257" s="33"/>
      <c r="AHO257" s="33"/>
      <c r="AHP257" s="33"/>
      <c r="AHQ257" s="33"/>
      <c r="AHR257" s="33"/>
      <c r="AHS257" s="33"/>
      <c r="AHT257" s="33"/>
      <c r="AHU257" s="33"/>
      <c r="AHV257" s="33"/>
      <c r="AHW257" s="33"/>
      <c r="AHX257" s="33"/>
      <c r="AHY257" s="33"/>
      <c r="AHZ257" s="33"/>
      <c r="AIA257" s="33"/>
      <c r="AIB257" s="33"/>
      <c r="AIC257" s="33"/>
      <c r="AID257" s="33"/>
      <c r="AIE257" s="33"/>
      <c r="AIF257" s="33"/>
      <c r="AIG257" s="33"/>
      <c r="AIH257" s="33"/>
      <c r="AII257" s="33"/>
      <c r="AIJ257" s="33"/>
      <c r="AIK257" s="33"/>
      <c r="AIL257" s="33"/>
      <c r="AIM257" s="33"/>
      <c r="AIN257" s="33"/>
      <c r="AIO257" s="33"/>
      <c r="AIP257" s="33"/>
      <c r="AIQ257" s="33"/>
      <c r="AIR257" s="33"/>
      <c r="AIS257" s="33"/>
      <c r="AIT257" s="33"/>
      <c r="AIU257" s="33"/>
      <c r="AIV257" s="33"/>
      <c r="AIW257" s="33"/>
      <c r="AIX257" s="33"/>
      <c r="AIY257" s="33"/>
      <c r="AIZ257" s="33"/>
      <c r="AJA257" s="33"/>
      <c r="AJB257" s="33"/>
      <c r="AJC257" s="33"/>
      <c r="AJD257" s="33"/>
      <c r="AJE257" s="33"/>
      <c r="AJF257" s="33"/>
      <c r="AJG257" s="33"/>
      <c r="AJH257" s="33"/>
      <c r="AJI257" s="33"/>
      <c r="AJJ257" s="33"/>
      <c r="AJK257" s="33"/>
      <c r="AJL257" s="33"/>
      <c r="AJM257" s="33"/>
      <c r="AJN257" s="33"/>
      <c r="AJO257" s="33"/>
      <c r="AJP257" s="33"/>
      <c r="AJQ257" s="33"/>
      <c r="AJR257" s="33"/>
      <c r="AJS257" s="33"/>
      <c r="AJT257" s="33"/>
      <c r="AJU257" s="33"/>
      <c r="AJV257" s="33"/>
      <c r="AJW257" s="33"/>
      <c r="AJX257" s="33"/>
      <c r="AJY257" s="33"/>
      <c r="AJZ257" s="33"/>
      <c r="AKA257" s="33"/>
      <c r="AKB257" s="33"/>
      <c r="AKC257" s="33"/>
      <c r="AKD257" s="33"/>
      <c r="AKE257" s="33"/>
      <c r="AKF257" s="33"/>
      <c r="AKG257" s="33"/>
      <c r="AKH257" s="33"/>
      <c r="AKI257" s="33"/>
      <c r="AKJ257" s="33"/>
      <c r="AKK257" s="33"/>
      <c r="AKL257" s="33"/>
      <c r="AKM257" s="33"/>
      <c r="AKN257" s="33"/>
      <c r="AKO257" s="33"/>
      <c r="AKP257" s="33"/>
      <c r="AKQ257" s="33"/>
      <c r="AKR257" s="33"/>
      <c r="AKS257" s="33"/>
      <c r="AKT257" s="33"/>
      <c r="AKU257" s="33"/>
      <c r="AKV257" s="33"/>
      <c r="AKW257" s="33"/>
      <c r="AKX257" s="33"/>
      <c r="AKY257" s="33"/>
      <c r="AKZ257" s="33"/>
      <c r="ALA257" s="33"/>
      <c r="ALB257" s="33"/>
      <c r="ALC257" s="33"/>
      <c r="ALD257" s="33"/>
      <c r="ALE257" s="33"/>
      <c r="ALF257" s="33"/>
      <c r="ALG257" s="33"/>
      <c r="ALH257" s="33"/>
      <c r="ALI257" s="33"/>
      <c r="ALJ257" s="33"/>
      <c r="ALK257" s="33"/>
      <c r="ALL257" s="33"/>
      <c r="ALM257" s="33"/>
      <c r="ALN257" s="33"/>
      <c r="ALO257" s="33"/>
      <c r="ALP257" s="33"/>
      <c r="ALQ257" s="33"/>
      <c r="ALR257" s="33"/>
      <c r="ALS257" s="33"/>
      <c r="ALT257" s="33"/>
      <c r="ALU257" s="33"/>
      <c r="ALV257" s="33"/>
      <c r="ALW257" s="33"/>
      <c r="ALX257" s="33"/>
      <c r="ALY257" s="33"/>
    </row>
    <row r="258" spans="1:1013" ht="18.75" customHeight="1" thickBot="1" x14ac:dyDescent="0.25">
      <c r="A258" s="904"/>
      <c r="B258" s="693"/>
      <c r="C258" s="652"/>
      <c r="D258" s="764"/>
      <c r="E258" s="928"/>
      <c r="F258" s="858"/>
      <c r="G258" s="878"/>
      <c r="H258" s="716"/>
      <c r="I258" s="719"/>
      <c r="J258" s="695"/>
      <c r="K258" s="236" t="s">
        <v>181</v>
      </c>
      <c r="L258" s="450">
        <f>+M258+O258</f>
        <v>0</v>
      </c>
      <c r="M258" s="451">
        <v>0</v>
      </c>
      <c r="N258" s="451">
        <v>0</v>
      </c>
      <c r="O258" s="455">
        <v>0</v>
      </c>
      <c r="P258" s="450">
        <f>+Q258+S258</f>
        <v>0</v>
      </c>
      <c r="Q258" s="451">
        <v>0</v>
      </c>
      <c r="R258" s="451">
        <v>0</v>
      </c>
      <c r="S258" s="455">
        <v>0</v>
      </c>
      <c r="T258" s="450">
        <f>+U258+W258</f>
        <v>0</v>
      </c>
      <c r="U258" s="451">
        <v>0</v>
      </c>
      <c r="V258" s="451">
        <v>0</v>
      </c>
      <c r="W258" s="455">
        <v>0</v>
      </c>
      <c r="X258" s="456">
        <f>+Y258+AA258</f>
        <v>0</v>
      </c>
      <c r="Y258" s="451">
        <v>0</v>
      </c>
      <c r="Z258" s="451">
        <v>0</v>
      </c>
      <c r="AA258" s="455">
        <v>0</v>
      </c>
      <c r="AB258" s="33"/>
      <c r="AC258" s="33"/>
      <c r="AD258" s="33"/>
      <c r="AE258" s="33"/>
      <c r="AF258" s="33"/>
      <c r="AG258" s="33"/>
      <c r="AH258" s="33"/>
      <c r="AI258" s="46"/>
      <c r="AJ258" s="46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4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33"/>
      <c r="CA258" s="33"/>
      <c r="CB258" s="33"/>
      <c r="CC258" s="33"/>
      <c r="CD258" s="33"/>
      <c r="CE258" s="33"/>
      <c r="CF258" s="33"/>
      <c r="CG258" s="33"/>
      <c r="CH258" s="33"/>
      <c r="CI258" s="33"/>
      <c r="CJ258" s="33"/>
      <c r="CK258" s="33"/>
      <c r="CL258" s="33"/>
      <c r="CM258" s="33"/>
      <c r="CN258" s="33"/>
      <c r="CO258" s="33"/>
      <c r="CP258" s="33"/>
      <c r="CQ258" s="33"/>
      <c r="CR258" s="33"/>
      <c r="CS258" s="33"/>
      <c r="CT258" s="33"/>
      <c r="CU258" s="33"/>
      <c r="CV258" s="33"/>
      <c r="CW258" s="33"/>
      <c r="CX258" s="33"/>
      <c r="CY258" s="33"/>
      <c r="CZ258" s="33"/>
      <c r="DA258" s="33"/>
      <c r="DB258" s="33"/>
      <c r="DC258" s="33"/>
      <c r="DD258" s="33"/>
      <c r="DE258" s="33"/>
      <c r="DF258" s="33"/>
      <c r="DG258" s="33"/>
      <c r="DH258" s="33"/>
      <c r="DI258" s="33"/>
      <c r="DJ258" s="33"/>
      <c r="DK258" s="33"/>
      <c r="DL258" s="33"/>
      <c r="DM258" s="33"/>
      <c r="DN258" s="33"/>
      <c r="DO258" s="33"/>
      <c r="DP258" s="33"/>
      <c r="DQ258" s="33"/>
      <c r="DR258" s="33"/>
      <c r="DS258" s="33"/>
      <c r="DT258" s="33"/>
      <c r="DU258" s="33"/>
      <c r="DV258" s="33"/>
      <c r="DW258" s="33"/>
      <c r="DX258" s="33"/>
      <c r="DY258" s="33"/>
      <c r="DZ258" s="33"/>
      <c r="EA258" s="33"/>
      <c r="EB258" s="33"/>
      <c r="EC258" s="33"/>
      <c r="ED258" s="33"/>
      <c r="EE258" s="33"/>
      <c r="EF258" s="33"/>
      <c r="EG258" s="33"/>
      <c r="EH258" s="33"/>
      <c r="EI258" s="33"/>
      <c r="EJ258" s="33"/>
      <c r="EK258" s="33"/>
      <c r="EL258" s="33"/>
      <c r="EM258" s="33"/>
      <c r="EN258" s="33"/>
      <c r="EO258" s="33"/>
      <c r="EP258" s="33"/>
      <c r="EQ258" s="33"/>
      <c r="ER258" s="33"/>
      <c r="ES258" s="33"/>
      <c r="ET258" s="33"/>
      <c r="EU258" s="33"/>
      <c r="EV258" s="33"/>
      <c r="EW258" s="33"/>
      <c r="EX258" s="33"/>
      <c r="EY258" s="33"/>
      <c r="EZ258" s="33"/>
      <c r="FA258" s="33"/>
      <c r="FB258" s="33"/>
      <c r="FC258" s="33"/>
      <c r="FD258" s="33"/>
      <c r="FE258" s="33"/>
      <c r="FF258" s="33"/>
      <c r="FG258" s="33"/>
      <c r="FH258" s="33"/>
      <c r="FI258" s="33"/>
      <c r="FJ258" s="33"/>
      <c r="FK258" s="33"/>
      <c r="FL258" s="33"/>
      <c r="FM258" s="33"/>
      <c r="FN258" s="33"/>
      <c r="FO258" s="33"/>
      <c r="FP258" s="33"/>
      <c r="FQ258" s="33"/>
      <c r="FR258" s="33"/>
      <c r="FS258" s="33"/>
      <c r="FT258" s="33"/>
      <c r="FU258" s="33"/>
      <c r="FV258" s="33"/>
      <c r="FW258" s="33"/>
      <c r="FX258" s="33"/>
      <c r="FY258" s="33"/>
      <c r="FZ258" s="33"/>
      <c r="GA258" s="33"/>
      <c r="GB258" s="33"/>
      <c r="GC258" s="33"/>
      <c r="GD258" s="33"/>
      <c r="GE258" s="33"/>
      <c r="GF258" s="33"/>
      <c r="GG258" s="33"/>
      <c r="GH258" s="33"/>
      <c r="GI258" s="33"/>
      <c r="GJ258" s="33"/>
      <c r="GK258" s="33"/>
      <c r="GL258" s="33"/>
      <c r="GM258" s="33"/>
      <c r="GN258" s="33"/>
      <c r="GO258" s="33"/>
      <c r="GP258" s="33"/>
      <c r="GQ258" s="33"/>
      <c r="GR258" s="33"/>
      <c r="GS258" s="33"/>
      <c r="GT258" s="33"/>
      <c r="GU258" s="33"/>
      <c r="GV258" s="33"/>
      <c r="GW258" s="33"/>
      <c r="GX258" s="33"/>
      <c r="GY258" s="33"/>
      <c r="GZ258" s="33"/>
      <c r="HA258" s="33"/>
      <c r="HB258" s="33"/>
      <c r="HC258" s="33"/>
      <c r="HD258" s="33"/>
      <c r="HE258" s="33"/>
      <c r="HF258" s="33"/>
      <c r="HG258" s="33"/>
      <c r="HH258" s="33"/>
      <c r="HI258" s="33"/>
      <c r="HJ258" s="33"/>
      <c r="HK258" s="33"/>
      <c r="HL258" s="33"/>
      <c r="HM258" s="33"/>
      <c r="HN258" s="33"/>
      <c r="HO258" s="33"/>
      <c r="HP258" s="33"/>
      <c r="HQ258" s="33"/>
      <c r="HR258" s="33"/>
      <c r="HS258" s="33"/>
      <c r="HT258" s="33"/>
      <c r="HU258" s="33"/>
      <c r="HV258" s="33"/>
      <c r="HW258" s="33"/>
      <c r="HX258" s="33"/>
      <c r="HY258" s="33"/>
      <c r="HZ258" s="33"/>
      <c r="IA258" s="33"/>
      <c r="IB258" s="33"/>
      <c r="IC258" s="33"/>
      <c r="ID258" s="33"/>
      <c r="IE258" s="33"/>
      <c r="IF258" s="33"/>
      <c r="IG258" s="33"/>
      <c r="IH258" s="33"/>
      <c r="II258" s="33"/>
      <c r="IJ258" s="33"/>
      <c r="IK258" s="33"/>
      <c r="IL258" s="33"/>
      <c r="IM258" s="33"/>
      <c r="IN258" s="33"/>
      <c r="IO258" s="33"/>
      <c r="IP258" s="33"/>
      <c r="IQ258" s="33"/>
      <c r="IR258" s="33"/>
      <c r="IS258" s="33"/>
      <c r="IT258" s="33"/>
      <c r="IU258" s="33"/>
      <c r="IV258" s="33"/>
      <c r="IW258" s="33"/>
      <c r="IX258" s="33"/>
      <c r="IY258" s="33"/>
      <c r="IZ258" s="33"/>
      <c r="JA258" s="33"/>
      <c r="JB258" s="33"/>
      <c r="JC258" s="33"/>
      <c r="JD258" s="33"/>
      <c r="JE258" s="33"/>
      <c r="JF258" s="33"/>
      <c r="JG258" s="33"/>
      <c r="JH258" s="33"/>
      <c r="JI258" s="33"/>
      <c r="JJ258" s="33"/>
      <c r="JK258" s="33"/>
      <c r="JL258" s="33"/>
      <c r="JM258" s="33"/>
      <c r="JN258" s="33"/>
      <c r="JO258" s="33"/>
      <c r="JP258" s="33"/>
      <c r="JQ258" s="33"/>
      <c r="JR258" s="33"/>
      <c r="JS258" s="33"/>
      <c r="JT258" s="33"/>
      <c r="JU258" s="33"/>
      <c r="JV258" s="33"/>
      <c r="JW258" s="33"/>
      <c r="JX258" s="33"/>
      <c r="JY258" s="33"/>
      <c r="JZ258" s="33"/>
      <c r="KA258" s="33"/>
      <c r="KB258" s="33"/>
      <c r="KC258" s="33"/>
      <c r="KD258" s="33"/>
      <c r="KE258" s="33"/>
      <c r="KF258" s="33"/>
      <c r="KG258" s="33"/>
      <c r="KH258" s="33"/>
      <c r="KI258" s="33"/>
      <c r="KJ258" s="33"/>
      <c r="KK258" s="33"/>
      <c r="KL258" s="33"/>
      <c r="KM258" s="33"/>
      <c r="KN258" s="33"/>
      <c r="KO258" s="33"/>
      <c r="KP258" s="33"/>
      <c r="KQ258" s="33"/>
      <c r="KR258" s="33"/>
      <c r="KS258" s="33"/>
      <c r="KT258" s="33"/>
      <c r="KU258" s="33"/>
      <c r="KV258" s="33"/>
      <c r="KW258" s="33"/>
      <c r="KX258" s="33"/>
      <c r="KY258" s="33"/>
      <c r="KZ258" s="33"/>
      <c r="LA258" s="33"/>
      <c r="LB258" s="33"/>
      <c r="LC258" s="33"/>
      <c r="LD258" s="33"/>
      <c r="LE258" s="33"/>
      <c r="LF258" s="33"/>
      <c r="LG258" s="33"/>
      <c r="LH258" s="33"/>
      <c r="LI258" s="33"/>
      <c r="LJ258" s="33"/>
      <c r="LK258" s="33"/>
      <c r="LL258" s="33"/>
      <c r="LM258" s="33"/>
      <c r="LN258" s="33"/>
      <c r="LO258" s="33"/>
      <c r="LP258" s="33"/>
      <c r="LQ258" s="33"/>
      <c r="LR258" s="33"/>
      <c r="LS258" s="33"/>
      <c r="LT258" s="33"/>
      <c r="LU258" s="33"/>
      <c r="LV258" s="33"/>
      <c r="LW258" s="33"/>
      <c r="LX258" s="33"/>
      <c r="LY258" s="33"/>
      <c r="LZ258" s="33"/>
      <c r="MA258" s="33"/>
      <c r="MB258" s="33"/>
      <c r="MC258" s="33"/>
      <c r="MD258" s="33"/>
      <c r="ME258" s="33"/>
      <c r="MF258" s="33"/>
      <c r="MG258" s="33"/>
      <c r="MH258" s="33"/>
      <c r="MI258" s="33"/>
      <c r="MJ258" s="33"/>
      <c r="MK258" s="33"/>
      <c r="ML258" s="33"/>
      <c r="MM258" s="33"/>
      <c r="MN258" s="33"/>
      <c r="MO258" s="33"/>
      <c r="MP258" s="33"/>
      <c r="MQ258" s="33"/>
      <c r="MR258" s="33"/>
      <c r="MS258" s="33"/>
      <c r="MT258" s="33"/>
      <c r="MU258" s="33"/>
      <c r="MV258" s="33"/>
      <c r="MW258" s="33"/>
      <c r="MX258" s="33"/>
      <c r="MY258" s="33"/>
      <c r="MZ258" s="33"/>
      <c r="NA258" s="33"/>
      <c r="NB258" s="33"/>
      <c r="NC258" s="33"/>
      <c r="ND258" s="33"/>
      <c r="NE258" s="33"/>
      <c r="NF258" s="33"/>
      <c r="NG258" s="33"/>
      <c r="NH258" s="33"/>
      <c r="NI258" s="33"/>
      <c r="NJ258" s="33"/>
      <c r="NK258" s="33"/>
      <c r="NL258" s="33"/>
      <c r="NM258" s="33"/>
      <c r="NN258" s="33"/>
      <c r="NO258" s="33"/>
      <c r="NP258" s="33"/>
      <c r="NQ258" s="33"/>
      <c r="NR258" s="33"/>
      <c r="NS258" s="33"/>
      <c r="NT258" s="33"/>
      <c r="NU258" s="33"/>
      <c r="NV258" s="33"/>
      <c r="NW258" s="33"/>
      <c r="NX258" s="33"/>
      <c r="NY258" s="33"/>
      <c r="NZ258" s="33"/>
      <c r="OA258" s="33"/>
      <c r="OB258" s="33"/>
      <c r="OC258" s="33"/>
      <c r="OD258" s="33"/>
      <c r="OE258" s="33"/>
      <c r="OF258" s="33"/>
      <c r="OG258" s="33"/>
      <c r="OH258" s="33"/>
      <c r="OI258" s="33"/>
      <c r="OJ258" s="33"/>
      <c r="OK258" s="33"/>
      <c r="OL258" s="33"/>
      <c r="OM258" s="33"/>
      <c r="ON258" s="33"/>
      <c r="OO258" s="33"/>
      <c r="OP258" s="33"/>
      <c r="OQ258" s="33"/>
      <c r="OR258" s="33"/>
      <c r="OS258" s="33"/>
      <c r="OT258" s="33"/>
      <c r="OU258" s="33"/>
      <c r="OV258" s="33"/>
      <c r="OW258" s="33"/>
      <c r="OX258" s="33"/>
      <c r="OY258" s="33"/>
      <c r="OZ258" s="33"/>
      <c r="PA258" s="33"/>
      <c r="PB258" s="33"/>
      <c r="PC258" s="33"/>
      <c r="PD258" s="33"/>
      <c r="PE258" s="33"/>
      <c r="PF258" s="33"/>
      <c r="PG258" s="33"/>
      <c r="PH258" s="33"/>
      <c r="PI258" s="33"/>
      <c r="PJ258" s="33"/>
      <c r="PK258" s="33"/>
      <c r="PL258" s="33"/>
      <c r="PM258" s="33"/>
      <c r="PN258" s="33"/>
      <c r="PO258" s="33"/>
      <c r="PP258" s="33"/>
      <c r="PQ258" s="33"/>
      <c r="PR258" s="33"/>
      <c r="PS258" s="33"/>
      <c r="PT258" s="33"/>
      <c r="PU258" s="33"/>
      <c r="PV258" s="33"/>
      <c r="PW258" s="33"/>
      <c r="PX258" s="33"/>
      <c r="PY258" s="33"/>
      <c r="PZ258" s="33"/>
      <c r="QA258" s="33"/>
      <c r="QB258" s="33"/>
      <c r="QC258" s="33"/>
      <c r="QD258" s="33"/>
      <c r="QE258" s="33"/>
      <c r="QF258" s="33"/>
      <c r="QG258" s="33"/>
      <c r="QH258" s="33"/>
      <c r="QI258" s="33"/>
      <c r="QJ258" s="33"/>
      <c r="QK258" s="33"/>
      <c r="QL258" s="33"/>
      <c r="QM258" s="33"/>
      <c r="QN258" s="33"/>
      <c r="QO258" s="33"/>
      <c r="QP258" s="33"/>
      <c r="QQ258" s="33"/>
      <c r="QR258" s="33"/>
      <c r="QS258" s="33"/>
      <c r="QT258" s="33"/>
      <c r="QU258" s="33"/>
      <c r="QV258" s="33"/>
      <c r="QW258" s="33"/>
      <c r="QX258" s="33"/>
      <c r="QY258" s="33"/>
      <c r="QZ258" s="33"/>
      <c r="RA258" s="33"/>
      <c r="RB258" s="33"/>
      <c r="RC258" s="33"/>
      <c r="RD258" s="33"/>
      <c r="RE258" s="33"/>
      <c r="RF258" s="33"/>
      <c r="RG258" s="33"/>
      <c r="RH258" s="33"/>
      <c r="RI258" s="33"/>
      <c r="RJ258" s="33"/>
      <c r="RK258" s="33"/>
      <c r="RL258" s="33"/>
      <c r="RM258" s="33"/>
      <c r="RN258" s="33"/>
      <c r="RO258" s="33"/>
      <c r="RP258" s="33"/>
      <c r="RQ258" s="33"/>
      <c r="RR258" s="33"/>
      <c r="RS258" s="33"/>
      <c r="RT258" s="33"/>
      <c r="RU258" s="33"/>
      <c r="RV258" s="33"/>
      <c r="RW258" s="33"/>
      <c r="RX258" s="33"/>
      <c r="RY258" s="33"/>
      <c r="RZ258" s="33"/>
      <c r="SA258" s="33"/>
      <c r="SB258" s="33"/>
      <c r="SC258" s="33"/>
      <c r="SD258" s="33"/>
      <c r="SE258" s="33"/>
      <c r="SF258" s="33"/>
      <c r="SG258" s="33"/>
      <c r="SH258" s="33"/>
      <c r="SI258" s="33"/>
      <c r="SJ258" s="33"/>
      <c r="SK258" s="33"/>
      <c r="SL258" s="33"/>
      <c r="SM258" s="33"/>
      <c r="SN258" s="33"/>
      <c r="SO258" s="33"/>
      <c r="SP258" s="33"/>
      <c r="SQ258" s="33"/>
      <c r="SR258" s="33"/>
      <c r="SS258" s="33"/>
      <c r="ST258" s="33"/>
      <c r="SU258" s="33"/>
      <c r="SV258" s="33"/>
      <c r="SW258" s="33"/>
      <c r="SX258" s="33"/>
      <c r="SY258" s="33"/>
      <c r="SZ258" s="33"/>
      <c r="TA258" s="33"/>
      <c r="TB258" s="33"/>
      <c r="TC258" s="33"/>
      <c r="TD258" s="33"/>
      <c r="TE258" s="33"/>
      <c r="TF258" s="33"/>
      <c r="TG258" s="33"/>
      <c r="TH258" s="33"/>
      <c r="TI258" s="33"/>
      <c r="TJ258" s="33"/>
      <c r="TK258" s="33"/>
      <c r="TL258" s="33"/>
      <c r="TM258" s="33"/>
      <c r="TN258" s="33"/>
      <c r="TO258" s="33"/>
      <c r="TP258" s="33"/>
      <c r="TQ258" s="33"/>
      <c r="TR258" s="33"/>
      <c r="TS258" s="33"/>
      <c r="TT258" s="33"/>
      <c r="TU258" s="33"/>
      <c r="TV258" s="33"/>
      <c r="TW258" s="33"/>
      <c r="TX258" s="33"/>
      <c r="TY258" s="33"/>
      <c r="TZ258" s="33"/>
      <c r="UA258" s="33"/>
      <c r="UB258" s="33"/>
      <c r="UC258" s="33"/>
      <c r="UD258" s="33"/>
      <c r="UE258" s="33"/>
      <c r="UF258" s="33"/>
      <c r="UG258" s="33"/>
      <c r="UH258" s="33"/>
      <c r="UI258" s="33"/>
      <c r="UJ258" s="33"/>
      <c r="UK258" s="33"/>
      <c r="UL258" s="33"/>
      <c r="UM258" s="33"/>
      <c r="UN258" s="33"/>
      <c r="UO258" s="33"/>
      <c r="UP258" s="33"/>
      <c r="UQ258" s="33"/>
      <c r="UR258" s="33"/>
      <c r="US258" s="33"/>
      <c r="UT258" s="33"/>
      <c r="UU258" s="33"/>
      <c r="UV258" s="33"/>
      <c r="UW258" s="33"/>
      <c r="UX258" s="33"/>
      <c r="UY258" s="33"/>
      <c r="UZ258" s="33"/>
      <c r="VA258" s="33"/>
      <c r="VB258" s="33"/>
      <c r="VC258" s="33"/>
      <c r="VD258" s="33"/>
      <c r="VE258" s="33"/>
      <c r="VF258" s="33"/>
      <c r="VG258" s="33"/>
      <c r="VH258" s="33"/>
      <c r="VI258" s="33"/>
      <c r="VJ258" s="33"/>
      <c r="VK258" s="33"/>
      <c r="VL258" s="33"/>
      <c r="VM258" s="33"/>
      <c r="VN258" s="33"/>
      <c r="VO258" s="33"/>
      <c r="VP258" s="33"/>
      <c r="VQ258" s="33"/>
      <c r="VR258" s="33"/>
      <c r="VS258" s="33"/>
      <c r="VT258" s="33"/>
      <c r="VU258" s="33"/>
      <c r="VV258" s="33"/>
      <c r="VW258" s="33"/>
      <c r="VX258" s="33"/>
      <c r="VY258" s="33"/>
      <c r="VZ258" s="33"/>
      <c r="WA258" s="33"/>
      <c r="WB258" s="33"/>
      <c r="WC258" s="33"/>
      <c r="WD258" s="33"/>
      <c r="WE258" s="33"/>
      <c r="WF258" s="33"/>
      <c r="WG258" s="33"/>
      <c r="WH258" s="33"/>
      <c r="WI258" s="33"/>
      <c r="WJ258" s="33"/>
      <c r="WK258" s="33"/>
      <c r="WL258" s="33"/>
      <c r="WM258" s="33"/>
      <c r="WN258" s="33"/>
      <c r="WO258" s="33"/>
      <c r="WP258" s="33"/>
      <c r="WQ258" s="33"/>
      <c r="WR258" s="33"/>
      <c r="WS258" s="33"/>
      <c r="WT258" s="33"/>
      <c r="WU258" s="33"/>
      <c r="WV258" s="33"/>
      <c r="WW258" s="33"/>
      <c r="WX258" s="33"/>
      <c r="WY258" s="33"/>
      <c r="WZ258" s="33"/>
      <c r="XA258" s="33"/>
      <c r="XB258" s="33"/>
      <c r="XC258" s="33"/>
      <c r="XD258" s="33"/>
      <c r="XE258" s="33"/>
      <c r="XF258" s="33"/>
      <c r="XG258" s="33"/>
      <c r="XH258" s="33"/>
      <c r="XI258" s="33"/>
      <c r="XJ258" s="33"/>
      <c r="XK258" s="33"/>
      <c r="XL258" s="33"/>
      <c r="XM258" s="33"/>
      <c r="XN258" s="33"/>
      <c r="XO258" s="33"/>
      <c r="XP258" s="33"/>
      <c r="XQ258" s="33"/>
      <c r="XR258" s="33"/>
      <c r="XS258" s="33"/>
      <c r="XT258" s="33"/>
      <c r="XU258" s="33"/>
      <c r="XV258" s="33"/>
      <c r="XW258" s="33"/>
      <c r="XX258" s="33"/>
      <c r="XY258" s="33"/>
      <c r="XZ258" s="33"/>
      <c r="YA258" s="33"/>
      <c r="YB258" s="33"/>
      <c r="YC258" s="33"/>
      <c r="YD258" s="33"/>
      <c r="YE258" s="33"/>
      <c r="YF258" s="33"/>
      <c r="YG258" s="33"/>
      <c r="YH258" s="33"/>
      <c r="YI258" s="33"/>
      <c r="YJ258" s="33"/>
      <c r="YK258" s="33"/>
      <c r="YL258" s="33"/>
      <c r="YM258" s="33"/>
      <c r="YN258" s="33"/>
      <c r="YO258" s="33"/>
      <c r="YP258" s="33"/>
      <c r="YQ258" s="33"/>
      <c r="YR258" s="33"/>
      <c r="YS258" s="33"/>
      <c r="YT258" s="33"/>
      <c r="YU258" s="33"/>
      <c r="YV258" s="33"/>
      <c r="YW258" s="33"/>
      <c r="YX258" s="33"/>
      <c r="YY258" s="33"/>
      <c r="YZ258" s="33"/>
      <c r="ZA258" s="33"/>
      <c r="ZB258" s="33"/>
      <c r="ZC258" s="33"/>
      <c r="ZD258" s="33"/>
      <c r="ZE258" s="33"/>
      <c r="ZF258" s="33"/>
      <c r="ZG258" s="33"/>
      <c r="ZH258" s="33"/>
      <c r="ZI258" s="33"/>
      <c r="ZJ258" s="33"/>
      <c r="ZK258" s="33"/>
      <c r="ZL258" s="33"/>
      <c r="ZM258" s="33"/>
      <c r="ZN258" s="33"/>
      <c r="ZO258" s="33"/>
      <c r="ZP258" s="33"/>
      <c r="ZQ258" s="33"/>
      <c r="ZR258" s="33"/>
      <c r="ZS258" s="33"/>
      <c r="ZT258" s="33"/>
      <c r="ZU258" s="33"/>
      <c r="ZV258" s="33"/>
      <c r="ZW258" s="33"/>
      <c r="ZX258" s="33"/>
      <c r="ZY258" s="33"/>
      <c r="ZZ258" s="33"/>
      <c r="AAA258" s="33"/>
      <c r="AAB258" s="33"/>
      <c r="AAC258" s="33"/>
      <c r="AAD258" s="33"/>
      <c r="AAE258" s="33"/>
      <c r="AAF258" s="33"/>
      <c r="AAG258" s="33"/>
      <c r="AAH258" s="33"/>
      <c r="AAI258" s="33"/>
      <c r="AAJ258" s="33"/>
      <c r="AAK258" s="33"/>
      <c r="AAL258" s="33"/>
      <c r="AAM258" s="33"/>
      <c r="AAN258" s="33"/>
      <c r="AAO258" s="33"/>
      <c r="AAP258" s="33"/>
      <c r="AAQ258" s="33"/>
      <c r="AAR258" s="33"/>
      <c r="AAS258" s="33"/>
      <c r="AAT258" s="33"/>
      <c r="AAU258" s="33"/>
      <c r="AAV258" s="33"/>
      <c r="AAW258" s="33"/>
      <c r="AAX258" s="33"/>
      <c r="AAY258" s="33"/>
      <c r="AAZ258" s="33"/>
      <c r="ABA258" s="33"/>
      <c r="ABB258" s="33"/>
      <c r="ABC258" s="33"/>
      <c r="ABD258" s="33"/>
      <c r="ABE258" s="33"/>
      <c r="ABF258" s="33"/>
      <c r="ABG258" s="33"/>
      <c r="ABH258" s="33"/>
      <c r="ABI258" s="33"/>
      <c r="ABJ258" s="33"/>
      <c r="ABK258" s="33"/>
      <c r="ABL258" s="33"/>
      <c r="ABM258" s="33"/>
      <c r="ABN258" s="33"/>
      <c r="ABO258" s="33"/>
      <c r="ABP258" s="33"/>
      <c r="ABQ258" s="33"/>
      <c r="ABR258" s="33"/>
      <c r="ABS258" s="33"/>
      <c r="ABT258" s="33"/>
      <c r="ABU258" s="33"/>
      <c r="ABV258" s="33"/>
      <c r="ABW258" s="33"/>
      <c r="ABX258" s="33"/>
      <c r="ABY258" s="33"/>
      <c r="ABZ258" s="33"/>
      <c r="ACA258" s="33"/>
      <c r="ACB258" s="33"/>
      <c r="ACC258" s="33"/>
      <c r="ACD258" s="33"/>
      <c r="ACE258" s="33"/>
      <c r="ACF258" s="33"/>
      <c r="ACG258" s="33"/>
      <c r="ACH258" s="33"/>
      <c r="ACI258" s="33"/>
      <c r="ACJ258" s="33"/>
      <c r="ACK258" s="33"/>
      <c r="ACL258" s="33"/>
      <c r="ACM258" s="33"/>
      <c r="ACN258" s="33"/>
      <c r="ACO258" s="33"/>
      <c r="ACP258" s="33"/>
      <c r="ACQ258" s="33"/>
      <c r="ACR258" s="33"/>
      <c r="ACS258" s="33"/>
      <c r="ACT258" s="33"/>
      <c r="ACU258" s="33"/>
      <c r="ACV258" s="33"/>
      <c r="ACW258" s="33"/>
      <c r="ACX258" s="33"/>
      <c r="ACY258" s="33"/>
      <c r="ACZ258" s="33"/>
      <c r="ADA258" s="33"/>
      <c r="ADB258" s="33"/>
      <c r="ADC258" s="33"/>
      <c r="ADD258" s="33"/>
      <c r="ADE258" s="33"/>
      <c r="ADF258" s="33"/>
      <c r="ADG258" s="33"/>
      <c r="ADH258" s="33"/>
      <c r="ADI258" s="33"/>
      <c r="ADJ258" s="33"/>
      <c r="ADK258" s="33"/>
      <c r="ADL258" s="33"/>
      <c r="ADM258" s="33"/>
      <c r="ADN258" s="33"/>
      <c r="ADO258" s="33"/>
      <c r="ADP258" s="33"/>
      <c r="ADQ258" s="33"/>
      <c r="ADR258" s="33"/>
      <c r="ADS258" s="33"/>
      <c r="ADT258" s="33"/>
      <c r="ADU258" s="33"/>
      <c r="ADV258" s="33"/>
      <c r="ADW258" s="33"/>
      <c r="ADX258" s="33"/>
      <c r="ADY258" s="33"/>
      <c r="ADZ258" s="33"/>
      <c r="AEA258" s="33"/>
      <c r="AEB258" s="33"/>
      <c r="AEC258" s="33"/>
      <c r="AED258" s="33"/>
      <c r="AEE258" s="33"/>
      <c r="AEF258" s="33"/>
      <c r="AEG258" s="33"/>
      <c r="AEH258" s="33"/>
      <c r="AEI258" s="33"/>
      <c r="AEJ258" s="33"/>
      <c r="AEK258" s="33"/>
      <c r="AEL258" s="33"/>
      <c r="AEM258" s="33"/>
      <c r="AEN258" s="33"/>
      <c r="AEO258" s="33"/>
      <c r="AEP258" s="33"/>
      <c r="AEQ258" s="33"/>
      <c r="AER258" s="33"/>
      <c r="AES258" s="33"/>
      <c r="AET258" s="33"/>
      <c r="AEU258" s="33"/>
      <c r="AEV258" s="33"/>
      <c r="AEW258" s="33"/>
      <c r="AEX258" s="33"/>
      <c r="AEY258" s="33"/>
      <c r="AEZ258" s="33"/>
      <c r="AFA258" s="33"/>
      <c r="AFB258" s="33"/>
      <c r="AFC258" s="33"/>
      <c r="AFD258" s="33"/>
      <c r="AFE258" s="33"/>
      <c r="AFF258" s="33"/>
      <c r="AFG258" s="33"/>
      <c r="AFH258" s="33"/>
      <c r="AFI258" s="33"/>
      <c r="AFJ258" s="33"/>
      <c r="AFK258" s="33"/>
      <c r="AFL258" s="33"/>
      <c r="AFM258" s="33"/>
      <c r="AFN258" s="33"/>
      <c r="AFO258" s="33"/>
      <c r="AFP258" s="33"/>
      <c r="AFQ258" s="33"/>
      <c r="AFR258" s="33"/>
      <c r="AFS258" s="33"/>
      <c r="AFT258" s="33"/>
      <c r="AFU258" s="33"/>
      <c r="AFV258" s="33"/>
      <c r="AFW258" s="33"/>
      <c r="AFX258" s="33"/>
      <c r="AFY258" s="33"/>
      <c r="AFZ258" s="33"/>
      <c r="AGA258" s="33"/>
      <c r="AGB258" s="33"/>
      <c r="AGC258" s="33"/>
      <c r="AGD258" s="33"/>
      <c r="AGE258" s="33"/>
      <c r="AGF258" s="33"/>
      <c r="AGG258" s="33"/>
      <c r="AGH258" s="33"/>
      <c r="AGI258" s="33"/>
      <c r="AGJ258" s="33"/>
      <c r="AGK258" s="33"/>
      <c r="AGL258" s="33"/>
      <c r="AGM258" s="33"/>
      <c r="AGN258" s="33"/>
      <c r="AGO258" s="33"/>
      <c r="AGP258" s="33"/>
      <c r="AGQ258" s="33"/>
      <c r="AGR258" s="33"/>
      <c r="AGS258" s="33"/>
      <c r="AGT258" s="33"/>
      <c r="AGU258" s="33"/>
      <c r="AGV258" s="33"/>
      <c r="AGW258" s="33"/>
      <c r="AGX258" s="33"/>
      <c r="AGY258" s="33"/>
      <c r="AGZ258" s="33"/>
      <c r="AHA258" s="33"/>
      <c r="AHB258" s="33"/>
      <c r="AHC258" s="33"/>
      <c r="AHD258" s="33"/>
      <c r="AHE258" s="33"/>
      <c r="AHF258" s="33"/>
      <c r="AHG258" s="33"/>
      <c r="AHH258" s="33"/>
      <c r="AHI258" s="33"/>
      <c r="AHJ258" s="33"/>
      <c r="AHK258" s="33"/>
      <c r="AHL258" s="33"/>
      <c r="AHM258" s="33"/>
      <c r="AHN258" s="33"/>
      <c r="AHO258" s="33"/>
      <c r="AHP258" s="33"/>
      <c r="AHQ258" s="33"/>
      <c r="AHR258" s="33"/>
      <c r="AHS258" s="33"/>
      <c r="AHT258" s="33"/>
      <c r="AHU258" s="33"/>
      <c r="AHV258" s="33"/>
      <c r="AHW258" s="33"/>
      <c r="AHX258" s="33"/>
      <c r="AHY258" s="33"/>
      <c r="AHZ258" s="33"/>
      <c r="AIA258" s="33"/>
      <c r="AIB258" s="33"/>
      <c r="AIC258" s="33"/>
      <c r="AID258" s="33"/>
      <c r="AIE258" s="33"/>
      <c r="AIF258" s="33"/>
      <c r="AIG258" s="33"/>
      <c r="AIH258" s="33"/>
      <c r="AII258" s="33"/>
      <c r="AIJ258" s="33"/>
      <c r="AIK258" s="33"/>
      <c r="AIL258" s="33"/>
      <c r="AIM258" s="33"/>
      <c r="AIN258" s="33"/>
      <c r="AIO258" s="33"/>
      <c r="AIP258" s="33"/>
      <c r="AIQ258" s="33"/>
      <c r="AIR258" s="33"/>
      <c r="AIS258" s="33"/>
      <c r="AIT258" s="33"/>
      <c r="AIU258" s="33"/>
      <c r="AIV258" s="33"/>
      <c r="AIW258" s="33"/>
      <c r="AIX258" s="33"/>
      <c r="AIY258" s="33"/>
      <c r="AIZ258" s="33"/>
      <c r="AJA258" s="33"/>
      <c r="AJB258" s="33"/>
      <c r="AJC258" s="33"/>
      <c r="AJD258" s="33"/>
      <c r="AJE258" s="33"/>
      <c r="AJF258" s="33"/>
      <c r="AJG258" s="33"/>
      <c r="AJH258" s="33"/>
      <c r="AJI258" s="33"/>
      <c r="AJJ258" s="33"/>
      <c r="AJK258" s="33"/>
      <c r="AJL258" s="33"/>
      <c r="AJM258" s="33"/>
      <c r="AJN258" s="33"/>
      <c r="AJO258" s="33"/>
      <c r="AJP258" s="33"/>
      <c r="AJQ258" s="33"/>
      <c r="AJR258" s="33"/>
      <c r="AJS258" s="33"/>
      <c r="AJT258" s="33"/>
      <c r="AJU258" s="33"/>
      <c r="AJV258" s="33"/>
      <c r="AJW258" s="33"/>
      <c r="AJX258" s="33"/>
      <c r="AJY258" s="33"/>
      <c r="AJZ258" s="33"/>
      <c r="AKA258" s="33"/>
      <c r="AKB258" s="33"/>
      <c r="AKC258" s="33"/>
      <c r="AKD258" s="33"/>
      <c r="AKE258" s="33"/>
      <c r="AKF258" s="33"/>
      <c r="AKG258" s="33"/>
      <c r="AKH258" s="33"/>
      <c r="AKI258" s="33"/>
      <c r="AKJ258" s="33"/>
      <c r="AKK258" s="33"/>
      <c r="AKL258" s="33"/>
      <c r="AKM258" s="33"/>
      <c r="AKN258" s="33"/>
      <c r="AKO258" s="33"/>
      <c r="AKP258" s="33"/>
      <c r="AKQ258" s="33"/>
      <c r="AKR258" s="33"/>
      <c r="AKS258" s="33"/>
      <c r="AKT258" s="33"/>
      <c r="AKU258" s="33"/>
      <c r="AKV258" s="33"/>
      <c r="AKW258" s="33"/>
      <c r="AKX258" s="33"/>
      <c r="AKY258" s="33"/>
      <c r="AKZ258" s="33"/>
      <c r="ALA258" s="33"/>
      <c r="ALB258" s="33"/>
      <c r="ALC258" s="33"/>
      <c r="ALD258" s="33"/>
      <c r="ALE258" s="33"/>
      <c r="ALF258" s="33"/>
      <c r="ALG258" s="33"/>
      <c r="ALH258" s="33"/>
      <c r="ALI258" s="33"/>
      <c r="ALJ258" s="33"/>
      <c r="ALK258" s="33"/>
      <c r="ALL258" s="33"/>
      <c r="ALM258" s="33"/>
      <c r="ALN258" s="33"/>
      <c r="ALO258" s="33"/>
      <c r="ALP258" s="33"/>
      <c r="ALQ258" s="33"/>
      <c r="ALR258" s="33"/>
      <c r="ALS258" s="33"/>
      <c r="ALT258" s="33"/>
      <c r="ALU258" s="33"/>
      <c r="ALV258" s="33"/>
      <c r="ALW258" s="33"/>
      <c r="ALX258" s="33"/>
      <c r="ALY258" s="33"/>
    </row>
    <row r="259" spans="1:1013" ht="20.25" customHeight="1" thickBot="1" x14ac:dyDescent="0.25">
      <c r="A259" s="655"/>
      <c r="B259" s="657"/>
      <c r="C259" s="653"/>
      <c r="D259" s="765"/>
      <c r="E259" s="929"/>
      <c r="F259" s="859"/>
      <c r="G259" s="1037"/>
      <c r="H259" s="717"/>
      <c r="I259" s="696"/>
      <c r="J259" s="696"/>
      <c r="K259" s="89" t="s">
        <v>11</v>
      </c>
      <c r="L259" s="517">
        <f t="shared" ref="L259:O259" si="81">SUM(L256:L258)</f>
        <v>0</v>
      </c>
      <c r="M259" s="518">
        <f t="shared" si="81"/>
        <v>0</v>
      </c>
      <c r="N259" s="518">
        <f t="shared" si="81"/>
        <v>0</v>
      </c>
      <c r="O259" s="519">
        <f t="shared" si="81"/>
        <v>0</v>
      </c>
      <c r="P259" s="520">
        <f t="shared" ref="P259:Q259" si="82">SUM(P256:P258)</f>
        <v>50</v>
      </c>
      <c r="Q259" s="521">
        <f t="shared" si="82"/>
        <v>0</v>
      </c>
      <c r="R259" s="521">
        <f>SUM(R256)</f>
        <v>0</v>
      </c>
      <c r="S259" s="522">
        <f t="shared" ref="S259:AA259" si="83">SUM(S256:S258)</f>
        <v>50</v>
      </c>
      <c r="T259" s="517">
        <f t="shared" si="83"/>
        <v>0</v>
      </c>
      <c r="U259" s="518">
        <f t="shared" si="83"/>
        <v>0</v>
      </c>
      <c r="V259" s="518">
        <f t="shared" si="83"/>
        <v>0</v>
      </c>
      <c r="W259" s="519">
        <f t="shared" si="83"/>
        <v>0</v>
      </c>
      <c r="X259" s="517">
        <f t="shared" si="83"/>
        <v>0</v>
      </c>
      <c r="Y259" s="518">
        <f t="shared" si="83"/>
        <v>0</v>
      </c>
      <c r="Z259" s="518">
        <f t="shared" si="83"/>
        <v>0</v>
      </c>
      <c r="AA259" s="519">
        <f t="shared" si="83"/>
        <v>0</v>
      </c>
      <c r="AB259" s="33"/>
      <c r="AC259" s="33"/>
      <c r="AD259" s="33"/>
      <c r="AE259" s="33"/>
      <c r="AF259" s="33"/>
      <c r="AG259" s="33"/>
      <c r="AH259" s="33"/>
      <c r="AI259" s="46"/>
      <c r="AJ259" s="46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4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  <c r="CA259" s="33"/>
      <c r="CB259" s="33"/>
      <c r="CC259" s="33"/>
      <c r="CD259" s="33"/>
      <c r="CE259" s="33"/>
      <c r="CF259" s="33"/>
      <c r="CG259" s="33"/>
      <c r="CH259" s="33"/>
      <c r="CI259" s="33"/>
      <c r="CJ259" s="33"/>
      <c r="CK259" s="33"/>
      <c r="CL259" s="33"/>
      <c r="CM259" s="33"/>
      <c r="CN259" s="33"/>
      <c r="CO259" s="33"/>
      <c r="CP259" s="33"/>
      <c r="CQ259" s="33"/>
      <c r="CR259" s="33"/>
      <c r="CS259" s="33"/>
      <c r="CT259" s="33"/>
      <c r="CU259" s="33"/>
      <c r="CV259" s="33"/>
      <c r="CW259" s="33"/>
      <c r="CX259" s="33"/>
      <c r="CY259" s="33"/>
      <c r="CZ259" s="33"/>
      <c r="DA259" s="33"/>
      <c r="DB259" s="33"/>
      <c r="DC259" s="33"/>
      <c r="DD259" s="33"/>
      <c r="DE259" s="33"/>
      <c r="DF259" s="33"/>
      <c r="DG259" s="33"/>
      <c r="DH259" s="33"/>
      <c r="DI259" s="33"/>
      <c r="DJ259" s="33"/>
      <c r="DK259" s="33"/>
      <c r="DL259" s="33"/>
      <c r="DM259" s="33"/>
      <c r="DN259" s="33"/>
      <c r="DO259" s="33"/>
      <c r="DP259" s="33"/>
      <c r="DQ259" s="33"/>
      <c r="DR259" s="33"/>
      <c r="DS259" s="33"/>
      <c r="DT259" s="33"/>
      <c r="DU259" s="33"/>
      <c r="DV259" s="33"/>
      <c r="DW259" s="33"/>
      <c r="DX259" s="33"/>
      <c r="DY259" s="33"/>
      <c r="DZ259" s="33"/>
      <c r="EA259" s="33"/>
      <c r="EB259" s="33"/>
      <c r="EC259" s="33"/>
      <c r="ED259" s="33"/>
      <c r="EE259" s="33"/>
      <c r="EF259" s="33"/>
      <c r="EG259" s="33"/>
      <c r="EH259" s="33"/>
      <c r="EI259" s="33"/>
      <c r="EJ259" s="33"/>
      <c r="EK259" s="33"/>
      <c r="EL259" s="33"/>
      <c r="EM259" s="33"/>
      <c r="EN259" s="33"/>
      <c r="EO259" s="33"/>
      <c r="EP259" s="33"/>
      <c r="EQ259" s="33"/>
      <c r="ER259" s="33"/>
      <c r="ES259" s="33"/>
      <c r="ET259" s="33"/>
      <c r="EU259" s="33"/>
      <c r="EV259" s="33"/>
      <c r="EW259" s="33"/>
      <c r="EX259" s="33"/>
      <c r="EY259" s="33"/>
      <c r="EZ259" s="33"/>
      <c r="FA259" s="33"/>
      <c r="FB259" s="33"/>
      <c r="FC259" s="33"/>
      <c r="FD259" s="33"/>
      <c r="FE259" s="33"/>
      <c r="FF259" s="33"/>
      <c r="FG259" s="33"/>
      <c r="FH259" s="33"/>
      <c r="FI259" s="33"/>
      <c r="FJ259" s="33"/>
      <c r="FK259" s="33"/>
      <c r="FL259" s="33"/>
      <c r="FM259" s="33"/>
      <c r="FN259" s="33"/>
      <c r="FO259" s="33"/>
      <c r="FP259" s="33"/>
      <c r="FQ259" s="33"/>
      <c r="FR259" s="33"/>
      <c r="FS259" s="33"/>
      <c r="FT259" s="33"/>
      <c r="FU259" s="33"/>
      <c r="FV259" s="33"/>
      <c r="FW259" s="33"/>
      <c r="FX259" s="33"/>
      <c r="FY259" s="33"/>
      <c r="FZ259" s="33"/>
      <c r="GA259" s="33"/>
      <c r="GB259" s="33"/>
      <c r="GC259" s="33"/>
      <c r="GD259" s="33"/>
      <c r="GE259" s="33"/>
      <c r="GF259" s="33"/>
      <c r="GG259" s="33"/>
      <c r="GH259" s="33"/>
      <c r="GI259" s="33"/>
      <c r="GJ259" s="33"/>
      <c r="GK259" s="33"/>
      <c r="GL259" s="33"/>
      <c r="GM259" s="33"/>
      <c r="GN259" s="33"/>
      <c r="GO259" s="33"/>
      <c r="GP259" s="33"/>
      <c r="GQ259" s="33"/>
      <c r="GR259" s="33"/>
      <c r="GS259" s="33"/>
      <c r="GT259" s="33"/>
      <c r="GU259" s="33"/>
      <c r="GV259" s="33"/>
      <c r="GW259" s="33"/>
      <c r="GX259" s="33"/>
      <c r="GY259" s="33"/>
      <c r="GZ259" s="33"/>
      <c r="HA259" s="33"/>
      <c r="HB259" s="33"/>
      <c r="HC259" s="33"/>
      <c r="HD259" s="33"/>
      <c r="HE259" s="33"/>
      <c r="HF259" s="33"/>
      <c r="HG259" s="33"/>
      <c r="HH259" s="33"/>
      <c r="HI259" s="33"/>
      <c r="HJ259" s="33"/>
      <c r="HK259" s="33"/>
      <c r="HL259" s="33"/>
      <c r="HM259" s="33"/>
      <c r="HN259" s="33"/>
      <c r="HO259" s="33"/>
      <c r="HP259" s="33"/>
      <c r="HQ259" s="33"/>
      <c r="HR259" s="33"/>
      <c r="HS259" s="33"/>
      <c r="HT259" s="33"/>
      <c r="HU259" s="33"/>
      <c r="HV259" s="33"/>
      <c r="HW259" s="33"/>
      <c r="HX259" s="33"/>
      <c r="HY259" s="33"/>
      <c r="HZ259" s="33"/>
      <c r="IA259" s="33"/>
      <c r="IB259" s="33"/>
      <c r="IC259" s="33"/>
      <c r="ID259" s="33"/>
      <c r="IE259" s="33"/>
      <c r="IF259" s="33"/>
      <c r="IG259" s="33"/>
      <c r="IH259" s="33"/>
      <c r="II259" s="33"/>
      <c r="IJ259" s="33"/>
      <c r="IK259" s="33"/>
      <c r="IL259" s="33"/>
      <c r="IM259" s="33"/>
      <c r="IN259" s="33"/>
      <c r="IO259" s="33"/>
      <c r="IP259" s="33"/>
      <c r="IQ259" s="33"/>
      <c r="IR259" s="33"/>
      <c r="IS259" s="33"/>
      <c r="IT259" s="33"/>
      <c r="IU259" s="33"/>
      <c r="IV259" s="33"/>
      <c r="IW259" s="33"/>
      <c r="IX259" s="33"/>
      <c r="IY259" s="33"/>
      <c r="IZ259" s="33"/>
      <c r="JA259" s="33"/>
      <c r="JB259" s="33"/>
      <c r="JC259" s="33"/>
      <c r="JD259" s="33"/>
      <c r="JE259" s="33"/>
      <c r="JF259" s="33"/>
      <c r="JG259" s="33"/>
      <c r="JH259" s="33"/>
      <c r="JI259" s="33"/>
      <c r="JJ259" s="33"/>
      <c r="JK259" s="33"/>
      <c r="JL259" s="33"/>
      <c r="JM259" s="33"/>
      <c r="JN259" s="33"/>
      <c r="JO259" s="33"/>
      <c r="JP259" s="33"/>
      <c r="JQ259" s="33"/>
      <c r="JR259" s="33"/>
      <c r="JS259" s="33"/>
      <c r="JT259" s="33"/>
      <c r="JU259" s="33"/>
      <c r="JV259" s="33"/>
      <c r="JW259" s="33"/>
      <c r="JX259" s="33"/>
      <c r="JY259" s="33"/>
      <c r="JZ259" s="33"/>
      <c r="KA259" s="33"/>
      <c r="KB259" s="33"/>
      <c r="KC259" s="33"/>
      <c r="KD259" s="33"/>
      <c r="KE259" s="33"/>
      <c r="KF259" s="33"/>
      <c r="KG259" s="33"/>
      <c r="KH259" s="33"/>
      <c r="KI259" s="33"/>
      <c r="KJ259" s="33"/>
      <c r="KK259" s="33"/>
      <c r="KL259" s="33"/>
      <c r="KM259" s="33"/>
      <c r="KN259" s="33"/>
      <c r="KO259" s="33"/>
      <c r="KP259" s="33"/>
      <c r="KQ259" s="33"/>
      <c r="KR259" s="33"/>
      <c r="KS259" s="33"/>
      <c r="KT259" s="33"/>
      <c r="KU259" s="33"/>
      <c r="KV259" s="33"/>
      <c r="KW259" s="33"/>
      <c r="KX259" s="33"/>
      <c r="KY259" s="33"/>
      <c r="KZ259" s="33"/>
      <c r="LA259" s="33"/>
      <c r="LB259" s="33"/>
      <c r="LC259" s="33"/>
      <c r="LD259" s="33"/>
      <c r="LE259" s="33"/>
      <c r="LF259" s="33"/>
      <c r="LG259" s="33"/>
      <c r="LH259" s="33"/>
      <c r="LI259" s="33"/>
      <c r="LJ259" s="33"/>
      <c r="LK259" s="33"/>
      <c r="LL259" s="33"/>
      <c r="LM259" s="33"/>
      <c r="LN259" s="33"/>
      <c r="LO259" s="33"/>
      <c r="LP259" s="33"/>
      <c r="LQ259" s="33"/>
      <c r="LR259" s="33"/>
      <c r="LS259" s="33"/>
      <c r="LT259" s="33"/>
      <c r="LU259" s="33"/>
      <c r="LV259" s="33"/>
      <c r="LW259" s="33"/>
      <c r="LX259" s="33"/>
      <c r="LY259" s="33"/>
      <c r="LZ259" s="33"/>
      <c r="MA259" s="33"/>
      <c r="MB259" s="33"/>
      <c r="MC259" s="33"/>
      <c r="MD259" s="33"/>
      <c r="ME259" s="33"/>
      <c r="MF259" s="33"/>
      <c r="MG259" s="33"/>
      <c r="MH259" s="33"/>
      <c r="MI259" s="33"/>
      <c r="MJ259" s="33"/>
      <c r="MK259" s="33"/>
      <c r="ML259" s="33"/>
      <c r="MM259" s="33"/>
      <c r="MN259" s="33"/>
      <c r="MO259" s="33"/>
      <c r="MP259" s="33"/>
      <c r="MQ259" s="33"/>
      <c r="MR259" s="33"/>
      <c r="MS259" s="33"/>
      <c r="MT259" s="33"/>
      <c r="MU259" s="33"/>
      <c r="MV259" s="33"/>
      <c r="MW259" s="33"/>
      <c r="MX259" s="33"/>
      <c r="MY259" s="33"/>
      <c r="MZ259" s="33"/>
      <c r="NA259" s="33"/>
      <c r="NB259" s="33"/>
      <c r="NC259" s="33"/>
      <c r="ND259" s="33"/>
      <c r="NE259" s="33"/>
      <c r="NF259" s="33"/>
      <c r="NG259" s="33"/>
      <c r="NH259" s="33"/>
      <c r="NI259" s="33"/>
      <c r="NJ259" s="33"/>
      <c r="NK259" s="33"/>
      <c r="NL259" s="33"/>
      <c r="NM259" s="33"/>
      <c r="NN259" s="33"/>
      <c r="NO259" s="33"/>
      <c r="NP259" s="33"/>
      <c r="NQ259" s="33"/>
      <c r="NR259" s="33"/>
      <c r="NS259" s="33"/>
      <c r="NT259" s="33"/>
      <c r="NU259" s="33"/>
      <c r="NV259" s="33"/>
      <c r="NW259" s="33"/>
      <c r="NX259" s="33"/>
      <c r="NY259" s="33"/>
      <c r="NZ259" s="33"/>
      <c r="OA259" s="33"/>
      <c r="OB259" s="33"/>
      <c r="OC259" s="33"/>
      <c r="OD259" s="33"/>
      <c r="OE259" s="33"/>
      <c r="OF259" s="33"/>
      <c r="OG259" s="33"/>
      <c r="OH259" s="33"/>
      <c r="OI259" s="33"/>
      <c r="OJ259" s="33"/>
      <c r="OK259" s="33"/>
      <c r="OL259" s="33"/>
      <c r="OM259" s="33"/>
      <c r="ON259" s="33"/>
      <c r="OO259" s="33"/>
      <c r="OP259" s="33"/>
      <c r="OQ259" s="33"/>
      <c r="OR259" s="33"/>
      <c r="OS259" s="33"/>
      <c r="OT259" s="33"/>
      <c r="OU259" s="33"/>
      <c r="OV259" s="33"/>
      <c r="OW259" s="33"/>
      <c r="OX259" s="33"/>
      <c r="OY259" s="33"/>
      <c r="OZ259" s="33"/>
      <c r="PA259" s="33"/>
      <c r="PB259" s="33"/>
      <c r="PC259" s="33"/>
      <c r="PD259" s="33"/>
      <c r="PE259" s="33"/>
      <c r="PF259" s="33"/>
      <c r="PG259" s="33"/>
      <c r="PH259" s="33"/>
      <c r="PI259" s="33"/>
      <c r="PJ259" s="33"/>
      <c r="PK259" s="33"/>
      <c r="PL259" s="33"/>
      <c r="PM259" s="33"/>
      <c r="PN259" s="33"/>
      <c r="PO259" s="33"/>
      <c r="PP259" s="33"/>
      <c r="PQ259" s="33"/>
      <c r="PR259" s="33"/>
      <c r="PS259" s="33"/>
      <c r="PT259" s="33"/>
      <c r="PU259" s="33"/>
      <c r="PV259" s="33"/>
      <c r="PW259" s="33"/>
      <c r="PX259" s="33"/>
      <c r="PY259" s="33"/>
      <c r="PZ259" s="33"/>
      <c r="QA259" s="33"/>
      <c r="QB259" s="33"/>
      <c r="QC259" s="33"/>
      <c r="QD259" s="33"/>
      <c r="QE259" s="33"/>
      <c r="QF259" s="33"/>
      <c r="QG259" s="33"/>
      <c r="QH259" s="33"/>
      <c r="QI259" s="33"/>
      <c r="QJ259" s="33"/>
      <c r="QK259" s="33"/>
      <c r="QL259" s="33"/>
      <c r="QM259" s="33"/>
      <c r="QN259" s="33"/>
      <c r="QO259" s="33"/>
      <c r="QP259" s="33"/>
      <c r="QQ259" s="33"/>
      <c r="QR259" s="33"/>
      <c r="QS259" s="33"/>
      <c r="QT259" s="33"/>
      <c r="QU259" s="33"/>
      <c r="QV259" s="33"/>
      <c r="QW259" s="33"/>
      <c r="QX259" s="33"/>
      <c r="QY259" s="33"/>
      <c r="QZ259" s="33"/>
      <c r="RA259" s="33"/>
      <c r="RB259" s="33"/>
      <c r="RC259" s="33"/>
      <c r="RD259" s="33"/>
      <c r="RE259" s="33"/>
      <c r="RF259" s="33"/>
      <c r="RG259" s="33"/>
      <c r="RH259" s="33"/>
      <c r="RI259" s="33"/>
      <c r="RJ259" s="33"/>
      <c r="RK259" s="33"/>
      <c r="RL259" s="33"/>
      <c r="RM259" s="33"/>
      <c r="RN259" s="33"/>
      <c r="RO259" s="33"/>
      <c r="RP259" s="33"/>
      <c r="RQ259" s="33"/>
      <c r="RR259" s="33"/>
      <c r="RS259" s="33"/>
      <c r="RT259" s="33"/>
      <c r="RU259" s="33"/>
      <c r="RV259" s="33"/>
      <c r="RW259" s="33"/>
      <c r="RX259" s="33"/>
      <c r="RY259" s="33"/>
      <c r="RZ259" s="33"/>
      <c r="SA259" s="33"/>
      <c r="SB259" s="33"/>
      <c r="SC259" s="33"/>
      <c r="SD259" s="33"/>
      <c r="SE259" s="33"/>
      <c r="SF259" s="33"/>
      <c r="SG259" s="33"/>
      <c r="SH259" s="33"/>
      <c r="SI259" s="33"/>
      <c r="SJ259" s="33"/>
      <c r="SK259" s="33"/>
      <c r="SL259" s="33"/>
      <c r="SM259" s="33"/>
      <c r="SN259" s="33"/>
      <c r="SO259" s="33"/>
      <c r="SP259" s="33"/>
      <c r="SQ259" s="33"/>
      <c r="SR259" s="33"/>
      <c r="SS259" s="33"/>
      <c r="ST259" s="33"/>
      <c r="SU259" s="33"/>
      <c r="SV259" s="33"/>
      <c r="SW259" s="33"/>
      <c r="SX259" s="33"/>
      <c r="SY259" s="33"/>
      <c r="SZ259" s="33"/>
      <c r="TA259" s="33"/>
      <c r="TB259" s="33"/>
      <c r="TC259" s="33"/>
      <c r="TD259" s="33"/>
      <c r="TE259" s="33"/>
      <c r="TF259" s="33"/>
      <c r="TG259" s="33"/>
      <c r="TH259" s="33"/>
      <c r="TI259" s="33"/>
      <c r="TJ259" s="33"/>
      <c r="TK259" s="33"/>
      <c r="TL259" s="33"/>
      <c r="TM259" s="33"/>
      <c r="TN259" s="33"/>
      <c r="TO259" s="33"/>
      <c r="TP259" s="33"/>
      <c r="TQ259" s="33"/>
      <c r="TR259" s="33"/>
      <c r="TS259" s="33"/>
      <c r="TT259" s="33"/>
      <c r="TU259" s="33"/>
      <c r="TV259" s="33"/>
      <c r="TW259" s="33"/>
      <c r="TX259" s="33"/>
      <c r="TY259" s="33"/>
      <c r="TZ259" s="33"/>
      <c r="UA259" s="33"/>
      <c r="UB259" s="33"/>
      <c r="UC259" s="33"/>
      <c r="UD259" s="33"/>
      <c r="UE259" s="33"/>
      <c r="UF259" s="33"/>
      <c r="UG259" s="33"/>
      <c r="UH259" s="33"/>
      <c r="UI259" s="33"/>
      <c r="UJ259" s="33"/>
      <c r="UK259" s="33"/>
      <c r="UL259" s="33"/>
      <c r="UM259" s="33"/>
      <c r="UN259" s="33"/>
      <c r="UO259" s="33"/>
      <c r="UP259" s="33"/>
      <c r="UQ259" s="33"/>
      <c r="UR259" s="33"/>
      <c r="US259" s="33"/>
      <c r="UT259" s="33"/>
      <c r="UU259" s="33"/>
      <c r="UV259" s="33"/>
      <c r="UW259" s="33"/>
      <c r="UX259" s="33"/>
      <c r="UY259" s="33"/>
      <c r="UZ259" s="33"/>
      <c r="VA259" s="33"/>
      <c r="VB259" s="33"/>
      <c r="VC259" s="33"/>
      <c r="VD259" s="33"/>
      <c r="VE259" s="33"/>
      <c r="VF259" s="33"/>
      <c r="VG259" s="33"/>
      <c r="VH259" s="33"/>
      <c r="VI259" s="33"/>
      <c r="VJ259" s="33"/>
      <c r="VK259" s="33"/>
      <c r="VL259" s="33"/>
      <c r="VM259" s="33"/>
      <c r="VN259" s="33"/>
      <c r="VO259" s="33"/>
      <c r="VP259" s="33"/>
      <c r="VQ259" s="33"/>
      <c r="VR259" s="33"/>
      <c r="VS259" s="33"/>
      <c r="VT259" s="33"/>
      <c r="VU259" s="33"/>
      <c r="VV259" s="33"/>
      <c r="VW259" s="33"/>
      <c r="VX259" s="33"/>
      <c r="VY259" s="33"/>
      <c r="VZ259" s="33"/>
      <c r="WA259" s="33"/>
      <c r="WB259" s="33"/>
      <c r="WC259" s="33"/>
      <c r="WD259" s="33"/>
      <c r="WE259" s="33"/>
      <c r="WF259" s="33"/>
      <c r="WG259" s="33"/>
      <c r="WH259" s="33"/>
      <c r="WI259" s="33"/>
      <c r="WJ259" s="33"/>
      <c r="WK259" s="33"/>
      <c r="WL259" s="33"/>
      <c r="WM259" s="33"/>
      <c r="WN259" s="33"/>
      <c r="WO259" s="33"/>
      <c r="WP259" s="33"/>
      <c r="WQ259" s="33"/>
      <c r="WR259" s="33"/>
      <c r="WS259" s="33"/>
      <c r="WT259" s="33"/>
      <c r="WU259" s="33"/>
      <c r="WV259" s="33"/>
      <c r="WW259" s="33"/>
      <c r="WX259" s="33"/>
      <c r="WY259" s="33"/>
      <c r="WZ259" s="33"/>
      <c r="XA259" s="33"/>
      <c r="XB259" s="33"/>
      <c r="XC259" s="33"/>
      <c r="XD259" s="33"/>
      <c r="XE259" s="33"/>
      <c r="XF259" s="33"/>
      <c r="XG259" s="33"/>
      <c r="XH259" s="33"/>
      <c r="XI259" s="33"/>
      <c r="XJ259" s="33"/>
      <c r="XK259" s="33"/>
      <c r="XL259" s="33"/>
      <c r="XM259" s="33"/>
      <c r="XN259" s="33"/>
      <c r="XO259" s="33"/>
      <c r="XP259" s="33"/>
      <c r="XQ259" s="33"/>
      <c r="XR259" s="33"/>
      <c r="XS259" s="33"/>
      <c r="XT259" s="33"/>
      <c r="XU259" s="33"/>
      <c r="XV259" s="33"/>
      <c r="XW259" s="33"/>
      <c r="XX259" s="33"/>
      <c r="XY259" s="33"/>
      <c r="XZ259" s="33"/>
      <c r="YA259" s="33"/>
      <c r="YB259" s="33"/>
      <c r="YC259" s="33"/>
      <c r="YD259" s="33"/>
      <c r="YE259" s="33"/>
      <c r="YF259" s="33"/>
      <c r="YG259" s="33"/>
      <c r="YH259" s="33"/>
      <c r="YI259" s="33"/>
      <c r="YJ259" s="33"/>
      <c r="YK259" s="33"/>
      <c r="YL259" s="33"/>
      <c r="YM259" s="33"/>
      <c r="YN259" s="33"/>
      <c r="YO259" s="33"/>
      <c r="YP259" s="33"/>
      <c r="YQ259" s="33"/>
      <c r="YR259" s="33"/>
      <c r="YS259" s="33"/>
      <c r="YT259" s="33"/>
      <c r="YU259" s="33"/>
      <c r="YV259" s="33"/>
      <c r="YW259" s="33"/>
      <c r="YX259" s="33"/>
      <c r="YY259" s="33"/>
      <c r="YZ259" s="33"/>
      <c r="ZA259" s="33"/>
      <c r="ZB259" s="33"/>
      <c r="ZC259" s="33"/>
      <c r="ZD259" s="33"/>
      <c r="ZE259" s="33"/>
      <c r="ZF259" s="33"/>
      <c r="ZG259" s="33"/>
      <c r="ZH259" s="33"/>
      <c r="ZI259" s="33"/>
      <c r="ZJ259" s="33"/>
      <c r="ZK259" s="33"/>
      <c r="ZL259" s="33"/>
      <c r="ZM259" s="33"/>
      <c r="ZN259" s="33"/>
      <c r="ZO259" s="33"/>
      <c r="ZP259" s="33"/>
      <c r="ZQ259" s="33"/>
      <c r="ZR259" s="33"/>
      <c r="ZS259" s="33"/>
      <c r="ZT259" s="33"/>
      <c r="ZU259" s="33"/>
      <c r="ZV259" s="33"/>
      <c r="ZW259" s="33"/>
      <c r="ZX259" s="33"/>
      <c r="ZY259" s="33"/>
      <c r="ZZ259" s="33"/>
      <c r="AAA259" s="33"/>
      <c r="AAB259" s="33"/>
      <c r="AAC259" s="33"/>
      <c r="AAD259" s="33"/>
      <c r="AAE259" s="33"/>
      <c r="AAF259" s="33"/>
      <c r="AAG259" s="33"/>
      <c r="AAH259" s="33"/>
      <c r="AAI259" s="33"/>
      <c r="AAJ259" s="33"/>
      <c r="AAK259" s="33"/>
      <c r="AAL259" s="33"/>
      <c r="AAM259" s="33"/>
      <c r="AAN259" s="33"/>
      <c r="AAO259" s="33"/>
      <c r="AAP259" s="33"/>
      <c r="AAQ259" s="33"/>
      <c r="AAR259" s="33"/>
      <c r="AAS259" s="33"/>
      <c r="AAT259" s="33"/>
      <c r="AAU259" s="33"/>
      <c r="AAV259" s="33"/>
      <c r="AAW259" s="33"/>
      <c r="AAX259" s="33"/>
      <c r="AAY259" s="33"/>
      <c r="AAZ259" s="33"/>
      <c r="ABA259" s="33"/>
      <c r="ABB259" s="33"/>
      <c r="ABC259" s="33"/>
      <c r="ABD259" s="33"/>
      <c r="ABE259" s="33"/>
      <c r="ABF259" s="33"/>
      <c r="ABG259" s="33"/>
      <c r="ABH259" s="33"/>
      <c r="ABI259" s="33"/>
      <c r="ABJ259" s="33"/>
      <c r="ABK259" s="33"/>
      <c r="ABL259" s="33"/>
      <c r="ABM259" s="33"/>
      <c r="ABN259" s="33"/>
      <c r="ABO259" s="33"/>
      <c r="ABP259" s="33"/>
      <c r="ABQ259" s="33"/>
      <c r="ABR259" s="33"/>
      <c r="ABS259" s="33"/>
      <c r="ABT259" s="33"/>
      <c r="ABU259" s="33"/>
      <c r="ABV259" s="33"/>
      <c r="ABW259" s="33"/>
      <c r="ABX259" s="33"/>
      <c r="ABY259" s="33"/>
      <c r="ABZ259" s="33"/>
      <c r="ACA259" s="33"/>
      <c r="ACB259" s="33"/>
      <c r="ACC259" s="33"/>
      <c r="ACD259" s="33"/>
      <c r="ACE259" s="33"/>
      <c r="ACF259" s="33"/>
      <c r="ACG259" s="33"/>
      <c r="ACH259" s="33"/>
      <c r="ACI259" s="33"/>
      <c r="ACJ259" s="33"/>
      <c r="ACK259" s="33"/>
      <c r="ACL259" s="33"/>
      <c r="ACM259" s="33"/>
      <c r="ACN259" s="33"/>
      <c r="ACO259" s="33"/>
      <c r="ACP259" s="33"/>
      <c r="ACQ259" s="33"/>
      <c r="ACR259" s="33"/>
      <c r="ACS259" s="33"/>
      <c r="ACT259" s="33"/>
      <c r="ACU259" s="33"/>
      <c r="ACV259" s="33"/>
      <c r="ACW259" s="33"/>
      <c r="ACX259" s="33"/>
      <c r="ACY259" s="33"/>
      <c r="ACZ259" s="33"/>
      <c r="ADA259" s="33"/>
      <c r="ADB259" s="33"/>
      <c r="ADC259" s="33"/>
      <c r="ADD259" s="33"/>
      <c r="ADE259" s="33"/>
      <c r="ADF259" s="33"/>
      <c r="ADG259" s="33"/>
      <c r="ADH259" s="33"/>
      <c r="ADI259" s="33"/>
      <c r="ADJ259" s="33"/>
      <c r="ADK259" s="33"/>
      <c r="ADL259" s="33"/>
      <c r="ADM259" s="33"/>
      <c r="ADN259" s="33"/>
      <c r="ADO259" s="33"/>
      <c r="ADP259" s="33"/>
      <c r="ADQ259" s="33"/>
      <c r="ADR259" s="33"/>
      <c r="ADS259" s="33"/>
      <c r="ADT259" s="33"/>
      <c r="ADU259" s="33"/>
      <c r="ADV259" s="33"/>
      <c r="ADW259" s="33"/>
      <c r="ADX259" s="33"/>
      <c r="ADY259" s="33"/>
      <c r="ADZ259" s="33"/>
      <c r="AEA259" s="33"/>
      <c r="AEB259" s="33"/>
      <c r="AEC259" s="33"/>
      <c r="AED259" s="33"/>
      <c r="AEE259" s="33"/>
      <c r="AEF259" s="33"/>
      <c r="AEG259" s="33"/>
      <c r="AEH259" s="33"/>
      <c r="AEI259" s="33"/>
      <c r="AEJ259" s="33"/>
      <c r="AEK259" s="33"/>
      <c r="AEL259" s="33"/>
      <c r="AEM259" s="33"/>
      <c r="AEN259" s="33"/>
      <c r="AEO259" s="33"/>
      <c r="AEP259" s="33"/>
      <c r="AEQ259" s="33"/>
      <c r="AER259" s="33"/>
      <c r="AES259" s="33"/>
      <c r="AET259" s="33"/>
      <c r="AEU259" s="33"/>
      <c r="AEV259" s="33"/>
      <c r="AEW259" s="33"/>
      <c r="AEX259" s="33"/>
      <c r="AEY259" s="33"/>
      <c r="AEZ259" s="33"/>
      <c r="AFA259" s="33"/>
      <c r="AFB259" s="33"/>
      <c r="AFC259" s="33"/>
      <c r="AFD259" s="33"/>
      <c r="AFE259" s="33"/>
      <c r="AFF259" s="33"/>
      <c r="AFG259" s="33"/>
      <c r="AFH259" s="33"/>
      <c r="AFI259" s="33"/>
      <c r="AFJ259" s="33"/>
      <c r="AFK259" s="33"/>
      <c r="AFL259" s="33"/>
      <c r="AFM259" s="33"/>
      <c r="AFN259" s="33"/>
      <c r="AFO259" s="33"/>
      <c r="AFP259" s="33"/>
      <c r="AFQ259" s="33"/>
      <c r="AFR259" s="33"/>
      <c r="AFS259" s="33"/>
      <c r="AFT259" s="33"/>
      <c r="AFU259" s="33"/>
      <c r="AFV259" s="33"/>
      <c r="AFW259" s="33"/>
      <c r="AFX259" s="33"/>
      <c r="AFY259" s="33"/>
      <c r="AFZ259" s="33"/>
      <c r="AGA259" s="33"/>
      <c r="AGB259" s="33"/>
      <c r="AGC259" s="33"/>
      <c r="AGD259" s="33"/>
      <c r="AGE259" s="33"/>
      <c r="AGF259" s="33"/>
      <c r="AGG259" s="33"/>
      <c r="AGH259" s="33"/>
      <c r="AGI259" s="33"/>
      <c r="AGJ259" s="33"/>
      <c r="AGK259" s="33"/>
      <c r="AGL259" s="33"/>
      <c r="AGM259" s="33"/>
      <c r="AGN259" s="33"/>
      <c r="AGO259" s="33"/>
      <c r="AGP259" s="33"/>
      <c r="AGQ259" s="33"/>
      <c r="AGR259" s="33"/>
      <c r="AGS259" s="33"/>
      <c r="AGT259" s="33"/>
      <c r="AGU259" s="33"/>
      <c r="AGV259" s="33"/>
      <c r="AGW259" s="33"/>
      <c r="AGX259" s="33"/>
      <c r="AGY259" s="33"/>
      <c r="AGZ259" s="33"/>
      <c r="AHA259" s="33"/>
      <c r="AHB259" s="33"/>
      <c r="AHC259" s="33"/>
      <c r="AHD259" s="33"/>
      <c r="AHE259" s="33"/>
      <c r="AHF259" s="33"/>
      <c r="AHG259" s="33"/>
      <c r="AHH259" s="33"/>
      <c r="AHI259" s="33"/>
      <c r="AHJ259" s="33"/>
      <c r="AHK259" s="33"/>
      <c r="AHL259" s="33"/>
      <c r="AHM259" s="33"/>
      <c r="AHN259" s="33"/>
      <c r="AHO259" s="33"/>
      <c r="AHP259" s="33"/>
      <c r="AHQ259" s="33"/>
      <c r="AHR259" s="33"/>
      <c r="AHS259" s="33"/>
      <c r="AHT259" s="33"/>
      <c r="AHU259" s="33"/>
      <c r="AHV259" s="33"/>
      <c r="AHW259" s="33"/>
      <c r="AHX259" s="33"/>
      <c r="AHY259" s="33"/>
      <c r="AHZ259" s="33"/>
      <c r="AIA259" s="33"/>
      <c r="AIB259" s="33"/>
      <c r="AIC259" s="33"/>
      <c r="AID259" s="33"/>
      <c r="AIE259" s="33"/>
      <c r="AIF259" s="33"/>
      <c r="AIG259" s="33"/>
      <c r="AIH259" s="33"/>
      <c r="AII259" s="33"/>
      <c r="AIJ259" s="33"/>
      <c r="AIK259" s="33"/>
      <c r="AIL259" s="33"/>
      <c r="AIM259" s="33"/>
      <c r="AIN259" s="33"/>
      <c r="AIO259" s="33"/>
      <c r="AIP259" s="33"/>
      <c r="AIQ259" s="33"/>
      <c r="AIR259" s="33"/>
      <c r="AIS259" s="33"/>
      <c r="AIT259" s="33"/>
      <c r="AIU259" s="33"/>
      <c r="AIV259" s="33"/>
      <c r="AIW259" s="33"/>
      <c r="AIX259" s="33"/>
      <c r="AIY259" s="33"/>
      <c r="AIZ259" s="33"/>
      <c r="AJA259" s="33"/>
      <c r="AJB259" s="33"/>
      <c r="AJC259" s="33"/>
      <c r="AJD259" s="33"/>
      <c r="AJE259" s="33"/>
      <c r="AJF259" s="33"/>
      <c r="AJG259" s="33"/>
      <c r="AJH259" s="33"/>
      <c r="AJI259" s="33"/>
      <c r="AJJ259" s="33"/>
      <c r="AJK259" s="33"/>
      <c r="AJL259" s="33"/>
      <c r="AJM259" s="33"/>
      <c r="AJN259" s="33"/>
      <c r="AJO259" s="33"/>
      <c r="AJP259" s="33"/>
      <c r="AJQ259" s="33"/>
      <c r="AJR259" s="33"/>
      <c r="AJS259" s="33"/>
      <c r="AJT259" s="33"/>
      <c r="AJU259" s="33"/>
      <c r="AJV259" s="33"/>
      <c r="AJW259" s="33"/>
      <c r="AJX259" s="33"/>
      <c r="AJY259" s="33"/>
      <c r="AJZ259" s="33"/>
      <c r="AKA259" s="33"/>
      <c r="AKB259" s="33"/>
      <c r="AKC259" s="33"/>
      <c r="AKD259" s="33"/>
      <c r="AKE259" s="33"/>
      <c r="AKF259" s="33"/>
      <c r="AKG259" s="33"/>
      <c r="AKH259" s="33"/>
      <c r="AKI259" s="33"/>
      <c r="AKJ259" s="33"/>
      <c r="AKK259" s="33"/>
      <c r="AKL259" s="33"/>
      <c r="AKM259" s="33"/>
      <c r="AKN259" s="33"/>
      <c r="AKO259" s="33"/>
      <c r="AKP259" s="33"/>
      <c r="AKQ259" s="33"/>
      <c r="AKR259" s="33"/>
      <c r="AKS259" s="33"/>
      <c r="AKT259" s="33"/>
      <c r="AKU259" s="33"/>
      <c r="AKV259" s="33"/>
      <c r="AKW259" s="33"/>
      <c r="AKX259" s="33"/>
      <c r="AKY259" s="33"/>
      <c r="AKZ259" s="33"/>
      <c r="ALA259" s="33"/>
      <c r="ALB259" s="33"/>
      <c r="ALC259" s="33"/>
      <c r="ALD259" s="33"/>
      <c r="ALE259" s="33"/>
      <c r="ALF259" s="33"/>
      <c r="ALG259" s="33"/>
      <c r="ALH259" s="33"/>
      <c r="ALI259" s="33"/>
      <c r="ALJ259" s="33"/>
      <c r="ALK259" s="33"/>
      <c r="ALL259" s="33"/>
      <c r="ALM259" s="33"/>
      <c r="ALN259" s="33"/>
      <c r="ALO259" s="33"/>
      <c r="ALP259" s="33"/>
      <c r="ALQ259" s="33"/>
      <c r="ALR259" s="33"/>
      <c r="ALS259" s="33"/>
      <c r="ALT259" s="33"/>
      <c r="ALU259" s="33"/>
      <c r="ALV259" s="33"/>
      <c r="ALW259" s="33"/>
      <c r="ALX259" s="33"/>
      <c r="ALY259" s="33"/>
    </row>
    <row r="260" spans="1:1013" ht="17.25" customHeight="1" x14ac:dyDescent="0.2">
      <c r="A260" s="654" t="s">
        <v>15</v>
      </c>
      <c r="B260" s="651" t="s">
        <v>16</v>
      </c>
      <c r="C260" s="651" t="s">
        <v>25</v>
      </c>
      <c r="D260" s="936" t="s">
        <v>27</v>
      </c>
      <c r="E260" s="926" t="s">
        <v>225</v>
      </c>
      <c r="F260" s="900" t="s">
        <v>264</v>
      </c>
      <c r="G260" s="1038" t="s">
        <v>173</v>
      </c>
      <c r="H260" s="1032" t="s">
        <v>70</v>
      </c>
      <c r="I260" s="933" t="s">
        <v>31</v>
      </c>
      <c r="J260" s="699" t="s">
        <v>290</v>
      </c>
      <c r="K260" s="178" t="s">
        <v>22</v>
      </c>
      <c r="L260" s="537">
        <f>+M260+O260</f>
        <v>168</v>
      </c>
      <c r="M260" s="538">
        <v>0</v>
      </c>
      <c r="N260" s="538">
        <v>0</v>
      </c>
      <c r="O260" s="539">
        <v>168</v>
      </c>
      <c r="P260" s="524">
        <f>+Q260+S260</f>
        <v>0</v>
      </c>
      <c r="Q260" s="473">
        <v>0</v>
      </c>
      <c r="R260" s="473">
        <v>0</v>
      </c>
      <c r="S260" s="475">
        <v>0</v>
      </c>
      <c r="T260" s="537">
        <f>+U260+W260</f>
        <v>0</v>
      </c>
      <c r="U260" s="538">
        <v>0</v>
      </c>
      <c r="V260" s="538">
        <v>0</v>
      </c>
      <c r="W260" s="539">
        <v>0</v>
      </c>
      <c r="X260" s="503">
        <f>+Y260+AA260</f>
        <v>0</v>
      </c>
      <c r="Y260" s="482">
        <v>0</v>
      </c>
      <c r="Z260" s="482">
        <v>0</v>
      </c>
      <c r="AA260" s="484">
        <v>0</v>
      </c>
      <c r="AB260" s="33"/>
      <c r="AC260" s="33"/>
      <c r="AD260" s="33"/>
      <c r="AE260" s="33"/>
      <c r="AF260" s="33"/>
      <c r="AG260" s="33"/>
      <c r="AH260" s="33"/>
      <c r="AI260" s="46"/>
      <c r="AJ260" s="46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4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3"/>
      <c r="DY260" s="33"/>
      <c r="DZ260" s="33"/>
      <c r="EA260" s="33"/>
      <c r="EB260" s="33"/>
      <c r="EC260" s="33"/>
      <c r="ED260" s="33"/>
      <c r="EE260" s="33"/>
      <c r="EF260" s="33"/>
      <c r="EG260" s="33"/>
      <c r="EH260" s="33"/>
      <c r="EI260" s="33"/>
      <c r="EJ260" s="33"/>
      <c r="EK260" s="33"/>
      <c r="EL260" s="33"/>
      <c r="EM260" s="33"/>
      <c r="EN260" s="33"/>
      <c r="EO260" s="33"/>
      <c r="EP260" s="33"/>
      <c r="EQ260" s="33"/>
      <c r="ER260" s="33"/>
      <c r="ES260" s="33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/>
      <c r="FP260" s="33"/>
      <c r="FQ260" s="33"/>
      <c r="FR260" s="33"/>
      <c r="FS260" s="33"/>
      <c r="FT260" s="33"/>
      <c r="FU260" s="33"/>
      <c r="FV260" s="33"/>
      <c r="FW260" s="33"/>
      <c r="FX260" s="33"/>
      <c r="FY260" s="33"/>
      <c r="FZ260" s="33"/>
      <c r="GA260" s="33"/>
      <c r="GB260" s="33"/>
      <c r="GC260" s="33"/>
      <c r="GD260" s="33"/>
      <c r="GE260" s="33"/>
      <c r="GF260" s="33"/>
      <c r="GG260" s="33"/>
      <c r="GH260" s="33"/>
      <c r="GI260" s="33"/>
      <c r="GJ260" s="33"/>
      <c r="GK260" s="33"/>
      <c r="GL260" s="33"/>
      <c r="GM260" s="33"/>
      <c r="GN260" s="33"/>
      <c r="GO260" s="33"/>
      <c r="GP260" s="33"/>
      <c r="GQ260" s="33"/>
      <c r="GR260" s="33"/>
      <c r="GS260" s="33"/>
      <c r="GT260" s="33"/>
      <c r="GU260" s="33"/>
      <c r="GV260" s="33"/>
      <c r="GW260" s="33"/>
      <c r="GX260" s="33"/>
      <c r="GY260" s="33"/>
      <c r="GZ260" s="33"/>
      <c r="HA260" s="33"/>
      <c r="HB260" s="33"/>
      <c r="HC260" s="33"/>
      <c r="HD260" s="33"/>
      <c r="HE260" s="33"/>
      <c r="HF260" s="33"/>
      <c r="HG260" s="33"/>
      <c r="HH260" s="33"/>
      <c r="HI260" s="33"/>
      <c r="HJ260" s="33"/>
      <c r="HK260" s="33"/>
      <c r="HL260" s="33"/>
      <c r="HM260" s="33"/>
      <c r="HN260" s="33"/>
      <c r="HO260" s="33"/>
      <c r="HP260" s="33"/>
      <c r="HQ260" s="33"/>
      <c r="HR260" s="33"/>
      <c r="HS260" s="33"/>
      <c r="HT260" s="33"/>
      <c r="HU260" s="33"/>
      <c r="HV260" s="33"/>
      <c r="HW260" s="33"/>
      <c r="HX260" s="33"/>
      <c r="HY260" s="33"/>
      <c r="HZ260" s="33"/>
      <c r="IA260" s="33"/>
      <c r="IB260" s="33"/>
      <c r="IC260" s="33"/>
      <c r="ID260" s="33"/>
      <c r="IE260" s="33"/>
      <c r="IF260" s="33"/>
      <c r="IG260" s="33"/>
      <c r="IH260" s="33"/>
      <c r="II260" s="33"/>
      <c r="IJ260" s="33"/>
      <c r="IK260" s="33"/>
      <c r="IL260" s="33"/>
      <c r="IM260" s="33"/>
      <c r="IN260" s="33"/>
      <c r="IO260" s="33"/>
      <c r="IP260" s="33"/>
      <c r="IQ260" s="33"/>
      <c r="IR260" s="33"/>
      <c r="IS260" s="33"/>
      <c r="IT260" s="33"/>
      <c r="IU260" s="33"/>
      <c r="IV260" s="33"/>
      <c r="IW260" s="33"/>
      <c r="IX260" s="33"/>
      <c r="IY260" s="33"/>
      <c r="IZ260" s="33"/>
      <c r="JA260" s="33"/>
      <c r="JB260" s="33"/>
      <c r="JC260" s="33"/>
      <c r="JD260" s="33"/>
      <c r="JE260" s="33"/>
      <c r="JF260" s="33"/>
      <c r="JG260" s="33"/>
      <c r="JH260" s="33"/>
      <c r="JI260" s="33"/>
      <c r="JJ260" s="33"/>
      <c r="JK260" s="33"/>
      <c r="JL260" s="33"/>
      <c r="JM260" s="33"/>
      <c r="JN260" s="33"/>
      <c r="JO260" s="33"/>
      <c r="JP260" s="33"/>
      <c r="JQ260" s="33"/>
      <c r="JR260" s="33"/>
      <c r="JS260" s="33"/>
      <c r="JT260" s="33"/>
      <c r="JU260" s="33"/>
      <c r="JV260" s="33"/>
      <c r="JW260" s="33"/>
      <c r="JX260" s="33"/>
      <c r="JY260" s="33"/>
      <c r="JZ260" s="33"/>
      <c r="KA260" s="33"/>
      <c r="KB260" s="33"/>
      <c r="KC260" s="33"/>
      <c r="KD260" s="33"/>
      <c r="KE260" s="33"/>
      <c r="KF260" s="33"/>
      <c r="KG260" s="33"/>
      <c r="KH260" s="33"/>
      <c r="KI260" s="33"/>
      <c r="KJ260" s="33"/>
      <c r="KK260" s="33"/>
      <c r="KL260" s="33"/>
      <c r="KM260" s="33"/>
      <c r="KN260" s="33"/>
      <c r="KO260" s="33"/>
      <c r="KP260" s="33"/>
      <c r="KQ260" s="33"/>
      <c r="KR260" s="33"/>
      <c r="KS260" s="33"/>
      <c r="KT260" s="33"/>
      <c r="KU260" s="33"/>
      <c r="KV260" s="33"/>
      <c r="KW260" s="33"/>
      <c r="KX260" s="33"/>
      <c r="KY260" s="33"/>
      <c r="KZ260" s="33"/>
      <c r="LA260" s="33"/>
      <c r="LB260" s="33"/>
      <c r="LC260" s="33"/>
      <c r="LD260" s="33"/>
      <c r="LE260" s="33"/>
      <c r="LF260" s="33"/>
      <c r="LG260" s="33"/>
      <c r="LH260" s="33"/>
      <c r="LI260" s="33"/>
      <c r="LJ260" s="33"/>
      <c r="LK260" s="33"/>
      <c r="LL260" s="33"/>
      <c r="LM260" s="33"/>
      <c r="LN260" s="33"/>
      <c r="LO260" s="33"/>
      <c r="LP260" s="33"/>
      <c r="LQ260" s="33"/>
      <c r="LR260" s="33"/>
      <c r="LS260" s="33"/>
      <c r="LT260" s="33"/>
      <c r="LU260" s="33"/>
      <c r="LV260" s="33"/>
      <c r="LW260" s="33"/>
      <c r="LX260" s="33"/>
      <c r="LY260" s="33"/>
      <c r="LZ260" s="33"/>
      <c r="MA260" s="33"/>
      <c r="MB260" s="33"/>
      <c r="MC260" s="33"/>
      <c r="MD260" s="33"/>
      <c r="ME260" s="33"/>
      <c r="MF260" s="33"/>
      <c r="MG260" s="33"/>
      <c r="MH260" s="33"/>
      <c r="MI260" s="33"/>
      <c r="MJ260" s="33"/>
      <c r="MK260" s="33"/>
      <c r="ML260" s="33"/>
      <c r="MM260" s="33"/>
      <c r="MN260" s="33"/>
      <c r="MO260" s="33"/>
      <c r="MP260" s="33"/>
      <c r="MQ260" s="33"/>
      <c r="MR260" s="33"/>
      <c r="MS260" s="33"/>
      <c r="MT260" s="33"/>
      <c r="MU260" s="33"/>
      <c r="MV260" s="33"/>
      <c r="MW260" s="33"/>
      <c r="MX260" s="33"/>
      <c r="MY260" s="33"/>
      <c r="MZ260" s="33"/>
      <c r="NA260" s="33"/>
      <c r="NB260" s="33"/>
      <c r="NC260" s="33"/>
      <c r="ND260" s="33"/>
      <c r="NE260" s="33"/>
      <c r="NF260" s="33"/>
      <c r="NG260" s="33"/>
      <c r="NH260" s="33"/>
      <c r="NI260" s="33"/>
      <c r="NJ260" s="33"/>
      <c r="NK260" s="33"/>
      <c r="NL260" s="33"/>
      <c r="NM260" s="33"/>
      <c r="NN260" s="33"/>
      <c r="NO260" s="33"/>
      <c r="NP260" s="33"/>
      <c r="NQ260" s="33"/>
      <c r="NR260" s="33"/>
      <c r="NS260" s="33"/>
      <c r="NT260" s="33"/>
      <c r="NU260" s="33"/>
      <c r="NV260" s="33"/>
      <c r="NW260" s="33"/>
      <c r="NX260" s="33"/>
      <c r="NY260" s="33"/>
      <c r="NZ260" s="33"/>
      <c r="OA260" s="33"/>
      <c r="OB260" s="33"/>
      <c r="OC260" s="33"/>
      <c r="OD260" s="33"/>
      <c r="OE260" s="33"/>
      <c r="OF260" s="33"/>
      <c r="OG260" s="33"/>
      <c r="OH260" s="33"/>
      <c r="OI260" s="33"/>
      <c r="OJ260" s="33"/>
      <c r="OK260" s="33"/>
      <c r="OL260" s="33"/>
      <c r="OM260" s="33"/>
      <c r="ON260" s="33"/>
      <c r="OO260" s="33"/>
      <c r="OP260" s="33"/>
      <c r="OQ260" s="33"/>
      <c r="OR260" s="33"/>
      <c r="OS260" s="33"/>
      <c r="OT260" s="33"/>
      <c r="OU260" s="33"/>
      <c r="OV260" s="33"/>
      <c r="OW260" s="33"/>
      <c r="OX260" s="33"/>
      <c r="OY260" s="33"/>
      <c r="OZ260" s="33"/>
      <c r="PA260" s="33"/>
      <c r="PB260" s="33"/>
      <c r="PC260" s="33"/>
      <c r="PD260" s="33"/>
      <c r="PE260" s="33"/>
      <c r="PF260" s="33"/>
      <c r="PG260" s="33"/>
      <c r="PH260" s="33"/>
      <c r="PI260" s="33"/>
      <c r="PJ260" s="33"/>
      <c r="PK260" s="33"/>
      <c r="PL260" s="33"/>
      <c r="PM260" s="33"/>
      <c r="PN260" s="33"/>
      <c r="PO260" s="33"/>
      <c r="PP260" s="33"/>
      <c r="PQ260" s="33"/>
      <c r="PR260" s="33"/>
      <c r="PS260" s="33"/>
      <c r="PT260" s="33"/>
      <c r="PU260" s="33"/>
      <c r="PV260" s="33"/>
      <c r="PW260" s="33"/>
      <c r="PX260" s="33"/>
      <c r="PY260" s="33"/>
      <c r="PZ260" s="33"/>
      <c r="QA260" s="33"/>
      <c r="QB260" s="33"/>
      <c r="QC260" s="33"/>
      <c r="QD260" s="33"/>
      <c r="QE260" s="33"/>
      <c r="QF260" s="33"/>
      <c r="QG260" s="33"/>
      <c r="QH260" s="33"/>
      <c r="QI260" s="33"/>
      <c r="QJ260" s="33"/>
      <c r="QK260" s="33"/>
      <c r="QL260" s="33"/>
      <c r="QM260" s="33"/>
      <c r="QN260" s="33"/>
      <c r="QO260" s="33"/>
      <c r="QP260" s="33"/>
      <c r="QQ260" s="33"/>
      <c r="QR260" s="33"/>
      <c r="QS260" s="33"/>
      <c r="QT260" s="33"/>
      <c r="QU260" s="33"/>
      <c r="QV260" s="33"/>
      <c r="QW260" s="33"/>
      <c r="QX260" s="33"/>
      <c r="QY260" s="33"/>
      <c r="QZ260" s="33"/>
      <c r="RA260" s="33"/>
      <c r="RB260" s="33"/>
      <c r="RC260" s="33"/>
      <c r="RD260" s="33"/>
      <c r="RE260" s="33"/>
      <c r="RF260" s="33"/>
      <c r="RG260" s="33"/>
      <c r="RH260" s="33"/>
      <c r="RI260" s="33"/>
      <c r="RJ260" s="33"/>
      <c r="RK260" s="33"/>
      <c r="RL260" s="33"/>
      <c r="RM260" s="33"/>
      <c r="RN260" s="33"/>
      <c r="RO260" s="33"/>
      <c r="RP260" s="33"/>
      <c r="RQ260" s="33"/>
      <c r="RR260" s="33"/>
      <c r="RS260" s="33"/>
      <c r="RT260" s="33"/>
      <c r="RU260" s="33"/>
      <c r="RV260" s="33"/>
      <c r="RW260" s="33"/>
      <c r="RX260" s="33"/>
      <c r="RY260" s="33"/>
      <c r="RZ260" s="33"/>
      <c r="SA260" s="33"/>
      <c r="SB260" s="33"/>
      <c r="SC260" s="33"/>
      <c r="SD260" s="33"/>
      <c r="SE260" s="33"/>
      <c r="SF260" s="33"/>
      <c r="SG260" s="33"/>
      <c r="SH260" s="33"/>
      <c r="SI260" s="33"/>
      <c r="SJ260" s="33"/>
      <c r="SK260" s="33"/>
      <c r="SL260" s="33"/>
      <c r="SM260" s="33"/>
      <c r="SN260" s="33"/>
      <c r="SO260" s="33"/>
      <c r="SP260" s="33"/>
      <c r="SQ260" s="33"/>
      <c r="SR260" s="33"/>
      <c r="SS260" s="33"/>
      <c r="ST260" s="33"/>
      <c r="SU260" s="33"/>
      <c r="SV260" s="33"/>
      <c r="SW260" s="33"/>
      <c r="SX260" s="33"/>
      <c r="SY260" s="33"/>
      <c r="SZ260" s="33"/>
      <c r="TA260" s="33"/>
      <c r="TB260" s="33"/>
      <c r="TC260" s="33"/>
      <c r="TD260" s="33"/>
      <c r="TE260" s="33"/>
      <c r="TF260" s="33"/>
      <c r="TG260" s="33"/>
      <c r="TH260" s="33"/>
      <c r="TI260" s="33"/>
      <c r="TJ260" s="33"/>
      <c r="TK260" s="33"/>
      <c r="TL260" s="33"/>
      <c r="TM260" s="33"/>
      <c r="TN260" s="33"/>
      <c r="TO260" s="33"/>
      <c r="TP260" s="33"/>
      <c r="TQ260" s="33"/>
      <c r="TR260" s="33"/>
      <c r="TS260" s="33"/>
      <c r="TT260" s="33"/>
      <c r="TU260" s="33"/>
      <c r="TV260" s="33"/>
      <c r="TW260" s="33"/>
      <c r="TX260" s="33"/>
      <c r="TY260" s="33"/>
      <c r="TZ260" s="33"/>
      <c r="UA260" s="33"/>
      <c r="UB260" s="33"/>
      <c r="UC260" s="33"/>
      <c r="UD260" s="33"/>
      <c r="UE260" s="33"/>
      <c r="UF260" s="33"/>
      <c r="UG260" s="33"/>
      <c r="UH260" s="33"/>
      <c r="UI260" s="33"/>
      <c r="UJ260" s="33"/>
      <c r="UK260" s="33"/>
      <c r="UL260" s="33"/>
      <c r="UM260" s="33"/>
      <c r="UN260" s="33"/>
      <c r="UO260" s="33"/>
      <c r="UP260" s="33"/>
      <c r="UQ260" s="33"/>
      <c r="UR260" s="33"/>
      <c r="US260" s="33"/>
      <c r="UT260" s="33"/>
      <c r="UU260" s="33"/>
      <c r="UV260" s="33"/>
      <c r="UW260" s="33"/>
      <c r="UX260" s="33"/>
      <c r="UY260" s="33"/>
      <c r="UZ260" s="33"/>
      <c r="VA260" s="33"/>
      <c r="VB260" s="33"/>
      <c r="VC260" s="33"/>
      <c r="VD260" s="33"/>
      <c r="VE260" s="33"/>
      <c r="VF260" s="33"/>
      <c r="VG260" s="33"/>
      <c r="VH260" s="33"/>
      <c r="VI260" s="33"/>
      <c r="VJ260" s="33"/>
      <c r="VK260" s="33"/>
      <c r="VL260" s="33"/>
      <c r="VM260" s="33"/>
      <c r="VN260" s="33"/>
      <c r="VO260" s="33"/>
      <c r="VP260" s="33"/>
      <c r="VQ260" s="33"/>
      <c r="VR260" s="33"/>
      <c r="VS260" s="33"/>
      <c r="VT260" s="33"/>
      <c r="VU260" s="33"/>
      <c r="VV260" s="33"/>
      <c r="VW260" s="33"/>
      <c r="VX260" s="33"/>
      <c r="VY260" s="33"/>
      <c r="VZ260" s="33"/>
      <c r="WA260" s="33"/>
      <c r="WB260" s="33"/>
      <c r="WC260" s="33"/>
      <c r="WD260" s="33"/>
      <c r="WE260" s="33"/>
      <c r="WF260" s="33"/>
      <c r="WG260" s="33"/>
      <c r="WH260" s="33"/>
      <c r="WI260" s="33"/>
      <c r="WJ260" s="33"/>
      <c r="WK260" s="33"/>
      <c r="WL260" s="33"/>
      <c r="WM260" s="33"/>
      <c r="WN260" s="33"/>
      <c r="WO260" s="33"/>
      <c r="WP260" s="33"/>
      <c r="WQ260" s="33"/>
      <c r="WR260" s="33"/>
      <c r="WS260" s="33"/>
      <c r="WT260" s="33"/>
      <c r="WU260" s="33"/>
      <c r="WV260" s="33"/>
      <c r="WW260" s="33"/>
      <c r="WX260" s="33"/>
      <c r="WY260" s="33"/>
      <c r="WZ260" s="33"/>
      <c r="XA260" s="33"/>
      <c r="XB260" s="33"/>
      <c r="XC260" s="33"/>
      <c r="XD260" s="33"/>
      <c r="XE260" s="33"/>
      <c r="XF260" s="33"/>
      <c r="XG260" s="33"/>
      <c r="XH260" s="33"/>
      <c r="XI260" s="33"/>
      <c r="XJ260" s="33"/>
      <c r="XK260" s="33"/>
      <c r="XL260" s="33"/>
      <c r="XM260" s="33"/>
      <c r="XN260" s="33"/>
      <c r="XO260" s="33"/>
      <c r="XP260" s="33"/>
      <c r="XQ260" s="33"/>
      <c r="XR260" s="33"/>
      <c r="XS260" s="33"/>
      <c r="XT260" s="33"/>
      <c r="XU260" s="33"/>
      <c r="XV260" s="33"/>
      <c r="XW260" s="33"/>
      <c r="XX260" s="33"/>
      <c r="XY260" s="33"/>
      <c r="XZ260" s="33"/>
      <c r="YA260" s="33"/>
      <c r="YB260" s="33"/>
      <c r="YC260" s="33"/>
      <c r="YD260" s="33"/>
      <c r="YE260" s="33"/>
      <c r="YF260" s="33"/>
      <c r="YG260" s="33"/>
      <c r="YH260" s="33"/>
      <c r="YI260" s="33"/>
      <c r="YJ260" s="33"/>
      <c r="YK260" s="33"/>
      <c r="YL260" s="33"/>
      <c r="YM260" s="33"/>
      <c r="YN260" s="33"/>
      <c r="YO260" s="33"/>
      <c r="YP260" s="33"/>
      <c r="YQ260" s="33"/>
      <c r="YR260" s="33"/>
      <c r="YS260" s="33"/>
      <c r="YT260" s="33"/>
      <c r="YU260" s="33"/>
      <c r="YV260" s="33"/>
      <c r="YW260" s="33"/>
      <c r="YX260" s="33"/>
      <c r="YY260" s="33"/>
      <c r="YZ260" s="33"/>
      <c r="ZA260" s="33"/>
      <c r="ZB260" s="33"/>
      <c r="ZC260" s="33"/>
      <c r="ZD260" s="33"/>
      <c r="ZE260" s="33"/>
      <c r="ZF260" s="33"/>
      <c r="ZG260" s="33"/>
      <c r="ZH260" s="33"/>
      <c r="ZI260" s="33"/>
      <c r="ZJ260" s="33"/>
      <c r="ZK260" s="33"/>
      <c r="ZL260" s="33"/>
      <c r="ZM260" s="33"/>
      <c r="ZN260" s="33"/>
      <c r="ZO260" s="33"/>
      <c r="ZP260" s="33"/>
      <c r="ZQ260" s="33"/>
      <c r="ZR260" s="33"/>
      <c r="ZS260" s="33"/>
      <c r="ZT260" s="33"/>
      <c r="ZU260" s="33"/>
      <c r="ZV260" s="33"/>
      <c r="ZW260" s="33"/>
      <c r="ZX260" s="33"/>
      <c r="ZY260" s="33"/>
      <c r="ZZ260" s="33"/>
      <c r="AAA260" s="33"/>
      <c r="AAB260" s="33"/>
      <c r="AAC260" s="33"/>
      <c r="AAD260" s="33"/>
      <c r="AAE260" s="33"/>
      <c r="AAF260" s="33"/>
      <c r="AAG260" s="33"/>
      <c r="AAH260" s="33"/>
      <c r="AAI260" s="33"/>
      <c r="AAJ260" s="33"/>
      <c r="AAK260" s="33"/>
      <c r="AAL260" s="33"/>
      <c r="AAM260" s="33"/>
      <c r="AAN260" s="33"/>
      <c r="AAO260" s="33"/>
      <c r="AAP260" s="33"/>
      <c r="AAQ260" s="33"/>
      <c r="AAR260" s="33"/>
      <c r="AAS260" s="33"/>
      <c r="AAT260" s="33"/>
      <c r="AAU260" s="33"/>
      <c r="AAV260" s="33"/>
      <c r="AAW260" s="33"/>
      <c r="AAX260" s="33"/>
      <c r="AAY260" s="33"/>
      <c r="AAZ260" s="33"/>
      <c r="ABA260" s="33"/>
      <c r="ABB260" s="33"/>
      <c r="ABC260" s="33"/>
      <c r="ABD260" s="33"/>
      <c r="ABE260" s="33"/>
      <c r="ABF260" s="33"/>
      <c r="ABG260" s="33"/>
      <c r="ABH260" s="33"/>
      <c r="ABI260" s="33"/>
      <c r="ABJ260" s="33"/>
      <c r="ABK260" s="33"/>
      <c r="ABL260" s="33"/>
      <c r="ABM260" s="33"/>
      <c r="ABN260" s="33"/>
      <c r="ABO260" s="33"/>
      <c r="ABP260" s="33"/>
      <c r="ABQ260" s="33"/>
      <c r="ABR260" s="33"/>
      <c r="ABS260" s="33"/>
      <c r="ABT260" s="33"/>
      <c r="ABU260" s="33"/>
      <c r="ABV260" s="33"/>
      <c r="ABW260" s="33"/>
      <c r="ABX260" s="33"/>
      <c r="ABY260" s="33"/>
      <c r="ABZ260" s="33"/>
      <c r="ACA260" s="33"/>
      <c r="ACB260" s="33"/>
      <c r="ACC260" s="33"/>
      <c r="ACD260" s="33"/>
      <c r="ACE260" s="33"/>
      <c r="ACF260" s="33"/>
      <c r="ACG260" s="33"/>
      <c r="ACH260" s="33"/>
      <c r="ACI260" s="33"/>
      <c r="ACJ260" s="33"/>
      <c r="ACK260" s="33"/>
      <c r="ACL260" s="33"/>
      <c r="ACM260" s="33"/>
      <c r="ACN260" s="33"/>
      <c r="ACO260" s="33"/>
      <c r="ACP260" s="33"/>
      <c r="ACQ260" s="33"/>
      <c r="ACR260" s="33"/>
      <c r="ACS260" s="33"/>
      <c r="ACT260" s="33"/>
      <c r="ACU260" s="33"/>
      <c r="ACV260" s="33"/>
      <c r="ACW260" s="33"/>
      <c r="ACX260" s="33"/>
      <c r="ACY260" s="33"/>
      <c r="ACZ260" s="33"/>
      <c r="ADA260" s="33"/>
      <c r="ADB260" s="33"/>
      <c r="ADC260" s="33"/>
      <c r="ADD260" s="33"/>
      <c r="ADE260" s="33"/>
      <c r="ADF260" s="33"/>
      <c r="ADG260" s="33"/>
      <c r="ADH260" s="33"/>
      <c r="ADI260" s="33"/>
      <c r="ADJ260" s="33"/>
      <c r="ADK260" s="33"/>
      <c r="ADL260" s="33"/>
      <c r="ADM260" s="33"/>
      <c r="ADN260" s="33"/>
      <c r="ADO260" s="33"/>
      <c r="ADP260" s="33"/>
      <c r="ADQ260" s="33"/>
      <c r="ADR260" s="33"/>
      <c r="ADS260" s="33"/>
      <c r="ADT260" s="33"/>
      <c r="ADU260" s="33"/>
      <c r="ADV260" s="33"/>
      <c r="ADW260" s="33"/>
      <c r="ADX260" s="33"/>
      <c r="ADY260" s="33"/>
      <c r="ADZ260" s="33"/>
      <c r="AEA260" s="33"/>
      <c r="AEB260" s="33"/>
      <c r="AEC260" s="33"/>
      <c r="AED260" s="33"/>
      <c r="AEE260" s="33"/>
      <c r="AEF260" s="33"/>
      <c r="AEG260" s="33"/>
      <c r="AEH260" s="33"/>
      <c r="AEI260" s="33"/>
      <c r="AEJ260" s="33"/>
      <c r="AEK260" s="33"/>
      <c r="AEL260" s="33"/>
      <c r="AEM260" s="33"/>
      <c r="AEN260" s="33"/>
      <c r="AEO260" s="33"/>
      <c r="AEP260" s="33"/>
      <c r="AEQ260" s="33"/>
      <c r="AER260" s="33"/>
      <c r="AES260" s="33"/>
      <c r="AET260" s="33"/>
      <c r="AEU260" s="33"/>
      <c r="AEV260" s="33"/>
      <c r="AEW260" s="33"/>
      <c r="AEX260" s="33"/>
      <c r="AEY260" s="33"/>
      <c r="AEZ260" s="33"/>
      <c r="AFA260" s="33"/>
      <c r="AFB260" s="33"/>
      <c r="AFC260" s="33"/>
      <c r="AFD260" s="33"/>
      <c r="AFE260" s="33"/>
      <c r="AFF260" s="33"/>
      <c r="AFG260" s="33"/>
      <c r="AFH260" s="33"/>
      <c r="AFI260" s="33"/>
      <c r="AFJ260" s="33"/>
      <c r="AFK260" s="33"/>
      <c r="AFL260" s="33"/>
      <c r="AFM260" s="33"/>
      <c r="AFN260" s="33"/>
      <c r="AFO260" s="33"/>
      <c r="AFP260" s="33"/>
      <c r="AFQ260" s="33"/>
      <c r="AFR260" s="33"/>
      <c r="AFS260" s="33"/>
      <c r="AFT260" s="33"/>
      <c r="AFU260" s="33"/>
      <c r="AFV260" s="33"/>
      <c r="AFW260" s="33"/>
      <c r="AFX260" s="33"/>
      <c r="AFY260" s="33"/>
      <c r="AFZ260" s="33"/>
      <c r="AGA260" s="33"/>
      <c r="AGB260" s="33"/>
      <c r="AGC260" s="33"/>
      <c r="AGD260" s="33"/>
      <c r="AGE260" s="33"/>
      <c r="AGF260" s="33"/>
      <c r="AGG260" s="33"/>
      <c r="AGH260" s="33"/>
      <c r="AGI260" s="33"/>
      <c r="AGJ260" s="33"/>
      <c r="AGK260" s="33"/>
      <c r="AGL260" s="33"/>
      <c r="AGM260" s="33"/>
      <c r="AGN260" s="33"/>
      <c r="AGO260" s="33"/>
      <c r="AGP260" s="33"/>
      <c r="AGQ260" s="33"/>
      <c r="AGR260" s="33"/>
      <c r="AGS260" s="33"/>
      <c r="AGT260" s="33"/>
      <c r="AGU260" s="33"/>
      <c r="AGV260" s="33"/>
      <c r="AGW260" s="33"/>
      <c r="AGX260" s="33"/>
      <c r="AGY260" s="33"/>
      <c r="AGZ260" s="33"/>
      <c r="AHA260" s="33"/>
      <c r="AHB260" s="33"/>
      <c r="AHC260" s="33"/>
      <c r="AHD260" s="33"/>
      <c r="AHE260" s="33"/>
      <c r="AHF260" s="33"/>
      <c r="AHG260" s="33"/>
      <c r="AHH260" s="33"/>
      <c r="AHI260" s="33"/>
      <c r="AHJ260" s="33"/>
      <c r="AHK260" s="33"/>
      <c r="AHL260" s="33"/>
      <c r="AHM260" s="33"/>
      <c r="AHN260" s="33"/>
      <c r="AHO260" s="33"/>
      <c r="AHP260" s="33"/>
      <c r="AHQ260" s="33"/>
      <c r="AHR260" s="33"/>
      <c r="AHS260" s="33"/>
      <c r="AHT260" s="33"/>
      <c r="AHU260" s="33"/>
      <c r="AHV260" s="33"/>
      <c r="AHW260" s="33"/>
      <c r="AHX260" s="33"/>
      <c r="AHY260" s="33"/>
      <c r="AHZ260" s="33"/>
      <c r="AIA260" s="33"/>
      <c r="AIB260" s="33"/>
      <c r="AIC260" s="33"/>
      <c r="AID260" s="33"/>
      <c r="AIE260" s="33"/>
      <c r="AIF260" s="33"/>
      <c r="AIG260" s="33"/>
      <c r="AIH260" s="33"/>
      <c r="AII260" s="33"/>
      <c r="AIJ260" s="33"/>
      <c r="AIK260" s="33"/>
      <c r="AIL260" s="33"/>
      <c r="AIM260" s="33"/>
      <c r="AIN260" s="33"/>
      <c r="AIO260" s="33"/>
      <c r="AIP260" s="33"/>
      <c r="AIQ260" s="33"/>
      <c r="AIR260" s="33"/>
      <c r="AIS260" s="33"/>
      <c r="AIT260" s="33"/>
      <c r="AIU260" s="33"/>
      <c r="AIV260" s="33"/>
      <c r="AIW260" s="33"/>
      <c r="AIX260" s="33"/>
      <c r="AIY260" s="33"/>
      <c r="AIZ260" s="33"/>
      <c r="AJA260" s="33"/>
      <c r="AJB260" s="33"/>
      <c r="AJC260" s="33"/>
      <c r="AJD260" s="33"/>
      <c r="AJE260" s="33"/>
      <c r="AJF260" s="33"/>
      <c r="AJG260" s="33"/>
      <c r="AJH260" s="33"/>
      <c r="AJI260" s="33"/>
      <c r="AJJ260" s="33"/>
      <c r="AJK260" s="33"/>
      <c r="AJL260" s="33"/>
      <c r="AJM260" s="33"/>
      <c r="AJN260" s="33"/>
      <c r="AJO260" s="33"/>
      <c r="AJP260" s="33"/>
      <c r="AJQ260" s="33"/>
      <c r="AJR260" s="33"/>
      <c r="AJS260" s="33"/>
      <c r="AJT260" s="33"/>
      <c r="AJU260" s="33"/>
      <c r="AJV260" s="33"/>
      <c r="AJW260" s="33"/>
      <c r="AJX260" s="33"/>
      <c r="AJY260" s="33"/>
      <c r="AJZ260" s="33"/>
      <c r="AKA260" s="33"/>
      <c r="AKB260" s="33"/>
      <c r="AKC260" s="33"/>
      <c r="AKD260" s="33"/>
      <c r="AKE260" s="33"/>
      <c r="AKF260" s="33"/>
      <c r="AKG260" s="33"/>
      <c r="AKH260" s="33"/>
      <c r="AKI260" s="33"/>
      <c r="AKJ260" s="33"/>
      <c r="AKK260" s="33"/>
      <c r="AKL260" s="33"/>
      <c r="AKM260" s="33"/>
      <c r="AKN260" s="33"/>
      <c r="AKO260" s="33"/>
      <c r="AKP260" s="33"/>
      <c r="AKQ260" s="33"/>
      <c r="AKR260" s="33"/>
      <c r="AKS260" s="33"/>
      <c r="AKT260" s="33"/>
      <c r="AKU260" s="33"/>
      <c r="AKV260" s="33"/>
      <c r="AKW260" s="33"/>
      <c r="AKX260" s="33"/>
      <c r="AKY260" s="33"/>
      <c r="AKZ260" s="33"/>
      <c r="ALA260" s="33"/>
      <c r="ALB260" s="33"/>
      <c r="ALC260" s="33"/>
      <c r="ALD260" s="33"/>
      <c r="ALE260" s="33"/>
      <c r="ALF260" s="33"/>
      <c r="ALG260" s="33"/>
      <c r="ALH260" s="33"/>
      <c r="ALI260" s="33"/>
      <c r="ALJ260" s="33"/>
      <c r="ALK260" s="33"/>
      <c r="ALL260" s="33"/>
      <c r="ALM260" s="33"/>
      <c r="ALN260" s="33"/>
      <c r="ALO260" s="33"/>
      <c r="ALP260" s="33"/>
      <c r="ALQ260" s="33"/>
      <c r="ALR260" s="33"/>
      <c r="ALS260" s="33"/>
      <c r="ALT260" s="33"/>
      <c r="ALU260" s="33"/>
      <c r="ALV260" s="33"/>
      <c r="ALW260" s="33"/>
      <c r="ALX260" s="33"/>
      <c r="ALY260" s="33"/>
    </row>
    <row r="261" spans="1:1013" ht="18" customHeight="1" x14ac:dyDescent="0.2">
      <c r="A261" s="680"/>
      <c r="B261" s="652"/>
      <c r="C261" s="652"/>
      <c r="D261" s="937"/>
      <c r="E261" s="927"/>
      <c r="F261" s="935"/>
      <c r="G261" s="1039"/>
      <c r="H261" s="1033"/>
      <c r="I261" s="934"/>
      <c r="J261" s="700"/>
      <c r="K261" s="199" t="s">
        <v>26</v>
      </c>
      <c r="L261" s="525">
        <f>+M261+O261</f>
        <v>0</v>
      </c>
      <c r="M261" s="527">
        <v>0</v>
      </c>
      <c r="N261" s="527">
        <v>0</v>
      </c>
      <c r="O261" s="540">
        <v>0</v>
      </c>
      <c r="P261" s="525">
        <f>+Q261+S261</f>
        <v>18</v>
      </c>
      <c r="Q261" s="527">
        <v>0</v>
      </c>
      <c r="R261" s="527">
        <v>0</v>
      </c>
      <c r="S261" s="540">
        <v>18</v>
      </c>
      <c r="T261" s="525">
        <f>+U261+W261</f>
        <v>0</v>
      </c>
      <c r="U261" s="527">
        <v>0</v>
      </c>
      <c r="V261" s="527">
        <v>0</v>
      </c>
      <c r="W261" s="540">
        <v>0</v>
      </c>
      <c r="X261" s="541">
        <f>+Y261+AA261</f>
        <v>0</v>
      </c>
      <c r="Y261" s="527">
        <v>0</v>
      </c>
      <c r="Z261" s="527">
        <v>0</v>
      </c>
      <c r="AA261" s="542">
        <v>0</v>
      </c>
      <c r="AB261" s="33"/>
      <c r="AC261" s="33"/>
      <c r="AD261" s="33"/>
      <c r="AE261" s="33"/>
      <c r="AF261" s="33"/>
      <c r="AG261" s="33"/>
      <c r="AH261" s="33"/>
      <c r="AI261" s="46"/>
      <c r="AJ261" s="46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4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  <c r="CA261" s="33"/>
      <c r="CB261" s="33"/>
      <c r="CC261" s="33"/>
      <c r="CD261" s="33"/>
      <c r="CE261" s="33"/>
      <c r="CF261" s="33"/>
      <c r="CG261" s="33"/>
      <c r="CH261" s="33"/>
      <c r="CI261" s="33"/>
      <c r="CJ261" s="33"/>
      <c r="CK261" s="33"/>
      <c r="CL261" s="33"/>
      <c r="CM261" s="33"/>
      <c r="CN261" s="33"/>
      <c r="CO261" s="33"/>
      <c r="CP261" s="33"/>
      <c r="CQ261" s="33"/>
      <c r="CR261" s="33"/>
      <c r="CS261" s="33"/>
      <c r="CT261" s="33"/>
      <c r="CU261" s="33"/>
      <c r="CV261" s="33"/>
      <c r="CW261" s="33"/>
      <c r="CX261" s="33"/>
      <c r="CY261" s="33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  <c r="DM261" s="33"/>
      <c r="DN261" s="33"/>
      <c r="DO261" s="33"/>
      <c r="DP261" s="33"/>
      <c r="DQ261" s="33"/>
      <c r="DR261" s="33"/>
      <c r="DS261" s="33"/>
      <c r="DT261" s="33"/>
      <c r="DU261" s="33"/>
      <c r="DV261" s="33"/>
      <c r="DW261" s="33"/>
      <c r="DX261" s="33"/>
      <c r="DY261" s="33"/>
      <c r="DZ261" s="33"/>
      <c r="EA261" s="33"/>
      <c r="EB261" s="33"/>
      <c r="EC261" s="33"/>
      <c r="ED261" s="33"/>
      <c r="EE261" s="33"/>
      <c r="EF261" s="33"/>
      <c r="EG261" s="33"/>
      <c r="EH261" s="33"/>
      <c r="EI261" s="33"/>
      <c r="EJ261" s="33"/>
      <c r="EK261" s="33"/>
      <c r="EL261" s="33"/>
      <c r="EM261" s="33"/>
      <c r="EN261" s="33"/>
      <c r="EO261" s="33"/>
      <c r="EP261" s="33"/>
      <c r="EQ261" s="33"/>
      <c r="ER261" s="33"/>
      <c r="ES261" s="33"/>
      <c r="ET261" s="33"/>
      <c r="EU261" s="33"/>
      <c r="EV261" s="33"/>
      <c r="EW261" s="33"/>
      <c r="EX261" s="33"/>
      <c r="EY261" s="33"/>
      <c r="EZ261" s="33"/>
      <c r="FA261" s="33"/>
      <c r="FB261" s="33"/>
      <c r="FC261" s="33"/>
      <c r="FD261" s="33"/>
      <c r="FE261" s="33"/>
      <c r="FF261" s="33"/>
      <c r="FG261" s="33"/>
      <c r="FH261" s="33"/>
      <c r="FI261" s="33"/>
      <c r="FJ261" s="33"/>
      <c r="FK261" s="33"/>
      <c r="FL261" s="33"/>
      <c r="FM261" s="33"/>
      <c r="FN261" s="33"/>
      <c r="FO261" s="33"/>
      <c r="FP261" s="33"/>
      <c r="FQ261" s="33"/>
      <c r="FR261" s="33"/>
      <c r="FS261" s="33"/>
      <c r="FT261" s="33"/>
      <c r="FU261" s="33"/>
      <c r="FV261" s="33"/>
      <c r="FW261" s="33"/>
      <c r="FX261" s="33"/>
      <c r="FY261" s="33"/>
      <c r="FZ261" s="33"/>
      <c r="GA261" s="33"/>
      <c r="GB261" s="33"/>
      <c r="GC261" s="33"/>
      <c r="GD261" s="33"/>
      <c r="GE261" s="33"/>
      <c r="GF261" s="33"/>
      <c r="GG261" s="33"/>
      <c r="GH261" s="33"/>
      <c r="GI261" s="33"/>
      <c r="GJ261" s="33"/>
      <c r="GK261" s="33"/>
      <c r="GL261" s="33"/>
      <c r="GM261" s="33"/>
      <c r="GN261" s="33"/>
      <c r="GO261" s="33"/>
      <c r="GP261" s="33"/>
      <c r="GQ261" s="33"/>
      <c r="GR261" s="33"/>
      <c r="GS261" s="33"/>
      <c r="GT261" s="33"/>
      <c r="GU261" s="33"/>
      <c r="GV261" s="33"/>
      <c r="GW261" s="33"/>
      <c r="GX261" s="33"/>
      <c r="GY261" s="33"/>
      <c r="GZ261" s="33"/>
      <c r="HA261" s="33"/>
      <c r="HB261" s="33"/>
      <c r="HC261" s="33"/>
      <c r="HD261" s="33"/>
      <c r="HE261" s="33"/>
      <c r="HF261" s="33"/>
      <c r="HG261" s="33"/>
      <c r="HH261" s="33"/>
      <c r="HI261" s="33"/>
      <c r="HJ261" s="33"/>
      <c r="HK261" s="33"/>
      <c r="HL261" s="33"/>
      <c r="HM261" s="33"/>
      <c r="HN261" s="33"/>
      <c r="HO261" s="33"/>
      <c r="HP261" s="33"/>
      <c r="HQ261" s="33"/>
      <c r="HR261" s="33"/>
      <c r="HS261" s="33"/>
      <c r="HT261" s="33"/>
      <c r="HU261" s="33"/>
      <c r="HV261" s="33"/>
      <c r="HW261" s="33"/>
      <c r="HX261" s="33"/>
      <c r="HY261" s="33"/>
      <c r="HZ261" s="33"/>
      <c r="IA261" s="33"/>
      <c r="IB261" s="33"/>
      <c r="IC261" s="33"/>
      <c r="ID261" s="33"/>
      <c r="IE261" s="33"/>
      <c r="IF261" s="33"/>
      <c r="IG261" s="33"/>
      <c r="IH261" s="33"/>
      <c r="II261" s="33"/>
      <c r="IJ261" s="33"/>
      <c r="IK261" s="33"/>
      <c r="IL261" s="33"/>
      <c r="IM261" s="33"/>
      <c r="IN261" s="33"/>
      <c r="IO261" s="33"/>
      <c r="IP261" s="33"/>
      <c r="IQ261" s="33"/>
      <c r="IR261" s="33"/>
      <c r="IS261" s="33"/>
      <c r="IT261" s="33"/>
      <c r="IU261" s="33"/>
      <c r="IV261" s="33"/>
      <c r="IW261" s="33"/>
      <c r="IX261" s="33"/>
      <c r="IY261" s="33"/>
      <c r="IZ261" s="33"/>
      <c r="JA261" s="33"/>
      <c r="JB261" s="33"/>
      <c r="JC261" s="33"/>
      <c r="JD261" s="33"/>
      <c r="JE261" s="33"/>
      <c r="JF261" s="33"/>
      <c r="JG261" s="33"/>
      <c r="JH261" s="33"/>
      <c r="JI261" s="33"/>
      <c r="JJ261" s="33"/>
      <c r="JK261" s="33"/>
      <c r="JL261" s="33"/>
      <c r="JM261" s="33"/>
      <c r="JN261" s="33"/>
      <c r="JO261" s="33"/>
      <c r="JP261" s="33"/>
      <c r="JQ261" s="33"/>
      <c r="JR261" s="33"/>
      <c r="JS261" s="33"/>
      <c r="JT261" s="33"/>
      <c r="JU261" s="33"/>
      <c r="JV261" s="33"/>
      <c r="JW261" s="33"/>
      <c r="JX261" s="33"/>
      <c r="JY261" s="33"/>
      <c r="JZ261" s="33"/>
      <c r="KA261" s="33"/>
      <c r="KB261" s="33"/>
      <c r="KC261" s="33"/>
      <c r="KD261" s="33"/>
      <c r="KE261" s="33"/>
      <c r="KF261" s="33"/>
      <c r="KG261" s="33"/>
      <c r="KH261" s="33"/>
      <c r="KI261" s="33"/>
      <c r="KJ261" s="33"/>
      <c r="KK261" s="33"/>
      <c r="KL261" s="33"/>
      <c r="KM261" s="33"/>
      <c r="KN261" s="33"/>
      <c r="KO261" s="33"/>
      <c r="KP261" s="33"/>
      <c r="KQ261" s="33"/>
      <c r="KR261" s="33"/>
      <c r="KS261" s="33"/>
      <c r="KT261" s="33"/>
      <c r="KU261" s="33"/>
      <c r="KV261" s="33"/>
      <c r="KW261" s="33"/>
      <c r="KX261" s="33"/>
      <c r="KY261" s="33"/>
      <c r="KZ261" s="33"/>
      <c r="LA261" s="33"/>
      <c r="LB261" s="33"/>
      <c r="LC261" s="33"/>
      <c r="LD261" s="33"/>
      <c r="LE261" s="33"/>
      <c r="LF261" s="33"/>
      <c r="LG261" s="33"/>
      <c r="LH261" s="33"/>
      <c r="LI261" s="33"/>
      <c r="LJ261" s="33"/>
      <c r="LK261" s="33"/>
      <c r="LL261" s="33"/>
      <c r="LM261" s="33"/>
      <c r="LN261" s="33"/>
      <c r="LO261" s="33"/>
      <c r="LP261" s="33"/>
      <c r="LQ261" s="33"/>
      <c r="LR261" s="33"/>
      <c r="LS261" s="33"/>
      <c r="LT261" s="33"/>
      <c r="LU261" s="33"/>
      <c r="LV261" s="33"/>
      <c r="LW261" s="33"/>
      <c r="LX261" s="33"/>
      <c r="LY261" s="33"/>
      <c r="LZ261" s="33"/>
      <c r="MA261" s="33"/>
      <c r="MB261" s="33"/>
      <c r="MC261" s="33"/>
      <c r="MD261" s="33"/>
      <c r="ME261" s="33"/>
      <c r="MF261" s="33"/>
      <c r="MG261" s="33"/>
      <c r="MH261" s="33"/>
      <c r="MI261" s="33"/>
      <c r="MJ261" s="33"/>
      <c r="MK261" s="33"/>
      <c r="ML261" s="33"/>
      <c r="MM261" s="33"/>
      <c r="MN261" s="33"/>
      <c r="MO261" s="33"/>
      <c r="MP261" s="33"/>
      <c r="MQ261" s="33"/>
      <c r="MR261" s="33"/>
      <c r="MS261" s="33"/>
      <c r="MT261" s="33"/>
      <c r="MU261" s="33"/>
      <c r="MV261" s="33"/>
      <c r="MW261" s="33"/>
      <c r="MX261" s="33"/>
      <c r="MY261" s="33"/>
      <c r="MZ261" s="33"/>
      <c r="NA261" s="33"/>
      <c r="NB261" s="33"/>
      <c r="NC261" s="33"/>
      <c r="ND261" s="33"/>
      <c r="NE261" s="33"/>
      <c r="NF261" s="33"/>
      <c r="NG261" s="33"/>
      <c r="NH261" s="33"/>
      <c r="NI261" s="33"/>
      <c r="NJ261" s="33"/>
      <c r="NK261" s="33"/>
      <c r="NL261" s="33"/>
      <c r="NM261" s="33"/>
      <c r="NN261" s="33"/>
      <c r="NO261" s="33"/>
      <c r="NP261" s="33"/>
      <c r="NQ261" s="33"/>
      <c r="NR261" s="33"/>
      <c r="NS261" s="33"/>
      <c r="NT261" s="33"/>
      <c r="NU261" s="33"/>
      <c r="NV261" s="33"/>
      <c r="NW261" s="33"/>
      <c r="NX261" s="33"/>
      <c r="NY261" s="33"/>
      <c r="NZ261" s="33"/>
      <c r="OA261" s="33"/>
      <c r="OB261" s="33"/>
      <c r="OC261" s="33"/>
      <c r="OD261" s="33"/>
      <c r="OE261" s="33"/>
      <c r="OF261" s="33"/>
      <c r="OG261" s="33"/>
      <c r="OH261" s="33"/>
      <c r="OI261" s="33"/>
      <c r="OJ261" s="33"/>
      <c r="OK261" s="33"/>
      <c r="OL261" s="33"/>
      <c r="OM261" s="33"/>
      <c r="ON261" s="33"/>
      <c r="OO261" s="33"/>
      <c r="OP261" s="33"/>
      <c r="OQ261" s="33"/>
      <c r="OR261" s="33"/>
      <c r="OS261" s="33"/>
      <c r="OT261" s="33"/>
      <c r="OU261" s="33"/>
      <c r="OV261" s="33"/>
      <c r="OW261" s="33"/>
      <c r="OX261" s="33"/>
      <c r="OY261" s="33"/>
      <c r="OZ261" s="33"/>
      <c r="PA261" s="33"/>
      <c r="PB261" s="33"/>
      <c r="PC261" s="33"/>
      <c r="PD261" s="33"/>
      <c r="PE261" s="33"/>
      <c r="PF261" s="33"/>
      <c r="PG261" s="33"/>
      <c r="PH261" s="33"/>
      <c r="PI261" s="33"/>
      <c r="PJ261" s="33"/>
      <c r="PK261" s="33"/>
      <c r="PL261" s="33"/>
      <c r="PM261" s="33"/>
      <c r="PN261" s="33"/>
      <c r="PO261" s="33"/>
      <c r="PP261" s="33"/>
      <c r="PQ261" s="33"/>
      <c r="PR261" s="33"/>
      <c r="PS261" s="33"/>
      <c r="PT261" s="33"/>
      <c r="PU261" s="33"/>
      <c r="PV261" s="33"/>
      <c r="PW261" s="33"/>
      <c r="PX261" s="33"/>
      <c r="PY261" s="33"/>
      <c r="PZ261" s="33"/>
      <c r="QA261" s="33"/>
      <c r="QB261" s="33"/>
      <c r="QC261" s="33"/>
      <c r="QD261" s="33"/>
      <c r="QE261" s="33"/>
      <c r="QF261" s="33"/>
      <c r="QG261" s="33"/>
      <c r="QH261" s="33"/>
      <c r="QI261" s="33"/>
      <c r="QJ261" s="33"/>
      <c r="QK261" s="33"/>
      <c r="QL261" s="33"/>
      <c r="QM261" s="33"/>
      <c r="QN261" s="33"/>
      <c r="QO261" s="33"/>
      <c r="QP261" s="33"/>
      <c r="QQ261" s="33"/>
      <c r="QR261" s="33"/>
      <c r="QS261" s="33"/>
      <c r="QT261" s="33"/>
      <c r="QU261" s="33"/>
      <c r="QV261" s="33"/>
      <c r="QW261" s="33"/>
      <c r="QX261" s="33"/>
      <c r="QY261" s="33"/>
      <c r="QZ261" s="33"/>
      <c r="RA261" s="33"/>
      <c r="RB261" s="33"/>
      <c r="RC261" s="33"/>
      <c r="RD261" s="33"/>
      <c r="RE261" s="33"/>
      <c r="RF261" s="33"/>
      <c r="RG261" s="33"/>
      <c r="RH261" s="33"/>
      <c r="RI261" s="33"/>
      <c r="RJ261" s="33"/>
      <c r="RK261" s="33"/>
      <c r="RL261" s="33"/>
      <c r="RM261" s="33"/>
      <c r="RN261" s="33"/>
      <c r="RO261" s="33"/>
      <c r="RP261" s="33"/>
      <c r="RQ261" s="33"/>
      <c r="RR261" s="33"/>
      <c r="RS261" s="33"/>
      <c r="RT261" s="33"/>
      <c r="RU261" s="33"/>
      <c r="RV261" s="33"/>
      <c r="RW261" s="33"/>
      <c r="RX261" s="33"/>
      <c r="RY261" s="33"/>
      <c r="RZ261" s="33"/>
      <c r="SA261" s="33"/>
      <c r="SB261" s="33"/>
      <c r="SC261" s="33"/>
      <c r="SD261" s="33"/>
      <c r="SE261" s="33"/>
      <c r="SF261" s="33"/>
      <c r="SG261" s="33"/>
      <c r="SH261" s="33"/>
      <c r="SI261" s="33"/>
      <c r="SJ261" s="33"/>
      <c r="SK261" s="33"/>
      <c r="SL261" s="33"/>
      <c r="SM261" s="33"/>
      <c r="SN261" s="33"/>
      <c r="SO261" s="33"/>
      <c r="SP261" s="33"/>
      <c r="SQ261" s="33"/>
      <c r="SR261" s="33"/>
      <c r="SS261" s="33"/>
      <c r="ST261" s="33"/>
      <c r="SU261" s="33"/>
      <c r="SV261" s="33"/>
      <c r="SW261" s="33"/>
      <c r="SX261" s="33"/>
      <c r="SY261" s="33"/>
      <c r="SZ261" s="33"/>
      <c r="TA261" s="33"/>
      <c r="TB261" s="33"/>
      <c r="TC261" s="33"/>
      <c r="TD261" s="33"/>
      <c r="TE261" s="33"/>
      <c r="TF261" s="33"/>
      <c r="TG261" s="33"/>
      <c r="TH261" s="33"/>
      <c r="TI261" s="33"/>
      <c r="TJ261" s="33"/>
      <c r="TK261" s="33"/>
      <c r="TL261" s="33"/>
      <c r="TM261" s="33"/>
      <c r="TN261" s="33"/>
      <c r="TO261" s="33"/>
      <c r="TP261" s="33"/>
      <c r="TQ261" s="33"/>
      <c r="TR261" s="33"/>
      <c r="TS261" s="33"/>
      <c r="TT261" s="33"/>
      <c r="TU261" s="33"/>
      <c r="TV261" s="33"/>
      <c r="TW261" s="33"/>
      <c r="TX261" s="33"/>
      <c r="TY261" s="33"/>
      <c r="TZ261" s="33"/>
      <c r="UA261" s="33"/>
      <c r="UB261" s="33"/>
      <c r="UC261" s="33"/>
      <c r="UD261" s="33"/>
      <c r="UE261" s="33"/>
      <c r="UF261" s="33"/>
      <c r="UG261" s="33"/>
      <c r="UH261" s="33"/>
      <c r="UI261" s="33"/>
      <c r="UJ261" s="33"/>
      <c r="UK261" s="33"/>
      <c r="UL261" s="33"/>
      <c r="UM261" s="33"/>
      <c r="UN261" s="33"/>
      <c r="UO261" s="33"/>
      <c r="UP261" s="33"/>
      <c r="UQ261" s="33"/>
      <c r="UR261" s="33"/>
      <c r="US261" s="33"/>
      <c r="UT261" s="33"/>
      <c r="UU261" s="33"/>
      <c r="UV261" s="33"/>
      <c r="UW261" s="33"/>
      <c r="UX261" s="33"/>
      <c r="UY261" s="33"/>
      <c r="UZ261" s="33"/>
      <c r="VA261" s="33"/>
      <c r="VB261" s="33"/>
      <c r="VC261" s="33"/>
      <c r="VD261" s="33"/>
      <c r="VE261" s="33"/>
      <c r="VF261" s="33"/>
      <c r="VG261" s="33"/>
      <c r="VH261" s="33"/>
      <c r="VI261" s="33"/>
      <c r="VJ261" s="33"/>
      <c r="VK261" s="33"/>
      <c r="VL261" s="33"/>
      <c r="VM261" s="33"/>
      <c r="VN261" s="33"/>
      <c r="VO261" s="33"/>
      <c r="VP261" s="33"/>
      <c r="VQ261" s="33"/>
      <c r="VR261" s="33"/>
      <c r="VS261" s="33"/>
      <c r="VT261" s="33"/>
      <c r="VU261" s="33"/>
      <c r="VV261" s="33"/>
      <c r="VW261" s="33"/>
      <c r="VX261" s="33"/>
      <c r="VY261" s="33"/>
      <c r="VZ261" s="33"/>
      <c r="WA261" s="33"/>
      <c r="WB261" s="33"/>
      <c r="WC261" s="33"/>
      <c r="WD261" s="33"/>
      <c r="WE261" s="33"/>
      <c r="WF261" s="33"/>
      <c r="WG261" s="33"/>
      <c r="WH261" s="33"/>
      <c r="WI261" s="33"/>
      <c r="WJ261" s="33"/>
      <c r="WK261" s="33"/>
      <c r="WL261" s="33"/>
      <c r="WM261" s="33"/>
      <c r="WN261" s="33"/>
      <c r="WO261" s="33"/>
      <c r="WP261" s="33"/>
      <c r="WQ261" s="33"/>
      <c r="WR261" s="33"/>
      <c r="WS261" s="33"/>
      <c r="WT261" s="33"/>
      <c r="WU261" s="33"/>
      <c r="WV261" s="33"/>
      <c r="WW261" s="33"/>
      <c r="WX261" s="33"/>
      <c r="WY261" s="33"/>
      <c r="WZ261" s="33"/>
      <c r="XA261" s="33"/>
      <c r="XB261" s="33"/>
      <c r="XC261" s="33"/>
      <c r="XD261" s="33"/>
      <c r="XE261" s="33"/>
      <c r="XF261" s="33"/>
      <c r="XG261" s="33"/>
      <c r="XH261" s="33"/>
      <c r="XI261" s="33"/>
      <c r="XJ261" s="33"/>
      <c r="XK261" s="33"/>
      <c r="XL261" s="33"/>
      <c r="XM261" s="33"/>
      <c r="XN261" s="33"/>
      <c r="XO261" s="33"/>
      <c r="XP261" s="33"/>
      <c r="XQ261" s="33"/>
      <c r="XR261" s="33"/>
      <c r="XS261" s="33"/>
      <c r="XT261" s="33"/>
      <c r="XU261" s="33"/>
      <c r="XV261" s="33"/>
      <c r="XW261" s="33"/>
      <c r="XX261" s="33"/>
      <c r="XY261" s="33"/>
      <c r="XZ261" s="33"/>
      <c r="YA261" s="33"/>
      <c r="YB261" s="33"/>
      <c r="YC261" s="33"/>
      <c r="YD261" s="33"/>
      <c r="YE261" s="33"/>
      <c r="YF261" s="33"/>
      <c r="YG261" s="33"/>
      <c r="YH261" s="33"/>
      <c r="YI261" s="33"/>
      <c r="YJ261" s="33"/>
      <c r="YK261" s="33"/>
      <c r="YL261" s="33"/>
      <c r="YM261" s="33"/>
      <c r="YN261" s="33"/>
      <c r="YO261" s="33"/>
      <c r="YP261" s="33"/>
      <c r="YQ261" s="33"/>
      <c r="YR261" s="33"/>
      <c r="YS261" s="33"/>
      <c r="YT261" s="33"/>
      <c r="YU261" s="33"/>
      <c r="YV261" s="33"/>
      <c r="YW261" s="33"/>
      <c r="YX261" s="33"/>
      <c r="YY261" s="33"/>
      <c r="YZ261" s="33"/>
      <c r="ZA261" s="33"/>
      <c r="ZB261" s="33"/>
      <c r="ZC261" s="33"/>
      <c r="ZD261" s="33"/>
      <c r="ZE261" s="33"/>
      <c r="ZF261" s="33"/>
      <c r="ZG261" s="33"/>
      <c r="ZH261" s="33"/>
      <c r="ZI261" s="33"/>
      <c r="ZJ261" s="33"/>
      <c r="ZK261" s="33"/>
      <c r="ZL261" s="33"/>
      <c r="ZM261" s="33"/>
      <c r="ZN261" s="33"/>
      <c r="ZO261" s="33"/>
      <c r="ZP261" s="33"/>
      <c r="ZQ261" s="33"/>
      <c r="ZR261" s="33"/>
      <c r="ZS261" s="33"/>
      <c r="ZT261" s="33"/>
      <c r="ZU261" s="33"/>
      <c r="ZV261" s="33"/>
      <c r="ZW261" s="33"/>
      <c r="ZX261" s="33"/>
      <c r="ZY261" s="33"/>
      <c r="ZZ261" s="33"/>
      <c r="AAA261" s="33"/>
      <c r="AAB261" s="33"/>
      <c r="AAC261" s="33"/>
      <c r="AAD261" s="33"/>
      <c r="AAE261" s="33"/>
      <c r="AAF261" s="33"/>
      <c r="AAG261" s="33"/>
      <c r="AAH261" s="33"/>
      <c r="AAI261" s="33"/>
      <c r="AAJ261" s="33"/>
      <c r="AAK261" s="33"/>
      <c r="AAL261" s="33"/>
      <c r="AAM261" s="33"/>
      <c r="AAN261" s="33"/>
      <c r="AAO261" s="33"/>
      <c r="AAP261" s="33"/>
      <c r="AAQ261" s="33"/>
      <c r="AAR261" s="33"/>
      <c r="AAS261" s="33"/>
      <c r="AAT261" s="33"/>
      <c r="AAU261" s="33"/>
      <c r="AAV261" s="33"/>
      <c r="AAW261" s="33"/>
      <c r="AAX261" s="33"/>
      <c r="AAY261" s="33"/>
      <c r="AAZ261" s="33"/>
      <c r="ABA261" s="33"/>
      <c r="ABB261" s="33"/>
      <c r="ABC261" s="33"/>
      <c r="ABD261" s="33"/>
      <c r="ABE261" s="33"/>
      <c r="ABF261" s="33"/>
      <c r="ABG261" s="33"/>
      <c r="ABH261" s="33"/>
      <c r="ABI261" s="33"/>
      <c r="ABJ261" s="33"/>
      <c r="ABK261" s="33"/>
      <c r="ABL261" s="33"/>
      <c r="ABM261" s="33"/>
      <c r="ABN261" s="33"/>
      <c r="ABO261" s="33"/>
      <c r="ABP261" s="33"/>
      <c r="ABQ261" s="33"/>
      <c r="ABR261" s="33"/>
      <c r="ABS261" s="33"/>
      <c r="ABT261" s="33"/>
      <c r="ABU261" s="33"/>
      <c r="ABV261" s="33"/>
      <c r="ABW261" s="33"/>
      <c r="ABX261" s="33"/>
      <c r="ABY261" s="33"/>
      <c r="ABZ261" s="33"/>
      <c r="ACA261" s="33"/>
      <c r="ACB261" s="33"/>
      <c r="ACC261" s="33"/>
      <c r="ACD261" s="33"/>
      <c r="ACE261" s="33"/>
      <c r="ACF261" s="33"/>
      <c r="ACG261" s="33"/>
      <c r="ACH261" s="33"/>
      <c r="ACI261" s="33"/>
      <c r="ACJ261" s="33"/>
      <c r="ACK261" s="33"/>
      <c r="ACL261" s="33"/>
      <c r="ACM261" s="33"/>
      <c r="ACN261" s="33"/>
      <c r="ACO261" s="33"/>
      <c r="ACP261" s="33"/>
      <c r="ACQ261" s="33"/>
      <c r="ACR261" s="33"/>
      <c r="ACS261" s="33"/>
      <c r="ACT261" s="33"/>
      <c r="ACU261" s="33"/>
      <c r="ACV261" s="33"/>
      <c r="ACW261" s="33"/>
      <c r="ACX261" s="33"/>
      <c r="ACY261" s="33"/>
      <c r="ACZ261" s="33"/>
      <c r="ADA261" s="33"/>
      <c r="ADB261" s="33"/>
      <c r="ADC261" s="33"/>
      <c r="ADD261" s="33"/>
      <c r="ADE261" s="33"/>
      <c r="ADF261" s="33"/>
      <c r="ADG261" s="33"/>
      <c r="ADH261" s="33"/>
      <c r="ADI261" s="33"/>
      <c r="ADJ261" s="33"/>
      <c r="ADK261" s="33"/>
      <c r="ADL261" s="33"/>
      <c r="ADM261" s="33"/>
      <c r="ADN261" s="33"/>
      <c r="ADO261" s="33"/>
      <c r="ADP261" s="33"/>
      <c r="ADQ261" s="33"/>
      <c r="ADR261" s="33"/>
      <c r="ADS261" s="33"/>
      <c r="ADT261" s="33"/>
      <c r="ADU261" s="33"/>
      <c r="ADV261" s="33"/>
      <c r="ADW261" s="33"/>
      <c r="ADX261" s="33"/>
      <c r="ADY261" s="33"/>
      <c r="ADZ261" s="33"/>
      <c r="AEA261" s="33"/>
      <c r="AEB261" s="33"/>
      <c r="AEC261" s="33"/>
      <c r="AED261" s="33"/>
      <c r="AEE261" s="33"/>
      <c r="AEF261" s="33"/>
      <c r="AEG261" s="33"/>
      <c r="AEH261" s="33"/>
      <c r="AEI261" s="33"/>
      <c r="AEJ261" s="33"/>
      <c r="AEK261" s="33"/>
      <c r="AEL261" s="33"/>
      <c r="AEM261" s="33"/>
      <c r="AEN261" s="33"/>
      <c r="AEO261" s="33"/>
      <c r="AEP261" s="33"/>
      <c r="AEQ261" s="33"/>
      <c r="AER261" s="33"/>
      <c r="AES261" s="33"/>
      <c r="AET261" s="33"/>
      <c r="AEU261" s="33"/>
      <c r="AEV261" s="33"/>
      <c r="AEW261" s="33"/>
      <c r="AEX261" s="33"/>
      <c r="AEY261" s="33"/>
      <c r="AEZ261" s="33"/>
      <c r="AFA261" s="33"/>
      <c r="AFB261" s="33"/>
      <c r="AFC261" s="33"/>
      <c r="AFD261" s="33"/>
      <c r="AFE261" s="33"/>
      <c r="AFF261" s="33"/>
      <c r="AFG261" s="33"/>
      <c r="AFH261" s="33"/>
      <c r="AFI261" s="33"/>
      <c r="AFJ261" s="33"/>
      <c r="AFK261" s="33"/>
      <c r="AFL261" s="33"/>
      <c r="AFM261" s="33"/>
      <c r="AFN261" s="33"/>
      <c r="AFO261" s="33"/>
      <c r="AFP261" s="33"/>
      <c r="AFQ261" s="33"/>
      <c r="AFR261" s="33"/>
      <c r="AFS261" s="33"/>
      <c r="AFT261" s="33"/>
      <c r="AFU261" s="33"/>
      <c r="AFV261" s="33"/>
      <c r="AFW261" s="33"/>
      <c r="AFX261" s="33"/>
      <c r="AFY261" s="33"/>
      <c r="AFZ261" s="33"/>
      <c r="AGA261" s="33"/>
      <c r="AGB261" s="33"/>
      <c r="AGC261" s="33"/>
      <c r="AGD261" s="33"/>
      <c r="AGE261" s="33"/>
      <c r="AGF261" s="33"/>
      <c r="AGG261" s="33"/>
      <c r="AGH261" s="33"/>
      <c r="AGI261" s="33"/>
      <c r="AGJ261" s="33"/>
      <c r="AGK261" s="33"/>
      <c r="AGL261" s="33"/>
      <c r="AGM261" s="33"/>
      <c r="AGN261" s="33"/>
      <c r="AGO261" s="33"/>
      <c r="AGP261" s="33"/>
      <c r="AGQ261" s="33"/>
      <c r="AGR261" s="33"/>
      <c r="AGS261" s="33"/>
      <c r="AGT261" s="33"/>
      <c r="AGU261" s="33"/>
      <c r="AGV261" s="33"/>
      <c r="AGW261" s="33"/>
      <c r="AGX261" s="33"/>
      <c r="AGY261" s="33"/>
      <c r="AGZ261" s="33"/>
      <c r="AHA261" s="33"/>
      <c r="AHB261" s="33"/>
      <c r="AHC261" s="33"/>
      <c r="AHD261" s="33"/>
      <c r="AHE261" s="33"/>
      <c r="AHF261" s="33"/>
      <c r="AHG261" s="33"/>
      <c r="AHH261" s="33"/>
      <c r="AHI261" s="33"/>
      <c r="AHJ261" s="33"/>
      <c r="AHK261" s="33"/>
      <c r="AHL261" s="33"/>
      <c r="AHM261" s="33"/>
      <c r="AHN261" s="33"/>
      <c r="AHO261" s="33"/>
      <c r="AHP261" s="33"/>
      <c r="AHQ261" s="33"/>
      <c r="AHR261" s="33"/>
      <c r="AHS261" s="33"/>
      <c r="AHT261" s="33"/>
      <c r="AHU261" s="33"/>
      <c r="AHV261" s="33"/>
      <c r="AHW261" s="33"/>
      <c r="AHX261" s="33"/>
      <c r="AHY261" s="33"/>
      <c r="AHZ261" s="33"/>
      <c r="AIA261" s="33"/>
      <c r="AIB261" s="33"/>
      <c r="AIC261" s="33"/>
      <c r="AID261" s="33"/>
      <c r="AIE261" s="33"/>
      <c r="AIF261" s="33"/>
      <c r="AIG261" s="33"/>
      <c r="AIH261" s="33"/>
      <c r="AII261" s="33"/>
      <c r="AIJ261" s="33"/>
      <c r="AIK261" s="33"/>
      <c r="AIL261" s="33"/>
      <c r="AIM261" s="33"/>
      <c r="AIN261" s="33"/>
      <c r="AIO261" s="33"/>
      <c r="AIP261" s="33"/>
      <c r="AIQ261" s="33"/>
      <c r="AIR261" s="33"/>
      <c r="AIS261" s="33"/>
      <c r="AIT261" s="33"/>
      <c r="AIU261" s="33"/>
      <c r="AIV261" s="33"/>
      <c r="AIW261" s="33"/>
      <c r="AIX261" s="33"/>
      <c r="AIY261" s="33"/>
      <c r="AIZ261" s="33"/>
      <c r="AJA261" s="33"/>
      <c r="AJB261" s="33"/>
      <c r="AJC261" s="33"/>
      <c r="AJD261" s="33"/>
      <c r="AJE261" s="33"/>
      <c r="AJF261" s="33"/>
      <c r="AJG261" s="33"/>
      <c r="AJH261" s="33"/>
      <c r="AJI261" s="33"/>
      <c r="AJJ261" s="33"/>
      <c r="AJK261" s="33"/>
      <c r="AJL261" s="33"/>
      <c r="AJM261" s="33"/>
      <c r="AJN261" s="33"/>
      <c r="AJO261" s="33"/>
      <c r="AJP261" s="33"/>
      <c r="AJQ261" s="33"/>
      <c r="AJR261" s="33"/>
      <c r="AJS261" s="33"/>
      <c r="AJT261" s="33"/>
      <c r="AJU261" s="33"/>
      <c r="AJV261" s="33"/>
      <c r="AJW261" s="33"/>
      <c r="AJX261" s="33"/>
      <c r="AJY261" s="33"/>
      <c r="AJZ261" s="33"/>
      <c r="AKA261" s="33"/>
      <c r="AKB261" s="33"/>
      <c r="AKC261" s="33"/>
      <c r="AKD261" s="33"/>
      <c r="AKE261" s="33"/>
      <c r="AKF261" s="33"/>
      <c r="AKG261" s="33"/>
      <c r="AKH261" s="33"/>
      <c r="AKI261" s="33"/>
      <c r="AKJ261" s="33"/>
      <c r="AKK261" s="33"/>
      <c r="AKL261" s="33"/>
      <c r="AKM261" s="33"/>
      <c r="AKN261" s="33"/>
      <c r="AKO261" s="33"/>
      <c r="AKP261" s="33"/>
      <c r="AKQ261" s="33"/>
      <c r="AKR261" s="33"/>
      <c r="AKS261" s="33"/>
      <c r="AKT261" s="33"/>
      <c r="AKU261" s="33"/>
      <c r="AKV261" s="33"/>
      <c r="AKW261" s="33"/>
      <c r="AKX261" s="33"/>
      <c r="AKY261" s="33"/>
      <c r="AKZ261" s="33"/>
      <c r="ALA261" s="33"/>
      <c r="ALB261" s="33"/>
      <c r="ALC261" s="33"/>
      <c r="ALD261" s="33"/>
      <c r="ALE261" s="33"/>
      <c r="ALF261" s="33"/>
      <c r="ALG261" s="33"/>
      <c r="ALH261" s="33"/>
      <c r="ALI261" s="33"/>
      <c r="ALJ261" s="33"/>
      <c r="ALK261" s="33"/>
      <c r="ALL261" s="33"/>
      <c r="ALM261" s="33"/>
      <c r="ALN261" s="33"/>
      <c r="ALO261" s="33"/>
      <c r="ALP261" s="33"/>
      <c r="ALQ261" s="33"/>
      <c r="ALR261" s="33"/>
      <c r="ALS261" s="33"/>
      <c r="ALT261" s="33"/>
      <c r="ALU261" s="33"/>
      <c r="ALV261" s="33"/>
      <c r="ALW261" s="33"/>
      <c r="ALX261" s="33"/>
      <c r="ALY261" s="33"/>
    </row>
    <row r="262" spans="1:1013" ht="18" customHeight="1" thickBot="1" x14ac:dyDescent="0.25">
      <c r="A262" s="680"/>
      <c r="B262" s="652"/>
      <c r="C262" s="652"/>
      <c r="D262" s="937"/>
      <c r="E262" s="927"/>
      <c r="F262" s="935"/>
      <c r="G262" s="1039"/>
      <c r="H262" s="1033"/>
      <c r="I262" s="934"/>
      <c r="J262" s="700"/>
      <c r="K262" s="257" t="s">
        <v>72</v>
      </c>
      <c r="L262" s="487">
        <f>M262+O262</f>
        <v>232</v>
      </c>
      <c r="M262" s="543">
        <v>0</v>
      </c>
      <c r="N262" s="543">
        <v>0</v>
      </c>
      <c r="O262" s="544">
        <v>232</v>
      </c>
      <c r="P262" s="487">
        <f>+Q262+S262</f>
        <v>0</v>
      </c>
      <c r="Q262" s="543">
        <v>0</v>
      </c>
      <c r="R262" s="543">
        <v>0</v>
      </c>
      <c r="S262" s="544">
        <v>0</v>
      </c>
      <c r="T262" s="487">
        <f>U262+W262</f>
        <v>0</v>
      </c>
      <c r="U262" s="543">
        <v>0</v>
      </c>
      <c r="V262" s="543">
        <v>0</v>
      </c>
      <c r="W262" s="544">
        <v>0</v>
      </c>
      <c r="X262" s="545">
        <f>+Y262+AA262</f>
        <v>0</v>
      </c>
      <c r="Y262" s="543">
        <v>0</v>
      </c>
      <c r="Z262" s="543">
        <v>0</v>
      </c>
      <c r="AA262" s="546">
        <v>0</v>
      </c>
      <c r="AB262" s="33"/>
      <c r="AC262" s="33"/>
      <c r="AD262" s="33"/>
      <c r="AE262" s="33"/>
      <c r="AF262" s="33"/>
      <c r="AG262" s="33"/>
      <c r="AH262" s="33"/>
      <c r="AI262" s="46"/>
      <c r="AJ262" s="46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4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  <c r="CA262" s="33"/>
      <c r="CB262" s="33"/>
      <c r="CC262" s="33"/>
      <c r="CD262" s="33"/>
      <c r="CE262" s="33"/>
      <c r="CF262" s="33"/>
      <c r="CG262" s="33"/>
      <c r="CH262" s="33"/>
      <c r="CI262" s="33"/>
      <c r="CJ262" s="33"/>
      <c r="CK262" s="33"/>
      <c r="CL262" s="33"/>
      <c r="CM262" s="33"/>
      <c r="CN262" s="33"/>
      <c r="CO262" s="33"/>
      <c r="CP262" s="33"/>
      <c r="CQ262" s="33"/>
      <c r="CR262" s="33"/>
      <c r="CS262" s="33"/>
      <c r="CT262" s="33"/>
      <c r="CU262" s="33"/>
      <c r="CV262" s="33"/>
      <c r="CW262" s="33"/>
      <c r="CX262" s="33"/>
      <c r="CY262" s="33"/>
      <c r="CZ262" s="33"/>
      <c r="DA262" s="33"/>
      <c r="DB262" s="33"/>
      <c r="DC262" s="33"/>
      <c r="DD262" s="33"/>
      <c r="DE262" s="33"/>
      <c r="DF262" s="33"/>
      <c r="DG262" s="33"/>
      <c r="DH262" s="33"/>
      <c r="DI262" s="33"/>
      <c r="DJ262" s="33"/>
      <c r="DK262" s="33"/>
      <c r="DL262" s="33"/>
      <c r="DM262" s="33"/>
      <c r="DN262" s="33"/>
      <c r="DO262" s="33"/>
      <c r="DP262" s="33"/>
      <c r="DQ262" s="33"/>
      <c r="DR262" s="33"/>
      <c r="DS262" s="33"/>
      <c r="DT262" s="33"/>
      <c r="DU262" s="33"/>
      <c r="DV262" s="33"/>
      <c r="DW262" s="33"/>
      <c r="DX262" s="33"/>
      <c r="DY262" s="33"/>
      <c r="DZ262" s="33"/>
      <c r="EA262" s="33"/>
      <c r="EB262" s="33"/>
      <c r="EC262" s="33"/>
      <c r="ED262" s="33"/>
      <c r="EE262" s="33"/>
      <c r="EF262" s="33"/>
      <c r="EG262" s="33"/>
      <c r="EH262" s="33"/>
      <c r="EI262" s="33"/>
      <c r="EJ262" s="33"/>
      <c r="EK262" s="33"/>
      <c r="EL262" s="33"/>
      <c r="EM262" s="33"/>
      <c r="EN262" s="33"/>
      <c r="EO262" s="33"/>
      <c r="EP262" s="33"/>
      <c r="EQ262" s="33"/>
      <c r="ER262" s="33"/>
      <c r="ES262" s="33"/>
      <c r="ET262" s="33"/>
      <c r="EU262" s="33"/>
      <c r="EV262" s="33"/>
      <c r="EW262" s="33"/>
      <c r="EX262" s="33"/>
      <c r="EY262" s="33"/>
      <c r="EZ262" s="33"/>
      <c r="FA262" s="33"/>
      <c r="FB262" s="33"/>
      <c r="FC262" s="33"/>
      <c r="FD262" s="33"/>
      <c r="FE262" s="33"/>
      <c r="FF262" s="33"/>
      <c r="FG262" s="33"/>
      <c r="FH262" s="33"/>
      <c r="FI262" s="33"/>
      <c r="FJ262" s="33"/>
      <c r="FK262" s="33"/>
      <c r="FL262" s="33"/>
      <c r="FM262" s="33"/>
      <c r="FN262" s="33"/>
      <c r="FO262" s="33"/>
      <c r="FP262" s="33"/>
      <c r="FQ262" s="33"/>
      <c r="FR262" s="33"/>
      <c r="FS262" s="33"/>
      <c r="FT262" s="33"/>
      <c r="FU262" s="33"/>
      <c r="FV262" s="33"/>
      <c r="FW262" s="33"/>
      <c r="FX262" s="33"/>
      <c r="FY262" s="33"/>
      <c r="FZ262" s="33"/>
      <c r="GA262" s="33"/>
      <c r="GB262" s="33"/>
      <c r="GC262" s="33"/>
      <c r="GD262" s="33"/>
      <c r="GE262" s="33"/>
      <c r="GF262" s="33"/>
      <c r="GG262" s="33"/>
      <c r="GH262" s="33"/>
      <c r="GI262" s="33"/>
      <c r="GJ262" s="33"/>
      <c r="GK262" s="33"/>
      <c r="GL262" s="33"/>
      <c r="GM262" s="33"/>
      <c r="GN262" s="33"/>
      <c r="GO262" s="33"/>
      <c r="GP262" s="33"/>
      <c r="GQ262" s="33"/>
      <c r="GR262" s="33"/>
      <c r="GS262" s="33"/>
      <c r="GT262" s="33"/>
      <c r="GU262" s="33"/>
      <c r="GV262" s="33"/>
      <c r="GW262" s="33"/>
      <c r="GX262" s="33"/>
      <c r="GY262" s="33"/>
      <c r="GZ262" s="33"/>
      <c r="HA262" s="33"/>
      <c r="HB262" s="33"/>
      <c r="HC262" s="33"/>
      <c r="HD262" s="33"/>
      <c r="HE262" s="33"/>
      <c r="HF262" s="33"/>
      <c r="HG262" s="33"/>
      <c r="HH262" s="33"/>
      <c r="HI262" s="33"/>
      <c r="HJ262" s="33"/>
      <c r="HK262" s="33"/>
      <c r="HL262" s="33"/>
      <c r="HM262" s="33"/>
      <c r="HN262" s="33"/>
      <c r="HO262" s="33"/>
      <c r="HP262" s="33"/>
      <c r="HQ262" s="33"/>
      <c r="HR262" s="33"/>
      <c r="HS262" s="33"/>
      <c r="HT262" s="33"/>
      <c r="HU262" s="33"/>
      <c r="HV262" s="33"/>
      <c r="HW262" s="33"/>
      <c r="HX262" s="33"/>
      <c r="HY262" s="33"/>
      <c r="HZ262" s="33"/>
      <c r="IA262" s="33"/>
      <c r="IB262" s="33"/>
      <c r="IC262" s="33"/>
      <c r="ID262" s="33"/>
      <c r="IE262" s="33"/>
      <c r="IF262" s="33"/>
      <c r="IG262" s="33"/>
      <c r="IH262" s="33"/>
      <c r="II262" s="33"/>
      <c r="IJ262" s="33"/>
      <c r="IK262" s="33"/>
      <c r="IL262" s="33"/>
      <c r="IM262" s="33"/>
      <c r="IN262" s="33"/>
      <c r="IO262" s="33"/>
      <c r="IP262" s="33"/>
      <c r="IQ262" s="33"/>
      <c r="IR262" s="33"/>
      <c r="IS262" s="33"/>
      <c r="IT262" s="33"/>
      <c r="IU262" s="33"/>
      <c r="IV262" s="33"/>
      <c r="IW262" s="33"/>
      <c r="IX262" s="33"/>
      <c r="IY262" s="33"/>
      <c r="IZ262" s="33"/>
      <c r="JA262" s="33"/>
      <c r="JB262" s="33"/>
      <c r="JC262" s="33"/>
      <c r="JD262" s="33"/>
      <c r="JE262" s="33"/>
      <c r="JF262" s="33"/>
      <c r="JG262" s="33"/>
      <c r="JH262" s="33"/>
      <c r="JI262" s="33"/>
      <c r="JJ262" s="33"/>
      <c r="JK262" s="33"/>
      <c r="JL262" s="33"/>
      <c r="JM262" s="33"/>
      <c r="JN262" s="33"/>
      <c r="JO262" s="33"/>
      <c r="JP262" s="33"/>
      <c r="JQ262" s="33"/>
      <c r="JR262" s="33"/>
      <c r="JS262" s="33"/>
      <c r="JT262" s="33"/>
      <c r="JU262" s="33"/>
      <c r="JV262" s="33"/>
      <c r="JW262" s="33"/>
      <c r="JX262" s="33"/>
      <c r="JY262" s="33"/>
      <c r="JZ262" s="33"/>
      <c r="KA262" s="33"/>
      <c r="KB262" s="33"/>
      <c r="KC262" s="33"/>
      <c r="KD262" s="33"/>
      <c r="KE262" s="33"/>
      <c r="KF262" s="33"/>
      <c r="KG262" s="33"/>
      <c r="KH262" s="33"/>
      <c r="KI262" s="33"/>
      <c r="KJ262" s="33"/>
      <c r="KK262" s="33"/>
      <c r="KL262" s="33"/>
      <c r="KM262" s="33"/>
      <c r="KN262" s="33"/>
      <c r="KO262" s="33"/>
      <c r="KP262" s="33"/>
      <c r="KQ262" s="33"/>
      <c r="KR262" s="33"/>
      <c r="KS262" s="33"/>
      <c r="KT262" s="33"/>
      <c r="KU262" s="33"/>
      <c r="KV262" s="33"/>
      <c r="KW262" s="33"/>
      <c r="KX262" s="33"/>
      <c r="KY262" s="33"/>
      <c r="KZ262" s="33"/>
      <c r="LA262" s="33"/>
      <c r="LB262" s="33"/>
      <c r="LC262" s="33"/>
      <c r="LD262" s="33"/>
      <c r="LE262" s="33"/>
      <c r="LF262" s="33"/>
      <c r="LG262" s="33"/>
      <c r="LH262" s="33"/>
      <c r="LI262" s="33"/>
      <c r="LJ262" s="33"/>
      <c r="LK262" s="33"/>
      <c r="LL262" s="33"/>
      <c r="LM262" s="33"/>
      <c r="LN262" s="33"/>
      <c r="LO262" s="33"/>
      <c r="LP262" s="33"/>
      <c r="LQ262" s="33"/>
      <c r="LR262" s="33"/>
      <c r="LS262" s="33"/>
      <c r="LT262" s="33"/>
      <c r="LU262" s="33"/>
      <c r="LV262" s="33"/>
      <c r="LW262" s="33"/>
      <c r="LX262" s="33"/>
      <c r="LY262" s="33"/>
      <c r="LZ262" s="33"/>
      <c r="MA262" s="33"/>
      <c r="MB262" s="33"/>
      <c r="MC262" s="33"/>
      <c r="MD262" s="33"/>
      <c r="ME262" s="33"/>
      <c r="MF262" s="33"/>
      <c r="MG262" s="33"/>
      <c r="MH262" s="33"/>
      <c r="MI262" s="33"/>
      <c r="MJ262" s="33"/>
      <c r="MK262" s="33"/>
      <c r="ML262" s="33"/>
      <c r="MM262" s="33"/>
      <c r="MN262" s="33"/>
      <c r="MO262" s="33"/>
      <c r="MP262" s="33"/>
      <c r="MQ262" s="33"/>
      <c r="MR262" s="33"/>
      <c r="MS262" s="33"/>
      <c r="MT262" s="33"/>
      <c r="MU262" s="33"/>
      <c r="MV262" s="33"/>
      <c r="MW262" s="33"/>
      <c r="MX262" s="33"/>
      <c r="MY262" s="33"/>
      <c r="MZ262" s="33"/>
      <c r="NA262" s="33"/>
      <c r="NB262" s="33"/>
      <c r="NC262" s="33"/>
      <c r="ND262" s="33"/>
      <c r="NE262" s="33"/>
      <c r="NF262" s="33"/>
      <c r="NG262" s="33"/>
      <c r="NH262" s="33"/>
      <c r="NI262" s="33"/>
      <c r="NJ262" s="33"/>
      <c r="NK262" s="33"/>
      <c r="NL262" s="33"/>
      <c r="NM262" s="33"/>
      <c r="NN262" s="33"/>
      <c r="NO262" s="33"/>
      <c r="NP262" s="33"/>
      <c r="NQ262" s="33"/>
      <c r="NR262" s="33"/>
      <c r="NS262" s="33"/>
      <c r="NT262" s="33"/>
      <c r="NU262" s="33"/>
      <c r="NV262" s="33"/>
      <c r="NW262" s="33"/>
      <c r="NX262" s="33"/>
      <c r="NY262" s="33"/>
      <c r="NZ262" s="33"/>
      <c r="OA262" s="33"/>
      <c r="OB262" s="33"/>
      <c r="OC262" s="33"/>
      <c r="OD262" s="33"/>
      <c r="OE262" s="33"/>
      <c r="OF262" s="33"/>
      <c r="OG262" s="33"/>
      <c r="OH262" s="33"/>
      <c r="OI262" s="33"/>
      <c r="OJ262" s="33"/>
      <c r="OK262" s="33"/>
      <c r="OL262" s="33"/>
      <c r="OM262" s="33"/>
      <c r="ON262" s="33"/>
      <c r="OO262" s="33"/>
      <c r="OP262" s="33"/>
      <c r="OQ262" s="33"/>
      <c r="OR262" s="33"/>
      <c r="OS262" s="33"/>
      <c r="OT262" s="33"/>
      <c r="OU262" s="33"/>
      <c r="OV262" s="33"/>
      <c r="OW262" s="33"/>
      <c r="OX262" s="33"/>
      <c r="OY262" s="33"/>
      <c r="OZ262" s="33"/>
      <c r="PA262" s="33"/>
      <c r="PB262" s="33"/>
      <c r="PC262" s="33"/>
      <c r="PD262" s="33"/>
      <c r="PE262" s="33"/>
      <c r="PF262" s="33"/>
      <c r="PG262" s="33"/>
      <c r="PH262" s="33"/>
      <c r="PI262" s="33"/>
      <c r="PJ262" s="33"/>
      <c r="PK262" s="33"/>
      <c r="PL262" s="33"/>
      <c r="PM262" s="33"/>
      <c r="PN262" s="33"/>
      <c r="PO262" s="33"/>
      <c r="PP262" s="33"/>
      <c r="PQ262" s="33"/>
      <c r="PR262" s="33"/>
      <c r="PS262" s="33"/>
      <c r="PT262" s="33"/>
      <c r="PU262" s="33"/>
      <c r="PV262" s="33"/>
      <c r="PW262" s="33"/>
      <c r="PX262" s="33"/>
      <c r="PY262" s="33"/>
      <c r="PZ262" s="33"/>
      <c r="QA262" s="33"/>
      <c r="QB262" s="33"/>
      <c r="QC262" s="33"/>
      <c r="QD262" s="33"/>
      <c r="QE262" s="33"/>
      <c r="QF262" s="33"/>
      <c r="QG262" s="33"/>
      <c r="QH262" s="33"/>
      <c r="QI262" s="33"/>
      <c r="QJ262" s="33"/>
      <c r="QK262" s="33"/>
      <c r="QL262" s="33"/>
      <c r="QM262" s="33"/>
      <c r="QN262" s="33"/>
      <c r="QO262" s="33"/>
      <c r="QP262" s="33"/>
      <c r="QQ262" s="33"/>
      <c r="QR262" s="33"/>
      <c r="QS262" s="33"/>
      <c r="QT262" s="33"/>
      <c r="QU262" s="33"/>
      <c r="QV262" s="33"/>
      <c r="QW262" s="33"/>
      <c r="QX262" s="33"/>
      <c r="QY262" s="33"/>
      <c r="QZ262" s="33"/>
      <c r="RA262" s="33"/>
      <c r="RB262" s="33"/>
      <c r="RC262" s="33"/>
      <c r="RD262" s="33"/>
      <c r="RE262" s="33"/>
      <c r="RF262" s="33"/>
      <c r="RG262" s="33"/>
      <c r="RH262" s="33"/>
      <c r="RI262" s="33"/>
      <c r="RJ262" s="33"/>
      <c r="RK262" s="33"/>
      <c r="RL262" s="33"/>
      <c r="RM262" s="33"/>
      <c r="RN262" s="33"/>
      <c r="RO262" s="33"/>
      <c r="RP262" s="33"/>
      <c r="RQ262" s="33"/>
      <c r="RR262" s="33"/>
      <c r="RS262" s="33"/>
      <c r="RT262" s="33"/>
      <c r="RU262" s="33"/>
      <c r="RV262" s="33"/>
      <c r="RW262" s="33"/>
      <c r="RX262" s="33"/>
      <c r="RY262" s="33"/>
      <c r="RZ262" s="33"/>
      <c r="SA262" s="33"/>
      <c r="SB262" s="33"/>
      <c r="SC262" s="33"/>
      <c r="SD262" s="33"/>
      <c r="SE262" s="33"/>
      <c r="SF262" s="33"/>
      <c r="SG262" s="33"/>
      <c r="SH262" s="33"/>
      <c r="SI262" s="33"/>
      <c r="SJ262" s="33"/>
      <c r="SK262" s="33"/>
      <c r="SL262" s="33"/>
      <c r="SM262" s="33"/>
      <c r="SN262" s="33"/>
      <c r="SO262" s="33"/>
      <c r="SP262" s="33"/>
      <c r="SQ262" s="33"/>
      <c r="SR262" s="33"/>
      <c r="SS262" s="33"/>
      <c r="ST262" s="33"/>
      <c r="SU262" s="33"/>
      <c r="SV262" s="33"/>
      <c r="SW262" s="33"/>
      <c r="SX262" s="33"/>
      <c r="SY262" s="33"/>
      <c r="SZ262" s="33"/>
      <c r="TA262" s="33"/>
      <c r="TB262" s="33"/>
      <c r="TC262" s="33"/>
      <c r="TD262" s="33"/>
      <c r="TE262" s="33"/>
      <c r="TF262" s="33"/>
      <c r="TG262" s="33"/>
      <c r="TH262" s="33"/>
      <c r="TI262" s="33"/>
      <c r="TJ262" s="33"/>
      <c r="TK262" s="33"/>
      <c r="TL262" s="33"/>
      <c r="TM262" s="33"/>
      <c r="TN262" s="33"/>
      <c r="TO262" s="33"/>
      <c r="TP262" s="33"/>
      <c r="TQ262" s="33"/>
      <c r="TR262" s="33"/>
      <c r="TS262" s="33"/>
      <c r="TT262" s="33"/>
      <c r="TU262" s="33"/>
      <c r="TV262" s="33"/>
      <c r="TW262" s="33"/>
      <c r="TX262" s="33"/>
      <c r="TY262" s="33"/>
      <c r="TZ262" s="33"/>
      <c r="UA262" s="33"/>
      <c r="UB262" s="33"/>
      <c r="UC262" s="33"/>
      <c r="UD262" s="33"/>
      <c r="UE262" s="33"/>
      <c r="UF262" s="33"/>
      <c r="UG262" s="33"/>
      <c r="UH262" s="33"/>
      <c r="UI262" s="33"/>
      <c r="UJ262" s="33"/>
      <c r="UK262" s="33"/>
      <c r="UL262" s="33"/>
      <c r="UM262" s="33"/>
      <c r="UN262" s="33"/>
      <c r="UO262" s="33"/>
      <c r="UP262" s="33"/>
      <c r="UQ262" s="33"/>
      <c r="UR262" s="33"/>
      <c r="US262" s="33"/>
      <c r="UT262" s="33"/>
      <c r="UU262" s="33"/>
      <c r="UV262" s="33"/>
      <c r="UW262" s="33"/>
      <c r="UX262" s="33"/>
      <c r="UY262" s="33"/>
      <c r="UZ262" s="33"/>
      <c r="VA262" s="33"/>
      <c r="VB262" s="33"/>
      <c r="VC262" s="33"/>
      <c r="VD262" s="33"/>
      <c r="VE262" s="33"/>
      <c r="VF262" s="33"/>
      <c r="VG262" s="33"/>
      <c r="VH262" s="33"/>
      <c r="VI262" s="33"/>
      <c r="VJ262" s="33"/>
      <c r="VK262" s="33"/>
      <c r="VL262" s="33"/>
      <c r="VM262" s="33"/>
      <c r="VN262" s="33"/>
      <c r="VO262" s="33"/>
      <c r="VP262" s="33"/>
      <c r="VQ262" s="33"/>
      <c r="VR262" s="33"/>
      <c r="VS262" s="33"/>
      <c r="VT262" s="33"/>
      <c r="VU262" s="33"/>
      <c r="VV262" s="33"/>
      <c r="VW262" s="33"/>
      <c r="VX262" s="33"/>
      <c r="VY262" s="33"/>
      <c r="VZ262" s="33"/>
      <c r="WA262" s="33"/>
      <c r="WB262" s="33"/>
      <c r="WC262" s="33"/>
      <c r="WD262" s="33"/>
      <c r="WE262" s="33"/>
      <c r="WF262" s="33"/>
      <c r="WG262" s="33"/>
      <c r="WH262" s="33"/>
      <c r="WI262" s="33"/>
      <c r="WJ262" s="33"/>
      <c r="WK262" s="33"/>
      <c r="WL262" s="33"/>
      <c r="WM262" s="33"/>
      <c r="WN262" s="33"/>
      <c r="WO262" s="33"/>
      <c r="WP262" s="33"/>
      <c r="WQ262" s="33"/>
      <c r="WR262" s="33"/>
      <c r="WS262" s="33"/>
      <c r="WT262" s="33"/>
      <c r="WU262" s="33"/>
      <c r="WV262" s="33"/>
      <c r="WW262" s="33"/>
      <c r="WX262" s="33"/>
      <c r="WY262" s="33"/>
      <c r="WZ262" s="33"/>
      <c r="XA262" s="33"/>
      <c r="XB262" s="33"/>
      <c r="XC262" s="33"/>
      <c r="XD262" s="33"/>
      <c r="XE262" s="33"/>
      <c r="XF262" s="33"/>
      <c r="XG262" s="33"/>
      <c r="XH262" s="33"/>
      <c r="XI262" s="33"/>
      <c r="XJ262" s="33"/>
      <c r="XK262" s="33"/>
      <c r="XL262" s="33"/>
      <c r="XM262" s="33"/>
      <c r="XN262" s="33"/>
      <c r="XO262" s="33"/>
      <c r="XP262" s="33"/>
      <c r="XQ262" s="33"/>
      <c r="XR262" s="33"/>
      <c r="XS262" s="33"/>
      <c r="XT262" s="33"/>
      <c r="XU262" s="33"/>
      <c r="XV262" s="33"/>
      <c r="XW262" s="33"/>
      <c r="XX262" s="33"/>
      <c r="XY262" s="33"/>
      <c r="XZ262" s="33"/>
      <c r="YA262" s="33"/>
      <c r="YB262" s="33"/>
      <c r="YC262" s="33"/>
      <c r="YD262" s="33"/>
      <c r="YE262" s="33"/>
      <c r="YF262" s="33"/>
      <c r="YG262" s="33"/>
      <c r="YH262" s="33"/>
      <c r="YI262" s="33"/>
      <c r="YJ262" s="33"/>
      <c r="YK262" s="33"/>
      <c r="YL262" s="33"/>
      <c r="YM262" s="33"/>
      <c r="YN262" s="33"/>
      <c r="YO262" s="33"/>
      <c r="YP262" s="33"/>
      <c r="YQ262" s="33"/>
      <c r="YR262" s="33"/>
      <c r="YS262" s="33"/>
      <c r="YT262" s="33"/>
      <c r="YU262" s="33"/>
      <c r="YV262" s="33"/>
      <c r="YW262" s="33"/>
      <c r="YX262" s="33"/>
      <c r="YY262" s="33"/>
      <c r="YZ262" s="33"/>
      <c r="ZA262" s="33"/>
      <c r="ZB262" s="33"/>
      <c r="ZC262" s="33"/>
      <c r="ZD262" s="33"/>
      <c r="ZE262" s="33"/>
      <c r="ZF262" s="33"/>
      <c r="ZG262" s="33"/>
      <c r="ZH262" s="33"/>
      <c r="ZI262" s="33"/>
      <c r="ZJ262" s="33"/>
      <c r="ZK262" s="33"/>
      <c r="ZL262" s="33"/>
      <c r="ZM262" s="33"/>
      <c r="ZN262" s="33"/>
      <c r="ZO262" s="33"/>
      <c r="ZP262" s="33"/>
      <c r="ZQ262" s="33"/>
      <c r="ZR262" s="33"/>
      <c r="ZS262" s="33"/>
      <c r="ZT262" s="33"/>
      <c r="ZU262" s="33"/>
      <c r="ZV262" s="33"/>
      <c r="ZW262" s="33"/>
      <c r="ZX262" s="33"/>
      <c r="ZY262" s="33"/>
      <c r="ZZ262" s="33"/>
      <c r="AAA262" s="33"/>
      <c r="AAB262" s="33"/>
      <c r="AAC262" s="33"/>
      <c r="AAD262" s="33"/>
      <c r="AAE262" s="33"/>
      <c r="AAF262" s="33"/>
      <c r="AAG262" s="33"/>
      <c r="AAH262" s="33"/>
      <c r="AAI262" s="33"/>
      <c r="AAJ262" s="33"/>
      <c r="AAK262" s="33"/>
      <c r="AAL262" s="33"/>
      <c r="AAM262" s="33"/>
      <c r="AAN262" s="33"/>
      <c r="AAO262" s="33"/>
      <c r="AAP262" s="33"/>
      <c r="AAQ262" s="33"/>
      <c r="AAR262" s="33"/>
      <c r="AAS262" s="33"/>
      <c r="AAT262" s="33"/>
      <c r="AAU262" s="33"/>
      <c r="AAV262" s="33"/>
      <c r="AAW262" s="33"/>
      <c r="AAX262" s="33"/>
      <c r="AAY262" s="33"/>
      <c r="AAZ262" s="33"/>
      <c r="ABA262" s="33"/>
      <c r="ABB262" s="33"/>
      <c r="ABC262" s="33"/>
      <c r="ABD262" s="33"/>
      <c r="ABE262" s="33"/>
      <c r="ABF262" s="33"/>
      <c r="ABG262" s="33"/>
      <c r="ABH262" s="33"/>
      <c r="ABI262" s="33"/>
      <c r="ABJ262" s="33"/>
      <c r="ABK262" s="33"/>
      <c r="ABL262" s="33"/>
      <c r="ABM262" s="33"/>
      <c r="ABN262" s="33"/>
      <c r="ABO262" s="33"/>
      <c r="ABP262" s="33"/>
      <c r="ABQ262" s="33"/>
      <c r="ABR262" s="33"/>
      <c r="ABS262" s="33"/>
      <c r="ABT262" s="33"/>
      <c r="ABU262" s="33"/>
      <c r="ABV262" s="33"/>
      <c r="ABW262" s="33"/>
      <c r="ABX262" s="33"/>
      <c r="ABY262" s="33"/>
      <c r="ABZ262" s="33"/>
      <c r="ACA262" s="33"/>
      <c r="ACB262" s="33"/>
      <c r="ACC262" s="33"/>
      <c r="ACD262" s="33"/>
      <c r="ACE262" s="33"/>
      <c r="ACF262" s="33"/>
      <c r="ACG262" s="33"/>
      <c r="ACH262" s="33"/>
      <c r="ACI262" s="33"/>
      <c r="ACJ262" s="33"/>
      <c r="ACK262" s="33"/>
      <c r="ACL262" s="33"/>
      <c r="ACM262" s="33"/>
      <c r="ACN262" s="33"/>
      <c r="ACO262" s="33"/>
      <c r="ACP262" s="33"/>
      <c r="ACQ262" s="33"/>
      <c r="ACR262" s="33"/>
      <c r="ACS262" s="33"/>
      <c r="ACT262" s="33"/>
      <c r="ACU262" s="33"/>
      <c r="ACV262" s="33"/>
      <c r="ACW262" s="33"/>
      <c r="ACX262" s="33"/>
      <c r="ACY262" s="33"/>
      <c r="ACZ262" s="33"/>
      <c r="ADA262" s="33"/>
      <c r="ADB262" s="33"/>
      <c r="ADC262" s="33"/>
      <c r="ADD262" s="33"/>
      <c r="ADE262" s="33"/>
      <c r="ADF262" s="33"/>
      <c r="ADG262" s="33"/>
      <c r="ADH262" s="33"/>
      <c r="ADI262" s="33"/>
      <c r="ADJ262" s="33"/>
      <c r="ADK262" s="33"/>
      <c r="ADL262" s="33"/>
      <c r="ADM262" s="33"/>
      <c r="ADN262" s="33"/>
      <c r="ADO262" s="33"/>
      <c r="ADP262" s="33"/>
      <c r="ADQ262" s="33"/>
      <c r="ADR262" s="33"/>
      <c r="ADS262" s="33"/>
      <c r="ADT262" s="33"/>
      <c r="ADU262" s="33"/>
      <c r="ADV262" s="33"/>
      <c r="ADW262" s="33"/>
      <c r="ADX262" s="33"/>
      <c r="ADY262" s="33"/>
      <c r="ADZ262" s="33"/>
      <c r="AEA262" s="33"/>
      <c r="AEB262" s="33"/>
      <c r="AEC262" s="33"/>
      <c r="AED262" s="33"/>
      <c r="AEE262" s="33"/>
      <c r="AEF262" s="33"/>
      <c r="AEG262" s="33"/>
      <c r="AEH262" s="33"/>
      <c r="AEI262" s="33"/>
      <c r="AEJ262" s="33"/>
      <c r="AEK262" s="33"/>
      <c r="AEL262" s="33"/>
      <c r="AEM262" s="33"/>
      <c r="AEN262" s="33"/>
      <c r="AEO262" s="33"/>
      <c r="AEP262" s="33"/>
      <c r="AEQ262" s="33"/>
      <c r="AER262" s="33"/>
      <c r="AES262" s="33"/>
      <c r="AET262" s="33"/>
      <c r="AEU262" s="33"/>
      <c r="AEV262" s="33"/>
      <c r="AEW262" s="33"/>
      <c r="AEX262" s="33"/>
      <c r="AEY262" s="33"/>
      <c r="AEZ262" s="33"/>
      <c r="AFA262" s="33"/>
      <c r="AFB262" s="33"/>
      <c r="AFC262" s="33"/>
      <c r="AFD262" s="33"/>
      <c r="AFE262" s="33"/>
      <c r="AFF262" s="33"/>
      <c r="AFG262" s="33"/>
      <c r="AFH262" s="33"/>
      <c r="AFI262" s="33"/>
      <c r="AFJ262" s="33"/>
      <c r="AFK262" s="33"/>
      <c r="AFL262" s="33"/>
      <c r="AFM262" s="33"/>
      <c r="AFN262" s="33"/>
      <c r="AFO262" s="33"/>
      <c r="AFP262" s="33"/>
      <c r="AFQ262" s="33"/>
      <c r="AFR262" s="33"/>
      <c r="AFS262" s="33"/>
      <c r="AFT262" s="33"/>
      <c r="AFU262" s="33"/>
      <c r="AFV262" s="33"/>
      <c r="AFW262" s="33"/>
      <c r="AFX262" s="33"/>
      <c r="AFY262" s="33"/>
      <c r="AFZ262" s="33"/>
      <c r="AGA262" s="33"/>
      <c r="AGB262" s="33"/>
      <c r="AGC262" s="33"/>
      <c r="AGD262" s="33"/>
      <c r="AGE262" s="33"/>
      <c r="AGF262" s="33"/>
      <c r="AGG262" s="33"/>
      <c r="AGH262" s="33"/>
      <c r="AGI262" s="33"/>
      <c r="AGJ262" s="33"/>
      <c r="AGK262" s="33"/>
      <c r="AGL262" s="33"/>
      <c r="AGM262" s="33"/>
      <c r="AGN262" s="33"/>
      <c r="AGO262" s="33"/>
      <c r="AGP262" s="33"/>
      <c r="AGQ262" s="33"/>
      <c r="AGR262" s="33"/>
      <c r="AGS262" s="33"/>
      <c r="AGT262" s="33"/>
      <c r="AGU262" s="33"/>
      <c r="AGV262" s="33"/>
      <c r="AGW262" s="33"/>
      <c r="AGX262" s="33"/>
      <c r="AGY262" s="33"/>
      <c r="AGZ262" s="33"/>
      <c r="AHA262" s="33"/>
      <c r="AHB262" s="33"/>
      <c r="AHC262" s="33"/>
      <c r="AHD262" s="33"/>
      <c r="AHE262" s="33"/>
      <c r="AHF262" s="33"/>
      <c r="AHG262" s="33"/>
      <c r="AHH262" s="33"/>
      <c r="AHI262" s="33"/>
      <c r="AHJ262" s="33"/>
      <c r="AHK262" s="33"/>
      <c r="AHL262" s="33"/>
      <c r="AHM262" s="33"/>
      <c r="AHN262" s="33"/>
      <c r="AHO262" s="33"/>
      <c r="AHP262" s="33"/>
      <c r="AHQ262" s="33"/>
      <c r="AHR262" s="33"/>
      <c r="AHS262" s="33"/>
      <c r="AHT262" s="33"/>
      <c r="AHU262" s="33"/>
      <c r="AHV262" s="33"/>
      <c r="AHW262" s="33"/>
      <c r="AHX262" s="33"/>
      <c r="AHY262" s="33"/>
      <c r="AHZ262" s="33"/>
      <c r="AIA262" s="33"/>
      <c r="AIB262" s="33"/>
      <c r="AIC262" s="33"/>
      <c r="AID262" s="33"/>
      <c r="AIE262" s="33"/>
      <c r="AIF262" s="33"/>
      <c r="AIG262" s="33"/>
      <c r="AIH262" s="33"/>
      <c r="AII262" s="33"/>
      <c r="AIJ262" s="33"/>
      <c r="AIK262" s="33"/>
      <c r="AIL262" s="33"/>
      <c r="AIM262" s="33"/>
      <c r="AIN262" s="33"/>
      <c r="AIO262" s="33"/>
      <c r="AIP262" s="33"/>
      <c r="AIQ262" s="33"/>
      <c r="AIR262" s="33"/>
      <c r="AIS262" s="33"/>
      <c r="AIT262" s="33"/>
      <c r="AIU262" s="33"/>
      <c r="AIV262" s="33"/>
      <c r="AIW262" s="33"/>
      <c r="AIX262" s="33"/>
      <c r="AIY262" s="33"/>
      <c r="AIZ262" s="33"/>
      <c r="AJA262" s="33"/>
      <c r="AJB262" s="33"/>
      <c r="AJC262" s="33"/>
      <c r="AJD262" s="33"/>
      <c r="AJE262" s="33"/>
      <c r="AJF262" s="33"/>
      <c r="AJG262" s="33"/>
      <c r="AJH262" s="33"/>
      <c r="AJI262" s="33"/>
      <c r="AJJ262" s="33"/>
      <c r="AJK262" s="33"/>
      <c r="AJL262" s="33"/>
      <c r="AJM262" s="33"/>
      <c r="AJN262" s="33"/>
      <c r="AJO262" s="33"/>
      <c r="AJP262" s="33"/>
      <c r="AJQ262" s="33"/>
      <c r="AJR262" s="33"/>
      <c r="AJS262" s="33"/>
      <c r="AJT262" s="33"/>
      <c r="AJU262" s="33"/>
      <c r="AJV262" s="33"/>
      <c r="AJW262" s="33"/>
      <c r="AJX262" s="33"/>
      <c r="AJY262" s="33"/>
      <c r="AJZ262" s="33"/>
      <c r="AKA262" s="33"/>
      <c r="AKB262" s="33"/>
      <c r="AKC262" s="33"/>
      <c r="AKD262" s="33"/>
      <c r="AKE262" s="33"/>
      <c r="AKF262" s="33"/>
      <c r="AKG262" s="33"/>
      <c r="AKH262" s="33"/>
      <c r="AKI262" s="33"/>
      <c r="AKJ262" s="33"/>
      <c r="AKK262" s="33"/>
      <c r="AKL262" s="33"/>
      <c r="AKM262" s="33"/>
      <c r="AKN262" s="33"/>
      <c r="AKO262" s="33"/>
      <c r="AKP262" s="33"/>
      <c r="AKQ262" s="33"/>
      <c r="AKR262" s="33"/>
      <c r="AKS262" s="33"/>
      <c r="AKT262" s="33"/>
      <c r="AKU262" s="33"/>
      <c r="AKV262" s="33"/>
      <c r="AKW262" s="33"/>
      <c r="AKX262" s="33"/>
      <c r="AKY262" s="33"/>
      <c r="AKZ262" s="33"/>
      <c r="ALA262" s="33"/>
      <c r="ALB262" s="33"/>
      <c r="ALC262" s="33"/>
      <c r="ALD262" s="33"/>
      <c r="ALE262" s="33"/>
      <c r="ALF262" s="33"/>
      <c r="ALG262" s="33"/>
      <c r="ALH262" s="33"/>
      <c r="ALI262" s="33"/>
      <c r="ALJ262" s="33"/>
      <c r="ALK262" s="33"/>
      <c r="ALL262" s="33"/>
      <c r="ALM262" s="33"/>
      <c r="ALN262" s="33"/>
      <c r="ALO262" s="33"/>
      <c r="ALP262" s="33"/>
      <c r="ALQ262" s="33"/>
      <c r="ALR262" s="33"/>
      <c r="ALS262" s="33"/>
      <c r="ALT262" s="33"/>
      <c r="ALU262" s="33"/>
      <c r="ALV262" s="33"/>
      <c r="ALW262" s="33"/>
      <c r="ALX262" s="33"/>
      <c r="ALY262" s="33"/>
    </row>
    <row r="263" spans="1:1013" ht="21.75" customHeight="1" thickBot="1" x14ac:dyDescent="0.25">
      <c r="A263" s="681"/>
      <c r="B263" s="653"/>
      <c r="C263" s="653"/>
      <c r="D263" s="938"/>
      <c r="E263" s="853"/>
      <c r="F263" s="901"/>
      <c r="G263" s="1040"/>
      <c r="H263" s="1034"/>
      <c r="I263" s="701"/>
      <c r="J263" s="701"/>
      <c r="K263" s="89" t="s">
        <v>11</v>
      </c>
      <c r="L263" s="517">
        <f>SUM(L260:L262)</f>
        <v>400</v>
      </c>
      <c r="M263" s="547">
        <f t="shared" ref="M263:O263" si="84">SUM(M260:M262)</f>
        <v>0</v>
      </c>
      <c r="N263" s="547">
        <f t="shared" si="84"/>
        <v>0</v>
      </c>
      <c r="O263" s="519">
        <f t="shared" si="84"/>
        <v>400</v>
      </c>
      <c r="P263" s="520">
        <f t="shared" ref="P263:X263" si="85">SUM(P260:P261)</f>
        <v>18</v>
      </c>
      <c r="Q263" s="548">
        <f>SUM(Q260:Q262)</f>
        <v>0</v>
      </c>
      <c r="R263" s="548">
        <f>SUM(R260:R262)</f>
        <v>0</v>
      </c>
      <c r="S263" s="522">
        <f>SUM(S260:S262)</f>
        <v>18</v>
      </c>
      <c r="T263" s="517">
        <f>SUM(T260:T262)</f>
        <v>0</v>
      </c>
      <c r="U263" s="547">
        <f t="shared" ref="U263:W263" si="86">SUM(U260:U262)</f>
        <v>0</v>
      </c>
      <c r="V263" s="547">
        <f t="shared" si="86"/>
        <v>0</v>
      </c>
      <c r="W263" s="519">
        <f t="shared" si="86"/>
        <v>0</v>
      </c>
      <c r="X263" s="517">
        <f t="shared" si="85"/>
        <v>0</v>
      </c>
      <c r="Y263" s="547">
        <f>SUM(Y260:Y262)</f>
        <v>0</v>
      </c>
      <c r="Z263" s="547">
        <f>SUM(Z260:Z262)</f>
        <v>0</v>
      </c>
      <c r="AA263" s="523">
        <f>SUM(AA260:AA262)</f>
        <v>0</v>
      </c>
      <c r="AB263" s="33"/>
      <c r="AC263" s="33"/>
      <c r="AD263" s="33"/>
      <c r="AE263" s="33"/>
      <c r="AF263" s="33"/>
      <c r="AG263" s="33"/>
      <c r="AH263" s="33"/>
      <c r="AI263" s="46"/>
      <c r="AJ263" s="46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4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  <c r="CA263" s="33"/>
      <c r="CB263" s="33"/>
      <c r="CC263" s="33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  <c r="DV263" s="33"/>
      <c r="DW263" s="33"/>
      <c r="DX263" s="33"/>
      <c r="DY263" s="33"/>
      <c r="DZ263" s="33"/>
      <c r="EA263" s="33"/>
      <c r="EB263" s="33"/>
      <c r="EC263" s="33"/>
      <c r="ED263" s="33"/>
      <c r="EE263" s="33"/>
      <c r="EF263" s="33"/>
      <c r="EG263" s="33"/>
      <c r="EH263" s="33"/>
      <c r="EI263" s="33"/>
      <c r="EJ263" s="33"/>
      <c r="EK263" s="33"/>
      <c r="EL263" s="33"/>
      <c r="EM263" s="33"/>
      <c r="EN263" s="33"/>
      <c r="EO263" s="33"/>
      <c r="EP263" s="33"/>
      <c r="EQ263" s="33"/>
      <c r="ER263" s="33"/>
      <c r="ES263" s="33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  <c r="FP263" s="33"/>
      <c r="FQ263" s="33"/>
      <c r="FR263" s="33"/>
      <c r="FS263" s="33"/>
      <c r="FT263" s="33"/>
      <c r="FU263" s="33"/>
      <c r="FV263" s="33"/>
      <c r="FW263" s="33"/>
      <c r="FX263" s="33"/>
      <c r="FY263" s="33"/>
      <c r="FZ263" s="33"/>
      <c r="GA263" s="33"/>
      <c r="GB263" s="33"/>
      <c r="GC263" s="33"/>
      <c r="GD263" s="33"/>
      <c r="GE263" s="33"/>
      <c r="GF263" s="33"/>
      <c r="GG263" s="33"/>
      <c r="GH263" s="33"/>
      <c r="GI263" s="33"/>
      <c r="GJ263" s="33"/>
      <c r="GK263" s="33"/>
      <c r="GL263" s="33"/>
      <c r="GM263" s="33"/>
      <c r="GN263" s="33"/>
      <c r="GO263" s="33"/>
      <c r="GP263" s="33"/>
      <c r="GQ263" s="33"/>
      <c r="GR263" s="33"/>
      <c r="GS263" s="33"/>
      <c r="GT263" s="33"/>
      <c r="GU263" s="33"/>
      <c r="GV263" s="33"/>
      <c r="GW263" s="33"/>
      <c r="GX263" s="33"/>
      <c r="GY263" s="33"/>
      <c r="GZ263" s="33"/>
      <c r="HA263" s="33"/>
      <c r="HB263" s="33"/>
      <c r="HC263" s="33"/>
      <c r="HD263" s="33"/>
      <c r="HE263" s="33"/>
      <c r="HF263" s="33"/>
      <c r="HG263" s="33"/>
      <c r="HH263" s="33"/>
      <c r="HI263" s="33"/>
      <c r="HJ263" s="33"/>
      <c r="HK263" s="33"/>
      <c r="HL263" s="33"/>
      <c r="HM263" s="33"/>
      <c r="HN263" s="33"/>
      <c r="HO263" s="33"/>
      <c r="HP263" s="33"/>
      <c r="HQ263" s="33"/>
      <c r="HR263" s="33"/>
      <c r="HS263" s="33"/>
      <c r="HT263" s="33"/>
      <c r="HU263" s="33"/>
      <c r="HV263" s="33"/>
      <c r="HW263" s="33"/>
      <c r="HX263" s="33"/>
      <c r="HY263" s="33"/>
      <c r="HZ263" s="33"/>
      <c r="IA263" s="33"/>
      <c r="IB263" s="33"/>
      <c r="IC263" s="33"/>
      <c r="ID263" s="33"/>
      <c r="IE263" s="33"/>
      <c r="IF263" s="33"/>
      <c r="IG263" s="33"/>
      <c r="IH263" s="33"/>
      <c r="II263" s="33"/>
      <c r="IJ263" s="33"/>
      <c r="IK263" s="33"/>
      <c r="IL263" s="33"/>
      <c r="IM263" s="33"/>
      <c r="IN263" s="33"/>
      <c r="IO263" s="33"/>
      <c r="IP263" s="33"/>
      <c r="IQ263" s="33"/>
      <c r="IR263" s="33"/>
      <c r="IS263" s="33"/>
      <c r="IT263" s="33"/>
      <c r="IU263" s="33"/>
      <c r="IV263" s="33"/>
      <c r="IW263" s="33"/>
      <c r="IX263" s="33"/>
      <c r="IY263" s="33"/>
      <c r="IZ263" s="33"/>
      <c r="JA263" s="33"/>
      <c r="JB263" s="33"/>
      <c r="JC263" s="33"/>
      <c r="JD263" s="33"/>
      <c r="JE263" s="33"/>
      <c r="JF263" s="33"/>
      <c r="JG263" s="33"/>
      <c r="JH263" s="33"/>
      <c r="JI263" s="33"/>
      <c r="JJ263" s="33"/>
      <c r="JK263" s="33"/>
      <c r="JL263" s="33"/>
      <c r="JM263" s="33"/>
      <c r="JN263" s="33"/>
      <c r="JO263" s="33"/>
      <c r="JP263" s="33"/>
      <c r="JQ263" s="33"/>
      <c r="JR263" s="33"/>
      <c r="JS263" s="33"/>
      <c r="JT263" s="33"/>
      <c r="JU263" s="33"/>
      <c r="JV263" s="33"/>
      <c r="JW263" s="33"/>
      <c r="JX263" s="33"/>
      <c r="JY263" s="33"/>
      <c r="JZ263" s="33"/>
      <c r="KA263" s="33"/>
      <c r="KB263" s="33"/>
      <c r="KC263" s="33"/>
      <c r="KD263" s="33"/>
      <c r="KE263" s="33"/>
      <c r="KF263" s="33"/>
      <c r="KG263" s="33"/>
      <c r="KH263" s="33"/>
      <c r="KI263" s="33"/>
      <c r="KJ263" s="33"/>
      <c r="KK263" s="33"/>
      <c r="KL263" s="33"/>
      <c r="KM263" s="33"/>
      <c r="KN263" s="33"/>
      <c r="KO263" s="33"/>
      <c r="KP263" s="33"/>
      <c r="KQ263" s="33"/>
      <c r="KR263" s="33"/>
      <c r="KS263" s="33"/>
      <c r="KT263" s="33"/>
      <c r="KU263" s="33"/>
      <c r="KV263" s="33"/>
      <c r="KW263" s="33"/>
      <c r="KX263" s="33"/>
      <c r="KY263" s="33"/>
      <c r="KZ263" s="33"/>
      <c r="LA263" s="33"/>
      <c r="LB263" s="33"/>
      <c r="LC263" s="33"/>
      <c r="LD263" s="33"/>
      <c r="LE263" s="33"/>
      <c r="LF263" s="33"/>
      <c r="LG263" s="33"/>
      <c r="LH263" s="33"/>
      <c r="LI263" s="33"/>
      <c r="LJ263" s="33"/>
      <c r="LK263" s="33"/>
      <c r="LL263" s="33"/>
      <c r="LM263" s="33"/>
      <c r="LN263" s="33"/>
      <c r="LO263" s="33"/>
      <c r="LP263" s="33"/>
      <c r="LQ263" s="33"/>
      <c r="LR263" s="33"/>
      <c r="LS263" s="33"/>
      <c r="LT263" s="33"/>
      <c r="LU263" s="33"/>
      <c r="LV263" s="33"/>
      <c r="LW263" s="33"/>
      <c r="LX263" s="33"/>
      <c r="LY263" s="33"/>
      <c r="LZ263" s="33"/>
      <c r="MA263" s="33"/>
      <c r="MB263" s="33"/>
      <c r="MC263" s="33"/>
      <c r="MD263" s="33"/>
      <c r="ME263" s="33"/>
      <c r="MF263" s="33"/>
      <c r="MG263" s="33"/>
      <c r="MH263" s="33"/>
      <c r="MI263" s="33"/>
      <c r="MJ263" s="33"/>
      <c r="MK263" s="33"/>
      <c r="ML263" s="33"/>
      <c r="MM263" s="33"/>
      <c r="MN263" s="33"/>
      <c r="MO263" s="33"/>
      <c r="MP263" s="33"/>
      <c r="MQ263" s="33"/>
      <c r="MR263" s="33"/>
      <c r="MS263" s="33"/>
      <c r="MT263" s="33"/>
      <c r="MU263" s="33"/>
      <c r="MV263" s="33"/>
      <c r="MW263" s="33"/>
      <c r="MX263" s="33"/>
      <c r="MY263" s="33"/>
      <c r="MZ263" s="33"/>
      <c r="NA263" s="33"/>
      <c r="NB263" s="33"/>
      <c r="NC263" s="33"/>
      <c r="ND263" s="33"/>
      <c r="NE263" s="33"/>
      <c r="NF263" s="33"/>
      <c r="NG263" s="33"/>
      <c r="NH263" s="33"/>
      <c r="NI263" s="33"/>
      <c r="NJ263" s="33"/>
      <c r="NK263" s="33"/>
      <c r="NL263" s="33"/>
      <c r="NM263" s="33"/>
      <c r="NN263" s="33"/>
      <c r="NO263" s="33"/>
      <c r="NP263" s="33"/>
      <c r="NQ263" s="33"/>
      <c r="NR263" s="33"/>
      <c r="NS263" s="33"/>
      <c r="NT263" s="33"/>
      <c r="NU263" s="33"/>
      <c r="NV263" s="33"/>
      <c r="NW263" s="33"/>
      <c r="NX263" s="33"/>
      <c r="NY263" s="33"/>
      <c r="NZ263" s="33"/>
      <c r="OA263" s="33"/>
      <c r="OB263" s="33"/>
      <c r="OC263" s="33"/>
      <c r="OD263" s="33"/>
      <c r="OE263" s="33"/>
      <c r="OF263" s="33"/>
      <c r="OG263" s="33"/>
      <c r="OH263" s="33"/>
      <c r="OI263" s="33"/>
      <c r="OJ263" s="33"/>
      <c r="OK263" s="33"/>
      <c r="OL263" s="33"/>
      <c r="OM263" s="33"/>
      <c r="ON263" s="33"/>
      <c r="OO263" s="33"/>
      <c r="OP263" s="33"/>
      <c r="OQ263" s="33"/>
      <c r="OR263" s="33"/>
      <c r="OS263" s="33"/>
      <c r="OT263" s="33"/>
      <c r="OU263" s="33"/>
      <c r="OV263" s="33"/>
      <c r="OW263" s="33"/>
      <c r="OX263" s="33"/>
      <c r="OY263" s="33"/>
      <c r="OZ263" s="33"/>
      <c r="PA263" s="33"/>
      <c r="PB263" s="33"/>
      <c r="PC263" s="33"/>
      <c r="PD263" s="33"/>
      <c r="PE263" s="33"/>
      <c r="PF263" s="33"/>
      <c r="PG263" s="33"/>
      <c r="PH263" s="33"/>
      <c r="PI263" s="33"/>
      <c r="PJ263" s="33"/>
      <c r="PK263" s="33"/>
      <c r="PL263" s="33"/>
      <c r="PM263" s="33"/>
      <c r="PN263" s="33"/>
      <c r="PO263" s="33"/>
      <c r="PP263" s="33"/>
      <c r="PQ263" s="33"/>
      <c r="PR263" s="33"/>
      <c r="PS263" s="33"/>
      <c r="PT263" s="33"/>
      <c r="PU263" s="33"/>
      <c r="PV263" s="33"/>
      <c r="PW263" s="33"/>
      <c r="PX263" s="33"/>
      <c r="PY263" s="33"/>
      <c r="PZ263" s="33"/>
      <c r="QA263" s="33"/>
      <c r="QB263" s="33"/>
      <c r="QC263" s="33"/>
      <c r="QD263" s="33"/>
      <c r="QE263" s="33"/>
      <c r="QF263" s="33"/>
      <c r="QG263" s="33"/>
      <c r="QH263" s="33"/>
      <c r="QI263" s="33"/>
      <c r="QJ263" s="33"/>
      <c r="QK263" s="33"/>
      <c r="QL263" s="33"/>
      <c r="QM263" s="33"/>
      <c r="QN263" s="33"/>
      <c r="QO263" s="33"/>
      <c r="QP263" s="33"/>
      <c r="QQ263" s="33"/>
      <c r="QR263" s="33"/>
      <c r="QS263" s="33"/>
      <c r="QT263" s="33"/>
      <c r="QU263" s="33"/>
      <c r="QV263" s="33"/>
      <c r="QW263" s="33"/>
      <c r="QX263" s="33"/>
      <c r="QY263" s="33"/>
      <c r="QZ263" s="33"/>
      <c r="RA263" s="33"/>
      <c r="RB263" s="33"/>
      <c r="RC263" s="33"/>
      <c r="RD263" s="33"/>
      <c r="RE263" s="33"/>
      <c r="RF263" s="33"/>
      <c r="RG263" s="33"/>
      <c r="RH263" s="33"/>
      <c r="RI263" s="33"/>
      <c r="RJ263" s="33"/>
      <c r="RK263" s="33"/>
      <c r="RL263" s="33"/>
      <c r="RM263" s="33"/>
      <c r="RN263" s="33"/>
      <c r="RO263" s="33"/>
      <c r="RP263" s="33"/>
      <c r="RQ263" s="33"/>
      <c r="RR263" s="33"/>
      <c r="RS263" s="33"/>
      <c r="RT263" s="33"/>
      <c r="RU263" s="33"/>
      <c r="RV263" s="33"/>
      <c r="RW263" s="33"/>
      <c r="RX263" s="33"/>
      <c r="RY263" s="33"/>
      <c r="RZ263" s="33"/>
      <c r="SA263" s="33"/>
      <c r="SB263" s="33"/>
      <c r="SC263" s="33"/>
      <c r="SD263" s="33"/>
      <c r="SE263" s="33"/>
      <c r="SF263" s="33"/>
      <c r="SG263" s="33"/>
      <c r="SH263" s="33"/>
      <c r="SI263" s="33"/>
      <c r="SJ263" s="33"/>
      <c r="SK263" s="33"/>
      <c r="SL263" s="33"/>
      <c r="SM263" s="33"/>
      <c r="SN263" s="33"/>
      <c r="SO263" s="33"/>
      <c r="SP263" s="33"/>
      <c r="SQ263" s="33"/>
      <c r="SR263" s="33"/>
      <c r="SS263" s="33"/>
      <c r="ST263" s="33"/>
      <c r="SU263" s="33"/>
      <c r="SV263" s="33"/>
      <c r="SW263" s="33"/>
      <c r="SX263" s="33"/>
      <c r="SY263" s="33"/>
      <c r="SZ263" s="33"/>
      <c r="TA263" s="33"/>
      <c r="TB263" s="33"/>
      <c r="TC263" s="33"/>
      <c r="TD263" s="33"/>
      <c r="TE263" s="33"/>
      <c r="TF263" s="33"/>
      <c r="TG263" s="33"/>
      <c r="TH263" s="33"/>
      <c r="TI263" s="33"/>
      <c r="TJ263" s="33"/>
      <c r="TK263" s="33"/>
      <c r="TL263" s="33"/>
      <c r="TM263" s="33"/>
      <c r="TN263" s="33"/>
      <c r="TO263" s="33"/>
      <c r="TP263" s="33"/>
      <c r="TQ263" s="33"/>
      <c r="TR263" s="33"/>
      <c r="TS263" s="33"/>
      <c r="TT263" s="33"/>
      <c r="TU263" s="33"/>
      <c r="TV263" s="33"/>
      <c r="TW263" s="33"/>
      <c r="TX263" s="33"/>
      <c r="TY263" s="33"/>
      <c r="TZ263" s="33"/>
      <c r="UA263" s="33"/>
      <c r="UB263" s="33"/>
      <c r="UC263" s="33"/>
      <c r="UD263" s="33"/>
      <c r="UE263" s="33"/>
      <c r="UF263" s="33"/>
      <c r="UG263" s="33"/>
      <c r="UH263" s="33"/>
      <c r="UI263" s="33"/>
      <c r="UJ263" s="33"/>
      <c r="UK263" s="33"/>
      <c r="UL263" s="33"/>
      <c r="UM263" s="33"/>
      <c r="UN263" s="33"/>
      <c r="UO263" s="33"/>
      <c r="UP263" s="33"/>
      <c r="UQ263" s="33"/>
      <c r="UR263" s="33"/>
      <c r="US263" s="33"/>
      <c r="UT263" s="33"/>
      <c r="UU263" s="33"/>
      <c r="UV263" s="33"/>
      <c r="UW263" s="33"/>
      <c r="UX263" s="33"/>
      <c r="UY263" s="33"/>
      <c r="UZ263" s="33"/>
      <c r="VA263" s="33"/>
      <c r="VB263" s="33"/>
      <c r="VC263" s="33"/>
      <c r="VD263" s="33"/>
      <c r="VE263" s="33"/>
      <c r="VF263" s="33"/>
      <c r="VG263" s="33"/>
      <c r="VH263" s="33"/>
      <c r="VI263" s="33"/>
      <c r="VJ263" s="33"/>
      <c r="VK263" s="33"/>
      <c r="VL263" s="33"/>
      <c r="VM263" s="33"/>
      <c r="VN263" s="33"/>
      <c r="VO263" s="33"/>
      <c r="VP263" s="33"/>
      <c r="VQ263" s="33"/>
      <c r="VR263" s="33"/>
      <c r="VS263" s="33"/>
      <c r="VT263" s="33"/>
      <c r="VU263" s="33"/>
      <c r="VV263" s="33"/>
      <c r="VW263" s="33"/>
      <c r="VX263" s="33"/>
      <c r="VY263" s="33"/>
      <c r="VZ263" s="33"/>
      <c r="WA263" s="33"/>
      <c r="WB263" s="33"/>
      <c r="WC263" s="33"/>
      <c r="WD263" s="33"/>
      <c r="WE263" s="33"/>
      <c r="WF263" s="33"/>
      <c r="WG263" s="33"/>
      <c r="WH263" s="33"/>
      <c r="WI263" s="33"/>
      <c r="WJ263" s="33"/>
      <c r="WK263" s="33"/>
      <c r="WL263" s="33"/>
      <c r="WM263" s="33"/>
      <c r="WN263" s="33"/>
      <c r="WO263" s="33"/>
      <c r="WP263" s="33"/>
      <c r="WQ263" s="33"/>
      <c r="WR263" s="33"/>
      <c r="WS263" s="33"/>
      <c r="WT263" s="33"/>
      <c r="WU263" s="33"/>
      <c r="WV263" s="33"/>
      <c r="WW263" s="33"/>
      <c r="WX263" s="33"/>
      <c r="WY263" s="33"/>
      <c r="WZ263" s="33"/>
      <c r="XA263" s="33"/>
      <c r="XB263" s="33"/>
      <c r="XC263" s="33"/>
      <c r="XD263" s="33"/>
      <c r="XE263" s="33"/>
      <c r="XF263" s="33"/>
      <c r="XG263" s="33"/>
      <c r="XH263" s="33"/>
      <c r="XI263" s="33"/>
      <c r="XJ263" s="33"/>
      <c r="XK263" s="33"/>
      <c r="XL263" s="33"/>
      <c r="XM263" s="33"/>
      <c r="XN263" s="33"/>
      <c r="XO263" s="33"/>
      <c r="XP263" s="33"/>
      <c r="XQ263" s="33"/>
      <c r="XR263" s="33"/>
      <c r="XS263" s="33"/>
      <c r="XT263" s="33"/>
      <c r="XU263" s="33"/>
      <c r="XV263" s="33"/>
      <c r="XW263" s="33"/>
      <c r="XX263" s="33"/>
      <c r="XY263" s="33"/>
      <c r="XZ263" s="33"/>
      <c r="YA263" s="33"/>
      <c r="YB263" s="33"/>
      <c r="YC263" s="33"/>
      <c r="YD263" s="33"/>
      <c r="YE263" s="33"/>
      <c r="YF263" s="33"/>
      <c r="YG263" s="33"/>
      <c r="YH263" s="33"/>
      <c r="YI263" s="33"/>
      <c r="YJ263" s="33"/>
      <c r="YK263" s="33"/>
      <c r="YL263" s="33"/>
      <c r="YM263" s="33"/>
      <c r="YN263" s="33"/>
      <c r="YO263" s="33"/>
      <c r="YP263" s="33"/>
      <c r="YQ263" s="33"/>
      <c r="YR263" s="33"/>
      <c r="YS263" s="33"/>
      <c r="YT263" s="33"/>
      <c r="YU263" s="33"/>
      <c r="YV263" s="33"/>
      <c r="YW263" s="33"/>
      <c r="YX263" s="33"/>
      <c r="YY263" s="33"/>
      <c r="YZ263" s="33"/>
      <c r="ZA263" s="33"/>
      <c r="ZB263" s="33"/>
      <c r="ZC263" s="33"/>
      <c r="ZD263" s="33"/>
      <c r="ZE263" s="33"/>
      <c r="ZF263" s="33"/>
      <c r="ZG263" s="33"/>
      <c r="ZH263" s="33"/>
      <c r="ZI263" s="33"/>
      <c r="ZJ263" s="33"/>
      <c r="ZK263" s="33"/>
      <c r="ZL263" s="33"/>
      <c r="ZM263" s="33"/>
      <c r="ZN263" s="33"/>
      <c r="ZO263" s="33"/>
      <c r="ZP263" s="33"/>
      <c r="ZQ263" s="33"/>
      <c r="ZR263" s="33"/>
      <c r="ZS263" s="33"/>
      <c r="ZT263" s="33"/>
      <c r="ZU263" s="33"/>
      <c r="ZV263" s="33"/>
      <c r="ZW263" s="33"/>
      <c r="ZX263" s="33"/>
      <c r="ZY263" s="33"/>
      <c r="ZZ263" s="33"/>
      <c r="AAA263" s="33"/>
      <c r="AAB263" s="33"/>
      <c r="AAC263" s="33"/>
      <c r="AAD263" s="33"/>
      <c r="AAE263" s="33"/>
      <c r="AAF263" s="33"/>
      <c r="AAG263" s="33"/>
      <c r="AAH263" s="33"/>
      <c r="AAI263" s="33"/>
      <c r="AAJ263" s="33"/>
      <c r="AAK263" s="33"/>
      <c r="AAL263" s="33"/>
      <c r="AAM263" s="33"/>
      <c r="AAN263" s="33"/>
      <c r="AAO263" s="33"/>
      <c r="AAP263" s="33"/>
      <c r="AAQ263" s="33"/>
      <c r="AAR263" s="33"/>
      <c r="AAS263" s="33"/>
      <c r="AAT263" s="33"/>
      <c r="AAU263" s="33"/>
      <c r="AAV263" s="33"/>
      <c r="AAW263" s="33"/>
      <c r="AAX263" s="33"/>
      <c r="AAY263" s="33"/>
      <c r="AAZ263" s="33"/>
      <c r="ABA263" s="33"/>
      <c r="ABB263" s="33"/>
      <c r="ABC263" s="33"/>
      <c r="ABD263" s="33"/>
      <c r="ABE263" s="33"/>
      <c r="ABF263" s="33"/>
      <c r="ABG263" s="33"/>
      <c r="ABH263" s="33"/>
      <c r="ABI263" s="33"/>
      <c r="ABJ263" s="33"/>
      <c r="ABK263" s="33"/>
      <c r="ABL263" s="33"/>
      <c r="ABM263" s="33"/>
      <c r="ABN263" s="33"/>
      <c r="ABO263" s="33"/>
      <c r="ABP263" s="33"/>
      <c r="ABQ263" s="33"/>
      <c r="ABR263" s="33"/>
      <c r="ABS263" s="33"/>
      <c r="ABT263" s="33"/>
      <c r="ABU263" s="33"/>
      <c r="ABV263" s="33"/>
      <c r="ABW263" s="33"/>
      <c r="ABX263" s="33"/>
      <c r="ABY263" s="33"/>
      <c r="ABZ263" s="33"/>
      <c r="ACA263" s="33"/>
      <c r="ACB263" s="33"/>
      <c r="ACC263" s="33"/>
      <c r="ACD263" s="33"/>
      <c r="ACE263" s="33"/>
      <c r="ACF263" s="33"/>
      <c r="ACG263" s="33"/>
      <c r="ACH263" s="33"/>
      <c r="ACI263" s="33"/>
      <c r="ACJ263" s="33"/>
      <c r="ACK263" s="33"/>
      <c r="ACL263" s="33"/>
      <c r="ACM263" s="33"/>
      <c r="ACN263" s="33"/>
      <c r="ACO263" s="33"/>
      <c r="ACP263" s="33"/>
      <c r="ACQ263" s="33"/>
      <c r="ACR263" s="33"/>
      <c r="ACS263" s="33"/>
      <c r="ACT263" s="33"/>
      <c r="ACU263" s="33"/>
      <c r="ACV263" s="33"/>
      <c r="ACW263" s="33"/>
      <c r="ACX263" s="33"/>
      <c r="ACY263" s="33"/>
      <c r="ACZ263" s="33"/>
      <c r="ADA263" s="33"/>
      <c r="ADB263" s="33"/>
      <c r="ADC263" s="33"/>
      <c r="ADD263" s="33"/>
      <c r="ADE263" s="33"/>
      <c r="ADF263" s="33"/>
      <c r="ADG263" s="33"/>
      <c r="ADH263" s="33"/>
      <c r="ADI263" s="33"/>
      <c r="ADJ263" s="33"/>
      <c r="ADK263" s="33"/>
      <c r="ADL263" s="33"/>
      <c r="ADM263" s="33"/>
      <c r="ADN263" s="33"/>
      <c r="ADO263" s="33"/>
      <c r="ADP263" s="33"/>
      <c r="ADQ263" s="33"/>
      <c r="ADR263" s="33"/>
      <c r="ADS263" s="33"/>
      <c r="ADT263" s="33"/>
      <c r="ADU263" s="33"/>
      <c r="ADV263" s="33"/>
      <c r="ADW263" s="33"/>
      <c r="ADX263" s="33"/>
      <c r="ADY263" s="33"/>
      <c r="ADZ263" s="33"/>
      <c r="AEA263" s="33"/>
      <c r="AEB263" s="33"/>
      <c r="AEC263" s="33"/>
      <c r="AED263" s="33"/>
      <c r="AEE263" s="33"/>
      <c r="AEF263" s="33"/>
      <c r="AEG263" s="33"/>
      <c r="AEH263" s="33"/>
      <c r="AEI263" s="33"/>
      <c r="AEJ263" s="33"/>
      <c r="AEK263" s="33"/>
      <c r="AEL263" s="33"/>
      <c r="AEM263" s="33"/>
      <c r="AEN263" s="33"/>
      <c r="AEO263" s="33"/>
      <c r="AEP263" s="33"/>
      <c r="AEQ263" s="33"/>
      <c r="AER263" s="33"/>
      <c r="AES263" s="33"/>
      <c r="AET263" s="33"/>
      <c r="AEU263" s="33"/>
      <c r="AEV263" s="33"/>
      <c r="AEW263" s="33"/>
      <c r="AEX263" s="33"/>
      <c r="AEY263" s="33"/>
      <c r="AEZ263" s="33"/>
      <c r="AFA263" s="33"/>
      <c r="AFB263" s="33"/>
      <c r="AFC263" s="33"/>
      <c r="AFD263" s="33"/>
      <c r="AFE263" s="33"/>
      <c r="AFF263" s="33"/>
      <c r="AFG263" s="33"/>
      <c r="AFH263" s="33"/>
      <c r="AFI263" s="33"/>
      <c r="AFJ263" s="33"/>
      <c r="AFK263" s="33"/>
      <c r="AFL263" s="33"/>
      <c r="AFM263" s="33"/>
      <c r="AFN263" s="33"/>
      <c r="AFO263" s="33"/>
      <c r="AFP263" s="33"/>
      <c r="AFQ263" s="33"/>
      <c r="AFR263" s="33"/>
      <c r="AFS263" s="33"/>
      <c r="AFT263" s="33"/>
      <c r="AFU263" s="33"/>
      <c r="AFV263" s="33"/>
      <c r="AFW263" s="33"/>
      <c r="AFX263" s="33"/>
      <c r="AFY263" s="33"/>
      <c r="AFZ263" s="33"/>
      <c r="AGA263" s="33"/>
      <c r="AGB263" s="33"/>
      <c r="AGC263" s="33"/>
      <c r="AGD263" s="33"/>
      <c r="AGE263" s="33"/>
      <c r="AGF263" s="33"/>
      <c r="AGG263" s="33"/>
      <c r="AGH263" s="33"/>
      <c r="AGI263" s="33"/>
      <c r="AGJ263" s="33"/>
      <c r="AGK263" s="33"/>
      <c r="AGL263" s="33"/>
      <c r="AGM263" s="33"/>
      <c r="AGN263" s="33"/>
      <c r="AGO263" s="33"/>
      <c r="AGP263" s="33"/>
      <c r="AGQ263" s="33"/>
      <c r="AGR263" s="33"/>
      <c r="AGS263" s="33"/>
      <c r="AGT263" s="33"/>
      <c r="AGU263" s="33"/>
      <c r="AGV263" s="33"/>
      <c r="AGW263" s="33"/>
      <c r="AGX263" s="33"/>
      <c r="AGY263" s="33"/>
      <c r="AGZ263" s="33"/>
      <c r="AHA263" s="33"/>
      <c r="AHB263" s="33"/>
      <c r="AHC263" s="33"/>
      <c r="AHD263" s="33"/>
      <c r="AHE263" s="33"/>
      <c r="AHF263" s="33"/>
      <c r="AHG263" s="33"/>
      <c r="AHH263" s="33"/>
      <c r="AHI263" s="33"/>
      <c r="AHJ263" s="33"/>
      <c r="AHK263" s="33"/>
      <c r="AHL263" s="33"/>
      <c r="AHM263" s="33"/>
      <c r="AHN263" s="33"/>
      <c r="AHO263" s="33"/>
      <c r="AHP263" s="33"/>
      <c r="AHQ263" s="33"/>
      <c r="AHR263" s="33"/>
      <c r="AHS263" s="33"/>
      <c r="AHT263" s="33"/>
      <c r="AHU263" s="33"/>
      <c r="AHV263" s="33"/>
      <c r="AHW263" s="33"/>
      <c r="AHX263" s="33"/>
      <c r="AHY263" s="33"/>
      <c r="AHZ263" s="33"/>
      <c r="AIA263" s="33"/>
      <c r="AIB263" s="33"/>
      <c r="AIC263" s="33"/>
      <c r="AID263" s="33"/>
      <c r="AIE263" s="33"/>
      <c r="AIF263" s="33"/>
      <c r="AIG263" s="33"/>
      <c r="AIH263" s="33"/>
      <c r="AII263" s="33"/>
      <c r="AIJ263" s="33"/>
      <c r="AIK263" s="33"/>
      <c r="AIL263" s="33"/>
      <c r="AIM263" s="33"/>
      <c r="AIN263" s="33"/>
      <c r="AIO263" s="33"/>
      <c r="AIP263" s="33"/>
      <c r="AIQ263" s="33"/>
      <c r="AIR263" s="33"/>
      <c r="AIS263" s="33"/>
      <c r="AIT263" s="33"/>
      <c r="AIU263" s="33"/>
      <c r="AIV263" s="33"/>
      <c r="AIW263" s="33"/>
      <c r="AIX263" s="33"/>
      <c r="AIY263" s="33"/>
      <c r="AIZ263" s="33"/>
      <c r="AJA263" s="33"/>
      <c r="AJB263" s="33"/>
      <c r="AJC263" s="33"/>
      <c r="AJD263" s="33"/>
      <c r="AJE263" s="33"/>
      <c r="AJF263" s="33"/>
      <c r="AJG263" s="33"/>
      <c r="AJH263" s="33"/>
      <c r="AJI263" s="33"/>
      <c r="AJJ263" s="33"/>
      <c r="AJK263" s="33"/>
      <c r="AJL263" s="33"/>
      <c r="AJM263" s="33"/>
      <c r="AJN263" s="33"/>
      <c r="AJO263" s="33"/>
      <c r="AJP263" s="33"/>
      <c r="AJQ263" s="33"/>
      <c r="AJR263" s="33"/>
      <c r="AJS263" s="33"/>
      <c r="AJT263" s="33"/>
      <c r="AJU263" s="33"/>
      <c r="AJV263" s="33"/>
      <c r="AJW263" s="33"/>
      <c r="AJX263" s="33"/>
      <c r="AJY263" s="33"/>
      <c r="AJZ263" s="33"/>
      <c r="AKA263" s="33"/>
      <c r="AKB263" s="33"/>
      <c r="AKC263" s="33"/>
      <c r="AKD263" s="33"/>
      <c r="AKE263" s="33"/>
      <c r="AKF263" s="33"/>
      <c r="AKG263" s="33"/>
      <c r="AKH263" s="33"/>
      <c r="AKI263" s="33"/>
      <c r="AKJ263" s="33"/>
      <c r="AKK263" s="33"/>
      <c r="AKL263" s="33"/>
      <c r="AKM263" s="33"/>
      <c r="AKN263" s="33"/>
      <c r="AKO263" s="33"/>
      <c r="AKP263" s="33"/>
      <c r="AKQ263" s="33"/>
      <c r="AKR263" s="33"/>
      <c r="AKS263" s="33"/>
      <c r="AKT263" s="33"/>
      <c r="AKU263" s="33"/>
      <c r="AKV263" s="33"/>
      <c r="AKW263" s="33"/>
      <c r="AKX263" s="33"/>
      <c r="AKY263" s="33"/>
      <c r="AKZ263" s="33"/>
      <c r="ALA263" s="33"/>
      <c r="ALB263" s="33"/>
      <c r="ALC263" s="33"/>
      <c r="ALD263" s="33"/>
      <c r="ALE263" s="33"/>
      <c r="ALF263" s="33"/>
      <c r="ALG263" s="33"/>
      <c r="ALH263" s="33"/>
      <c r="ALI263" s="33"/>
      <c r="ALJ263" s="33"/>
      <c r="ALK263" s="33"/>
      <c r="ALL263" s="33"/>
      <c r="ALM263" s="33"/>
      <c r="ALN263" s="33"/>
      <c r="ALO263" s="33"/>
      <c r="ALP263" s="33"/>
      <c r="ALQ263" s="33"/>
      <c r="ALR263" s="33"/>
      <c r="ALS263" s="33"/>
      <c r="ALT263" s="33"/>
      <c r="ALU263" s="33"/>
      <c r="ALV263" s="33"/>
      <c r="ALW263" s="33"/>
      <c r="ALX263" s="33"/>
      <c r="ALY263" s="33"/>
    </row>
    <row r="264" spans="1:1013" ht="30.75" customHeight="1" thickBot="1" x14ac:dyDescent="0.25">
      <c r="A264" s="753" t="s">
        <v>15</v>
      </c>
      <c r="B264" s="656" t="s">
        <v>16</v>
      </c>
      <c r="C264" s="651" t="s">
        <v>25</v>
      </c>
      <c r="D264" s="761" t="s">
        <v>15</v>
      </c>
      <c r="E264" s="816" t="s">
        <v>222</v>
      </c>
      <c r="F264" s="857" t="s">
        <v>264</v>
      </c>
      <c r="G264" s="665" t="s">
        <v>122</v>
      </c>
      <c r="H264" s="939" t="s">
        <v>70</v>
      </c>
      <c r="I264" s="697" t="s">
        <v>31</v>
      </c>
      <c r="J264" s="694" t="s">
        <v>303</v>
      </c>
      <c r="K264" s="165" t="s">
        <v>71</v>
      </c>
      <c r="L264" s="465">
        <f>+M264+O264</f>
        <v>11.8</v>
      </c>
      <c r="M264" s="464">
        <v>11.8</v>
      </c>
      <c r="N264" s="464">
        <v>0</v>
      </c>
      <c r="O264" s="453">
        <v>0</v>
      </c>
      <c r="P264" s="465">
        <f>+Q264+S264</f>
        <v>12.2</v>
      </c>
      <c r="Q264" s="464">
        <v>12.2</v>
      </c>
      <c r="R264" s="464">
        <v>0</v>
      </c>
      <c r="S264" s="453">
        <v>0</v>
      </c>
      <c r="T264" s="465">
        <f>+U264+W264</f>
        <v>10</v>
      </c>
      <c r="U264" s="464">
        <v>10</v>
      </c>
      <c r="V264" s="464">
        <v>0</v>
      </c>
      <c r="W264" s="453">
        <v>0</v>
      </c>
      <c r="X264" s="465">
        <f>+Y264+AA264</f>
        <v>11</v>
      </c>
      <c r="Y264" s="464">
        <v>11</v>
      </c>
      <c r="Z264" s="464">
        <v>0</v>
      </c>
      <c r="AA264" s="453">
        <v>0</v>
      </c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4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  <c r="CA264" s="33"/>
      <c r="CB264" s="33"/>
      <c r="CC264" s="33"/>
      <c r="CD264" s="33"/>
      <c r="CE264" s="33"/>
      <c r="CF264" s="33"/>
      <c r="CG264" s="33"/>
      <c r="CH264" s="33"/>
      <c r="CI264" s="33"/>
      <c r="CJ264" s="33"/>
      <c r="CK264" s="33"/>
      <c r="CL264" s="33"/>
      <c r="CM264" s="33"/>
      <c r="CN264" s="33"/>
      <c r="CO264" s="33"/>
      <c r="CP264" s="33"/>
      <c r="CQ264" s="33"/>
      <c r="CR264" s="33"/>
      <c r="CS264" s="33"/>
      <c r="CT264" s="33"/>
      <c r="CU264" s="33"/>
      <c r="CV264" s="33"/>
      <c r="CW264" s="33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33"/>
      <c r="DV264" s="33"/>
      <c r="DW264" s="33"/>
      <c r="DX264" s="33"/>
      <c r="DY264" s="33"/>
      <c r="DZ264" s="33"/>
      <c r="EA264" s="33"/>
      <c r="EB264" s="33"/>
      <c r="EC264" s="33"/>
      <c r="ED264" s="33"/>
      <c r="EE264" s="33"/>
      <c r="EF264" s="33"/>
      <c r="EG264" s="33"/>
      <c r="EH264" s="33"/>
      <c r="EI264" s="33"/>
      <c r="EJ264" s="33"/>
      <c r="EK264" s="33"/>
      <c r="EL264" s="33"/>
      <c r="EM264" s="33"/>
      <c r="EN264" s="33"/>
      <c r="EO264" s="33"/>
      <c r="EP264" s="33"/>
      <c r="EQ264" s="33"/>
      <c r="ER264" s="33"/>
      <c r="ES264" s="33"/>
      <c r="ET264" s="33"/>
      <c r="EU264" s="33"/>
      <c r="EV264" s="33"/>
      <c r="EW264" s="33"/>
      <c r="EX264" s="33"/>
      <c r="EY264" s="33"/>
      <c r="EZ264" s="33"/>
      <c r="FA264" s="33"/>
      <c r="FB264" s="33"/>
      <c r="FC264" s="33"/>
      <c r="FD264" s="33"/>
      <c r="FE264" s="33"/>
      <c r="FF264" s="33"/>
      <c r="FG264" s="33"/>
      <c r="FH264" s="33"/>
      <c r="FI264" s="33"/>
      <c r="FJ264" s="33"/>
      <c r="FK264" s="33"/>
      <c r="FL264" s="33"/>
      <c r="FM264" s="33"/>
      <c r="FN264" s="33"/>
      <c r="FO264" s="33"/>
      <c r="FP264" s="33"/>
      <c r="FQ264" s="33"/>
      <c r="FR264" s="33"/>
      <c r="FS264" s="33"/>
      <c r="FT264" s="33"/>
      <c r="FU264" s="33"/>
      <c r="FV264" s="33"/>
      <c r="FW264" s="33"/>
      <c r="FX264" s="33"/>
      <c r="FY264" s="33"/>
      <c r="FZ264" s="33"/>
      <c r="GA264" s="33"/>
      <c r="GB264" s="33"/>
      <c r="GC264" s="33"/>
      <c r="GD264" s="33"/>
      <c r="GE264" s="33"/>
      <c r="GF264" s="33"/>
      <c r="GG264" s="33"/>
      <c r="GH264" s="33"/>
      <c r="GI264" s="33"/>
      <c r="GJ264" s="33"/>
      <c r="GK264" s="33"/>
      <c r="GL264" s="33"/>
      <c r="GM264" s="33"/>
      <c r="GN264" s="33"/>
      <c r="GO264" s="33"/>
      <c r="GP264" s="33"/>
      <c r="GQ264" s="33"/>
      <c r="GR264" s="33"/>
      <c r="GS264" s="33"/>
      <c r="GT264" s="33"/>
      <c r="GU264" s="33"/>
      <c r="GV264" s="33"/>
      <c r="GW264" s="33"/>
      <c r="GX264" s="33"/>
      <c r="GY264" s="33"/>
      <c r="GZ264" s="33"/>
      <c r="HA264" s="33"/>
      <c r="HB264" s="33"/>
      <c r="HC264" s="33"/>
      <c r="HD264" s="33"/>
      <c r="HE264" s="33"/>
      <c r="HF264" s="33"/>
      <c r="HG264" s="33"/>
      <c r="HH264" s="33"/>
      <c r="HI264" s="33"/>
      <c r="HJ264" s="33"/>
      <c r="HK264" s="33"/>
      <c r="HL264" s="33"/>
      <c r="HM264" s="33"/>
      <c r="HN264" s="33"/>
      <c r="HO264" s="33"/>
      <c r="HP264" s="33"/>
      <c r="HQ264" s="33"/>
      <c r="HR264" s="33"/>
      <c r="HS264" s="33"/>
      <c r="HT264" s="33"/>
      <c r="HU264" s="33"/>
      <c r="HV264" s="33"/>
      <c r="HW264" s="33"/>
      <c r="HX264" s="33"/>
      <c r="HY264" s="33"/>
      <c r="HZ264" s="33"/>
      <c r="IA264" s="33"/>
      <c r="IB264" s="33"/>
      <c r="IC264" s="33"/>
      <c r="ID264" s="33"/>
      <c r="IE264" s="33"/>
      <c r="IF264" s="33"/>
      <c r="IG264" s="33"/>
      <c r="IH264" s="33"/>
      <c r="II264" s="33"/>
      <c r="IJ264" s="33"/>
      <c r="IK264" s="33"/>
      <c r="IL264" s="33"/>
      <c r="IM264" s="33"/>
      <c r="IN264" s="33"/>
      <c r="IO264" s="33"/>
      <c r="IP264" s="33"/>
      <c r="IQ264" s="33"/>
      <c r="IR264" s="33"/>
      <c r="IS264" s="33"/>
      <c r="IT264" s="33"/>
      <c r="IU264" s="33"/>
      <c r="IV264" s="33"/>
      <c r="IW264" s="33"/>
      <c r="IX264" s="33"/>
      <c r="IY264" s="33"/>
      <c r="IZ264" s="33"/>
      <c r="JA264" s="33"/>
      <c r="JB264" s="33"/>
      <c r="JC264" s="33"/>
      <c r="JD264" s="33"/>
      <c r="JE264" s="33"/>
      <c r="JF264" s="33"/>
      <c r="JG264" s="33"/>
      <c r="JH264" s="33"/>
      <c r="JI264" s="33"/>
      <c r="JJ264" s="33"/>
      <c r="JK264" s="33"/>
      <c r="JL264" s="33"/>
      <c r="JM264" s="33"/>
      <c r="JN264" s="33"/>
      <c r="JO264" s="33"/>
      <c r="JP264" s="33"/>
      <c r="JQ264" s="33"/>
      <c r="JR264" s="33"/>
      <c r="JS264" s="33"/>
      <c r="JT264" s="33"/>
      <c r="JU264" s="33"/>
      <c r="JV264" s="33"/>
      <c r="JW264" s="33"/>
      <c r="JX264" s="33"/>
      <c r="JY264" s="33"/>
      <c r="JZ264" s="33"/>
      <c r="KA264" s="33"/>
      <c r="KB264" s="33"/>
      <c r="KC264" s="33"/>
      <c r="KD264" s="33"/>
      <c r="KE264" s="33"/>
      <c r="KF264" s="33"/>
      <c r="KG264" s="33"/>
      <c r="KH264" s="33"/>
      <c r="KI264" s="33"/>
      <c r="KJ264" s="33"/>
      <c r="KK264" s="33"/>
      <c r="KL264" s="33"/>
      <c r="KM264" s="33"/>
      <c r="KN264" s="33"/>
      <c r="KO264" s="33"/>
      <c r="KP264" s="33"/>
      <c r="KQ264" s="33"/>
      <c r="KR264" s="33"/>
      <c r="KS264" s="33"/>
      <c r="KT264" s="33"/>
      <c r="KU264" s="33"/>
      <c r="KV264" s="33"/>
      <c r="KW264" s="33"/>
      <c r="KX264" s="33"/>
      <c r="KY264" s="33"/>
      <c r="KZ264" s="33"/>
      <c r="LA264" s="33"/>
      <c r="LB264" s="33"/>
      <c r="LC264" s="33"/>
      <c r="LD264" s="33"/>
      <c r="LE264" s="33"/>
      <c r="LF264" s="33"/>
      <c r="LG264" s="33"/>
      <c r="LH264" s="33"/>
      <c r="LI264" s="33"/>
      <c r="LJ264" s="33"/>
      <c r="LK264" s="33"/>
      <c r="LL264" s="33"/>
      <c r="LM264" s="33"/>
      <c r="LN264" s="33"/>
      <c r="LO264" s="33"/>
      <c r="LP264" s="33"/>
      <c r="LQ264" s="33"/>
      <c r="LR264" s="33"/>
      <c r="LS264" s="33"/>
      <c r="LT264" s="33"/>
      <c r="LU264" s="33"/>
      <c r="LV264" s="33"/>
      <c r="LW264" s="33"/>
      <c r="LX264" s="33"/>
      <c r="LY264" s="33"/>
      <c r="LZ264" s="33"/>
      <c r="MA264" s="33"/>
      <c r="MB264" s="33"/>
      <c r="MC264" s="33"/>
      <c r="MD264" s="33"/>
      <c r="ME264" s="33"/>
      <c r="MF264" s="33"/>
      <c r="MG264" s="33"/>
      <c r="MH264" s="33"/>
      <c r="MI264" s="33"/>
      <c r="MJ264" s="33"/>
      <c r="MK264" s="33"/>
      <c r="ML264" s="33"/>
      <c r="MM264" s="33"/>
      <c r="MN264" s="33"/>
      <c r="MO264" s="33"/>
      <c r="MP264" s="33"/>
      <c r="MQ264" s="33"/>
      <c r="MR264" s="33"/>
      <c r="MS264" s="33"/>
      <c r="MT264" s="33"/>
      <c r="MU264" s="33"/>
      <c r="MV264" s="33"/>
      <c r="MW264" s="33"/>
      <c r="MX264" s="33"/>
      <c r="MY264" s="33"/>
      <c r="MZ264" s="33"/>
      <c r="NA264" s="33"/>
      <c r="NB264" s="33"/>
      <c r="NC264" s="33"/>
      <c r="ND264" s="33"/>
      <c r="NE264" s="33"/>
      <c r="NF264" s="33"/>
      <c r="NG264" s="33"/>
      <c r="NH264" s="33"/>
      <c r="NI264" s="33"/>
      <c r="NJ264" s="33"/>
      <c r="NK264" s="33"/>
      <c r="NL264" s="33"/>
      <c r="NM264" s="33"/>
      <c r="NN264" s="33"/>
      <c r="NO264" s="33"/>
      <c r="NP264" s="33"/>
      <c r="NQ264" s="33"/>
      <c r="NR264" s="33"/>
      <c r="NS264" s="33"/>
      <c r="NT264" s="33"/>
      <c r="NU264" s="33"/>
      <c r="NV264" s="33"/>
      <c r="NW264" s="33"/>
      <c r="NX264" s="33"/>
      <c r="NY264" s="33"/>
      <c r="NZ264" s="33"/>
      <c r="OA264" s="33"/>
      <c r="OB264" s="33"/>
      <c r="OC264" s="33"/>
      <c r="OD264" s="33"/>
      <c r="OE264" s="33"/>
      <c r="OF264" s="33"/>
      <c r="OG264" s="33"/>
      <c r="OH264" s="33"/>
      <c r="OI264" s="33"/>
      <c r="OJ264" s="33"/>
      <c r="OK264" s="33"/>
      <c r="OL264" s="33"/>
      <c r="OM264" s="33"/>
      <c r="ON264" s="33"/>
      <c r="OO264" s="33"/>
      <c r="OP264" s="33"/>
      <c r="OQ264" s="33"/>
      <c r="OR264" s="33"/>
      <c r="OS264" s="33"/>
      <c r="OT264" s="33"/>
      <c r="OU264" s="33"/>
      <c r="OV264" s="33"/>
      <c r="OW264" s="33"/>
      <c r="OX264" s="33"/>
      <c r="OY264" s="33"/>
      <c r="OZ264" s="33"/>
      <c r="PA264" s="33"/>
      <c r="PB264" s="33"/>
      <c r="PC264" s="33"/>
      <c r="PD264" s="33"/>
      <c r="PE264" s="33"/>
      <c r="PF264" s="33"/>
      <c r="PG264" s="33"/>
      <c r="PH264" s="33"/>
      <c r="PI264" s="33"/>
      <c r="PJ264" s="33"/>
      <c r="PK264" s="33"/>
      <c r="PL264" s="33"/>
      <c r="PM264" s="33"/>
      <c r="PN264" s="33"/>
      <c r="PO264" s="33"/>
      <c r="PP264" s="33"/>
      <c r="PQ264" s="33"/>
      <c r="PR264" s="33"/>
      <c r="PS264" s="33"/>
      <c r="PT264" s="33"/>
      <c r="PU264" s="33"/>
      <c r="PV264" s="33"/>
      <c r="PW264" s="33"/>
      <c r="PX264" s="33"/>
      <c r="PY264" s="33"/>
      <c r="PZ264" s="33"/>
      <c r="QA264" s="33"/>
      <c r="QB264" s="33"/>
      <c r="QC264" s="33"/>
      <c r="QD264" s="33"/>
      <c r="QE264" s="33"/>
      <c r="QF264" s="33"/>
      <c r="QG264" s="33"/>
      <c r="QH264" s="33"/>
      <c r="QI264" s="33"/>
      <c r="QJ264" s="33"/>
      <c r="QK264" s="33"/>
      <c r="QL264" s="33"/>
      <c r="QM264" s="33"/>
      <c r="QN264" s="33"/>
      <c r="QO264" s="33"/>
      <c r="QP264" s="33"/>
      <c r="QQ264" s="33"/>
      <c r="QR264" s="33"/>
      <c r="QS264" s="33"/>
      <c r="QT264" s="33"/>
      <c r="QU264" s="33"/>
      <c r="QV264" s="33"/>
      <c r="QW264" s="33"/>
      <c r="QX264" s="33"/>
      <c r="QY264" s="33"/>
      <c r="QZ264" s="33"/>
      <c r="RA264" s="33"/>
      <c r="RB264" s="33"/>
      <c r="RC264" s="33"/>
      <c r="RD264" s="33"/>
      <c r="RE264" s="33"/>
      <c r="RF264" s="33"/>
      <c r="RG264" s="33"/>
      <c r="RH264" s="33"/>
      <c r="RI264" s="33"/>
      <c r="RJ264" s="33"/>
      <c r="RK264" s="33"/>
      <c r="RL264" s="33"/>
      <c r="RM264" s="33"/>
      <c r="RN264" s="33"/>
      <c r="RO264" s="33"/>
      <c r="RP264" s="33"/>
      <c r="RQ264" s="33"/>
      <c r="RR264" s="33"/>
      <c r="RS264" s="33"/>
      <c r="RT264" s="33"/>
      <c r="RU264" s="33"/>
      <c r="RV264" s="33"/>
      <c r="RW264" s="33"/>
      <c r="RX264" s="33"/>
      <c r="RY264" s="33"/>
      <c r="RZ264" s="33"/>
      <c r="SA264" s="33"/>
      <c r="SB264" s="33"/>
      <c r="SC264" s="33"/>
      <c r="SD264" s="33"/>
      <c r="SE264" s="33"/>
      <c r="SF264" s="33"/>
      <c r="SG264" s="33"/>
      <c r="SH264" s="33"/>
      <c r="SI264" s="33"/>
      <c r="SJ264" s="33"/>
      <c r="SK264" s="33"/>
      <c r="SL264" s="33"/>
      <c r="SM264" s="33"/>
      <c r="SN264" s="33"/>
      <c r="SO264" s="33"/>
      <c r="SP264" s="33"/>
      <c r="SQ264" s="33"/>
      <c r="SR264" s="33"/>
      <c r="SS264" s="33"/>
      <c r="ST264" s="33"/>
      <c r="SU264" s="33"/>
      <c r="SV264" s="33"/>
      <c r="SW264" s="33"/>
      <c r="SX264" s="33"/>
      <c r="SY264" s="33"/>
      <c r="SZ264" s="33"/>
      <c r="TA264" s="33"/>
      <c r="TB264" s="33"/>
      <c r="TC264" s="33"/>
      <c r="TD264" s="33"/>
      <c r="TE264" s="33"/>
      <c r="TF264" s="33"/>
      <c r="TG264" s="33"/>
      <c r="TH264" s="33"/>
      <c r="TI264" s="33"/>
      <c r="TJ264" s="33"/>
      <c r="TK264" s="33"/>
      <c r="TL264" s="33"/>
      <c r="TM264" s="33"/>
      <c r="TN264" s="33"/>
      <c r="TO264" s="33"/>
      <c r="TP264" s="33"/>
      <c r="TQ264" s="33"/>
      <c r="TR264" s="33"/>
      <c r="TS264" s="33"/>
      <c r="TT264" s="33"/>
      <c r="TU264" s="33"/>
      <c r="TV264" s="33"/>
      <c r="TW264" s="33"/>
      <c r="TX264" s="33"/>
      <c r="TY264" s="33"/>
      <c r="TZ264" s="33"/>
      <c r="UA264" s="33"/>
      <c r="UB264" s="33"/>
      <c r="UC264" s="33"/>
      <c r="UD264" s="33"/>
      <c r="UE264" s="33"/>
      <c r="UF264" s="33"/>
      <c r="UG264" s="33"/>
      <c r="UH264" s="33"/>
      <c r="UI264" s="33"/>
      <c r="UJ264" s="33"/>
      <c r="UK264" s="33"/>
      <c r="UL264" s="33"/>
      <c r="UM264" s="33"/>
      <c r="UN264" s="33"/>
      <c r="UO264" s="33"/>
      <c r="UP264" s="33"/>
      <c r="UQ264" s="33"/>
      <c r="UR264" s="33"/>
      <c r="US264" s="33"/>
      <c r="UT264" s="33"/>
      <c r="UU264" s="33"/>
      <c r="UV264" s="33"/>
      <c r="UW264" s="33"/>
      <c r="UX264" s="33"/>
      <c r="UY264" s="33"/>
      <c r="UZ264" s="33"/>
      <c r="VA264" s="33"/>
      <c r="VB264" s="33"/>
      <c r="VC264" s="33"/>
      <c r="VD264" s="33"/>
      <c r="VE264" s="33"/>
      <c r="VF264" s="33"/>
      <c r="VG264" s="33"/>
      <c r="VH264" s="33"/>
      <c r="VI264" s="33"/>
      <c r="VJ264" s="33"/>
      <c r="VK264" s="33"/>
      <c r="VL264" s="33"/>
      <c r="VM264" s="33"/>
      <c r="VN264" s="33"/>
      <c r="VO264" s="33"/>
      <c r="VP264" s="33"/>
      <c r="VQ264" s="33"/>
      <c r="VR264" s="33"/>
      <c r="VS264" s="33"/>
      <c r="VT264" s="33"/>
      <c r="VU264" s="33"/>
      <c r="VV264" s="33"/>
      <c r="VW264" s="33"/>
      <c r="VX264" s="33"/>
      <c r="VY264" s="33"/>
      <c r="VZ264" s="33"/>
      <c r="WA264" s="33"/>
      <c r="WB264" s="33"/>
      <c r="WC264" s="33"/>
      <c r="WD264" s="33"/>
      <c r="WE264" s="33"/>
      <c r="WF264" s="33"/>
      <c r="WG264" s="33"/>
      <c r="WH264" s="33"/>
      <c r="WI264" s="33"/>
      <c r="WJ264" s="33"/>
      <c r="WK264" s="33"/>
      <c r="WL264" s="33"/>
      <c r="WM264" s="33"/>
      <c r="WN264" s="33"/>
      <c r="WO264" s="33"/>
      <c r="WP264" s="33"/>
      <c r="WQ264" s="33"/>
      <c r="WR264" s="33"/>
      <c r="WS264" s="33"/>
      <c r="WT264" s="33"/>
      <c r="WU264" s="33"/>
      <c r="WV264" s="33"/>
      <c r="WW264" s="33"/>
      <c r="WX264" s="33"/>
      <c r="WY264" s="33"/>
      <c r="WZ264" s="33"/>
      <c r="XA264" s="33"/>
      <c r="XB264" s="33"/>
      <c r="XC264" s="33"/>
      <c r="XD264" s="33"/>
      <c r="XE264" s="33"/>
      <c r="XF264" s="33"/>
      <c r="XG264" s="33"/>
      <c r="XH264" s="33"/>
      <c r="XI264" s="33"/>
      <c r="XJ264" s="33"/>
      <c r="XK264" s="33"/>
      <c r="XL264" s="33"/>
      <c r="XM264" s="33"/>
      <c r="XN264" s="33"/>
      <c r="XO264" s="33"/>
      <c r="XP264" s="33"/>
      <c r="XQ264" s="33"/>
      <c r="XR264" s="33"/>
      <c r="XS264" s="33"/>
      <c r="XT264" s="33"/>
      <c r="XU264" s="33"/>
      <c r="XV264" s="33"/>
      <c r="XW264" s="33"/>
      <c r="XX264" s="33"/>
      <c r="XY264" s="33"/>
      <c r="XZ264" s="33"/>
      <c r="YA264" s="33"/>
      <c r="YB264" s="33"/>
      <c r="YC264" s="33"/>
      <c r="YD264" s="33"/>
      <c r="YE264" s="33"/>
      <c r="YF264" s="33"/>
      <c r="YG264" s="33"/>
      <c r="YH264" s="33"/>
      <c r="YI264" s="33"/>
      <c r="YJ264" s="33"/>
      <c r="YK264" s="33"/>
      <c r="YL264" s="33"/>
      <c r="YM264" s="33"/>
      <c r="YN264" s="33"/>
      <c r="YO264" s="33"/>
      <c r="YP264" s="33"/>
      <c r="YQ264" s="33"/>
      <c r="YR264" s="33"/>
      <c r="YS264" s="33"/>
      <c r="YT264" s="33"/>
      <c r="YU264" s="33"/>
      <c r="YV264" s="33"/>
      <c r="YW264" s="33"/>
      <c r="YX264" s="33"/>
      <c r="YY264" s="33"/>
      <c r="YZ264" s="33"/>
      <c r="ZA264" s="33"/>
      <c r="ZB264" s="33"/>
      <c r="ZC264" s="33"/>
      <c r="ZD264" s="33"/>
      <c r="ZE264" s="33"/>
      <c r="ZF264" s="33"/>
      <c r="ZG264" s="33"/>
      <c r="ZH264" s="33"/>
      <c r="ZI264" s="33"/>
      <c r="ZJ264" s="33"/>
      <c r="ZK264" s="33"/>
      <c r="ZL264" s="33"/>
      <c r="ZM264" s="33"/>
      <c r="ZN264" s="33"/>
      <c r="ZO264" s="33"/>
      <c r="ZP264" s="33"/>
      <c r="ZQ264" s="33"/>
      <c r="ZR264" s="33"/>
      <c r="ZS264" s="33"/>
      <c r="ZT264" s="33"/>
      <c r="ZU264" s="33"/>
      <c r="ZV264" s="33"/>
      <c r="ZW264" s="33"/>
      <c r="ZX264" s="33"/>
      <c r="ZY264" s="33"/>
      <c r="ZZ264" s="33"/>
      <c r="AAA264" s="33"/>
      <c r="AAB264" s="33"/>
      <c r="AAC264" s="33"/>
      <c r="AAD264" s="33"/>
      <c r="AAE264" s="33"/>
      <c r="AAF264" s="33"/>
      <c r="AAG264" s="33"/>
      <c r="AAH264" s="33"/>
      <c r="AAI264" s="33"/>
      <c r="AAJ264" s="33"/>
      <c r="AAK264" s="33"/>
      <c r="AAL264" s="33"/>
      <c r="AAM264" s="33"/>
      <c r="AAN264" s="33"/>
      <c r="AAO264" s="33"/>
      <c r="AAP264" s="33"/>
      <c r="AAQ264" s="33"/>
      <c r="AAR264" s="33"/>
      <c r="AAS264" s="33"/>
      <c r="AAT264" s="33"/>
      <c r="AAU264" s="33"/>
      <c r="AAV264" s="33"/>
      <c r="AAW264" s="33"/>
      <c r="AAX264" s="33"/>
      <c r="AAY264" s="33"/>
      <c r="AAZ264" s="33"/>
      <c r="ABA264" s="33"/>
      <c r="ABB264" s="33"/>
      <c r="ABC264" s="33"/>
      <c r="ABD264" s="33"/>
      <c r="ABE264" s="33"/>
      <c r="ABF264" s="33"/>
      <c r="ABG264" s="33"/>
      <c r="ABH264" s="33"/>
      <c r="ABI264" s="33"/>
      <c r="ABJ264" s="33"/>
      <c r="ABK264" s="33"/>
      <c r="ABL264" s="33"/>
      <c r="ABM264" s="33"/>
      <c r="ABN264" s="33"/>
      <c r="ABO264" s="33"/>
      <c r="ABP264" s="33"/>
      <c r="ABQ264" s="33"/>
      <c r="ABR264" s="33"/>
      <c r="ABS264" s="33"/>
      <c r="ABT264" s="33"/>
      <c r="ABU264" s="33"/>
      <c r="ABV264" s="33"/>
      <c r="ABW264" s="33"/>
      <c r="ABX264" s="33"/>
      <c r="ABY264" s="33"/>
      <c r="ABZ264" s="33"/>
      <c r="ACA264" s="33"/>
      <c r="ACB264" s="33"/>
      <c r="ACC264" s="33"/>
      <c r="ACD264" s="33"/>
      <c r="ACE264" s="33"/>
      <c r="ACF264" s="33"/>
      <c r="ACG264" s="33"/>
      <c r="ACH264" s="33"/>
      <c r="ACI264" s="33"/>
      <c r="ACJ264" s="33"/>
      <c r="ACK264" s="33"/>
      <c r="ACL264" s="33"/>
      <c r="ACM264" s="33"/>
      <c r="ACN264" s="33"/>
      <c r="ACO264" s="33"/>
      <c r="ACP264" s="33"/>
      <c r="ACQ264" s="33"/>
      <c r="ACR264" s="33"/>
      <c r="ACS264" s="33"/>
      <c r="ACT264" s="33"/>
      <c r="ACU264" s="33"/>
      <c r="ACV264" s="33"/>
      <c r="ACW264" s="33"/>
      <c r="ACX264" s="33"/>
      <c r="ACY264" s="33"/>
      <c r="ACZ264" s="33"/>
      <c r="ADA264" s="33"/>
      <c r="ADB264" s="33"/>
      <c r="ADC264" s="33"/>
      <c r="ADD264" s="33"/>
      <c r="ADE264" s="33"/>
      <c r="ADF264" s="33"/>
      <c r="ADG264" s="33"/>
      <c r="ADH264" s="33"/>
      <c r="ADI264" s="33"/>
      <c r="ADJ264" s="33"/>
      <c r="ADK264" s="33"/>
      <c r="ADL264" s="33"/>
      <c r="ADM264" s="33"/>
      <c r="ADN264" s="33"/>
      <c r="ADO264" s="33"/>
      <c r="ADP264" s="33"/>
      <c r="ADQ264" s="33"/>
      <c r="ADR264" s="33"/>
      <c r="ADS264" s="33"/>
      <c r="ADT264" s="33"/>
      <c r="ADU264" s="33"/>
      <c r="ADV264" s="33"/>
      <c r="ADW264" s="33"/>
      <c r="ADX264" s="33"/>
      <c r="ADY264" s="33"/>
      <c r="ADZ264" s="33"/>
      <c r="AEA264" s="33"/>
      <c r="AEB264" s="33"/>
      <c r="AEC264" s="33"/>
      <c r="AED264" s="33"/>
      <c r="AEE264" s="33"/>
      <c r="AEF264" s="33"/>
      <c r="AEG264" s="33"/>
      <c r="AEH264" s="33"/>
      <c r="AEI264" s="33"/>
      <c r="AEJ264" s="33"/>
      <c r="AEK264" s="33"/>
      <c r="AEL264" s="33"/>
      <c r="AEM264" s="33"/>
      <c r="AEN264" s="33"/>
      <c r="AEO264" s="33"/>
      <c r="AEP264" s="33"/>
      <c r="AEQ264" s="33"/>
      <c r="AER264" s="33"/>
      <c r="AES264" s="33"/>
      <c r="AET264" s="33"/>
      <c r="AEU264" s="33"/>
      <c r="AEV264" s="33"/>
      <c r="AEW264" s="33"/>
      <c r="AEX264" s="33"/>
      <c r="AEY264" s="33"/>
      <c r="AEZ264" s="33"/>
      <c r="AFA264" s="33"/>
      <c r="AFB264" s="33"/>
      <c r="AFC264" s="33"/>
      <c r="AFD264" s="33"/>
      <c r="AFE264" s="33"/>
      <c r="AFF264" s="33"/>
      <c r="AFG264" s="33"/>
      <c r="AFH264" s="33"/>
      <c r="AFI264" s="33"/>
      <c r="AFJ264" s="33"/>
      <c r="AFK264" s="33"/>
      <c r="AFL264" s="33"/>
      <c r="AFM264" s="33"/>
      <c r="AFN264" s="33"/>
      <c r="AFO264" s="33"/>
      <c r="AFP264" s="33"/>
      <c r="AFQ264" s="33"/>
      <c r="AFR264" s="33"/>
      <c r="AFS264" s="33"/>
      <c r="AFT264" s="33"/>
      <c r="AFU264" s="33"/>
      <c r="AFV264" s="33"/>
      <c r="AFW264" s="33"/>
      <c r="AFX264" s="33"/>
      <c r="AFY264" s="33"/>
      <c r="AFZ264" s="33"/>
      <c r="AGA264" s="33"/>
      <c r="AGB264" s="33"/>
      <c r="AGC264" s="33"/>
      <c r="AGD264" s="33"/>
      <c r="AGE264" s="33"/>
      <c r="AGF264" s="33"/>
      <c r="AGG264" s="33"/>
      <c r="AGH264" s="33"/>
      <c r="AGI264" s="33"/>
      <c r="AGJ264" s="33"/>
      <c r="AGK264" s="33"/>
      <c r="AGL264" s="33"/>
      <c r="AGM264" s="33"/>
      <c r="AGN264" s="33"/>
      <c r="AGO264" s="33"/>
      <c r="AGP264" s="33"/>
      <c r="AGQ264" s="33"/>
      <c r="AGR264" s="33"/>
      <c r="AGS264" s="33"/>
      <c r="AGT264" s="33"/>
      <c r="AGU264" s="33"/>
      <c r="AGV264" s="33"/>
      <c r="AGW264" s="33"/>
      <c r="AGX264" s="33"/>
      <c r="AGY264" s="33"/>
      <c r="AGZ264" s="33"/>
      <c r="AHA264" s="33"/>
      <c r="AHB264" s="33"/>
      <c r="AHC264" s="33"/>
      <c r="AHD264" s="33"/>
      <c r="AHE264" s="33"/>
      <c r="AHF264" s="33"/>
      <c r="AHG264" s="33"/>
      <c r="AHH264" s="33"/>
      <c r="AHI264" s="33"/>
      <c r="AHJ264" s="33"/>
      <c r="AHK264" s="33"/>
      <c r="AHL264" s="33"/>
      <c r="AHM264" s="33"/>
      <c r="AHN264" s="33"/>
      <c r="AHO264" s="33"/>
      <c r="AHP264" s="33"/>
      <c r="AHQ264" s="33"/>
      <c r="AHR264" s="33"/>
      <c r="AHS264" s="33"/>
      <c r="AHT264" s="33"/>
      <c r="AHU264" s="33"/>
      <c r="AHV264" s="33"/>
      <c r="AHW264" s="33"/>
      <c r="AHX264" s="33"/>
      <c r="AHY264" s="33"/>
      <c r="AHZ264" s="33"/>
      <c r="AIA264" s="33"/>
      <c r="AIB264" s="33"/>
      <c r="AIC264" s="33"/>
      <c r="AID264" s="33"/>
      <c r="AIE264" s="33"/>
      <c r="AIF264" s="33"/>
      <c r="AIG264" s="33"/>
      <c r="AIH264" s="33"/>
      <c r="AII264" s="33"/>
      <c r="AIJ264" s="33"/>
      <c r="AIK264" s="33"/>
      <c r="AIL264" s="33"/>
      <c r="AIM264" s="33"/>
      <c r="AIN264" s="33"/>
      <c r="AIO264" s="33"/>
      <c r="AIP264" s="33"/>
      <c r="AIQ264" s="33"/>
      <c r="AIR264" s="33"/>
      <c r="AIS264" s="33"/>
      <c r="AIT264" s="33"/>
      <c r="AIU264" s="33"/>
      <c r="AIV264" s="33"/>
      <c r="AIW264" s="33"/>
      <c r="AIX264" s="33"/>
      <c r="AIY264" s="33"/>
      <c r="AIZ264" s="33"/>
      <c r="AJA264" s="33"/>
      <c r="AJB264" s="33"/>
      <c r="AJC264" s="33"/>
      <c r="AJD264" s="33"/>
      <c r="AJE264" s="33"/>
      <c r="AJF264" s="33"/>
      <c r="AJG264" s="33"/>
      <c r="AJH264" s="33"/>
      <c r="AJI264" s="33"/>
      <c r="AJJ264" s="33"/>
      <c r="AJK264" s="33"/>
      <c r="AJL264" s="33"/>
      <c r="AJM264" s="33"/>
      <c r="AJN264" s="33"/>
      <c r="AJO264" s="33"/>
      <c r="AJP264" s="33"/>
      <c r="AJQ264" s="33"/>
      <c r="AJR264" s="33"/>
      <c r="AJS264" s="33"/>
      <c r="AJT264" s="33"/>
      <c r="AJU264" s="33"/>
      <c r="AJV264" s="33"/>
      <c r="AJW264" s="33"/>
      <c r="AJX264" s="33"/>
      <c r="AJY264" s="33"/>
      <c r="AJZ264" s="33"/>
      <c r="AKA264" s="33"/>
      <c r="AKB264" s="33"/>
      <c r="AKC264" s="33"/>
      <c r="AKD264" s="33"/>
      <c r="AKE264" s="33"/>
      <c r="AKF264" s="33"/>
      <c r="AKG264" s="33"/>
      <c r="AKH264" s="33"/>
      <c r="AKI264" s="33"/>
      <c r="AKJ264" s="33"/>
      <c r="AKK264" s="33"/>
      <c r="AKL264" s="33"/>
      <c r="AKM264" s="33"/>
      <c r="AKN264" s="33"/>
      <c r="AKO264" s="33"/>
      <c r="AKP264" s="33"/>
      <c r="AKQ264" s="33"/>
      <c r="AKR264" s="33"/>
      <c r="AKS264" s="33"/>
      <c r="AKT264" s="33"/>
      <c r="AKU264" s="33"/>
      <c r="AKV264" s="33"/>
      <c r="AKW264" s="33"/>
      <c r="AKX264" s="33"/>
      <c r="AKY264" s="33"/>
      <c r="AKZ264" s="33"/>
      <c r="ALA264" s="33"/>
      <c r="ALB264" s="33"/>
      <c r="ALC264" s="33"/>
      <c r="ALD264" s="33"/>
      <c r="ALE264" s="33"/>
      <c r="ALF264" s="33"/>
      <c r="ALG264" s="33"/>
      <c r="ALH264" s="33"/>
      <c r="ALI264" s="33"/>
      <c r="ALJ264" s="33"/>
      <c r="ALK264" s="33"/>
      <c r="ALL264" s="33"/>
      <c r="ALM264" s="33"/>
      <c r="ALN264" s="33"/>
      <c r="ALO264" s="33"/>
      <c r="ALP264" s="33"/>
      <c r="ALQ264" s="33"/>
      <c r="ALR264" s="33"/>
      <c r="ALS264" s="33"/>
      <c r="ALT264" s="33"/>
      <c r="ALU264" s="33"/>
      <c r="ALV264" s="33"/>
      <c r="ALW264" s="33"/>
      <c r="ALX264" s="33"/>
      <c r="ALY264" s="33"/>
    </row>
    <row r="265" spans="1:1013" ht="28.5" customHeight="1" thickBot="1" x14ac:dyDescent="0.25">
      <c r="A265" s="754"/>
      <c r="B265" s="657"/>
      <c r="C265" s="653"/>
      <c r="D265" s="660"/>
      <c r="E265" s="818"/>
      <c r="F265" s="859"/>
      <c r="G265" s="732"/>
      <c r="H265" s="940"/>
      <c r="I265" s="670"/>
      <c r="J265" s="696"/>
      <c r="K265" s="91" t="s">
        <v>11</v>
      </c>
      <c r="L265" s="18">
        <f>SUM(L264)</f>
        <v>11.8</v>
      </c>
      <c r="M265" s="3">
        <f>SUM(M264)</f>
        <v>11.8</v>
      </c>
      <c r="N265" s="3">
        <f>SUM(N264)</f>
        <v>0</v>
      </c>
      <c r="O265" s="21">
        <f>SUM(O264)</f>
        <v>0</v>
      </c>
      <c r="P265" s="18">
        <f>SUM(P264)</f>
        <v>12.2</v>
      </c>
      <c r="Q265" s="3">
        <f>+Q264</f>
        <v>12.2</v>
      </c>
      <c r="R265" s="3">
        <v>0</v>
      </c>
      <c r="S265" s="19">
        <f t="shared" ref="S265:AA265" si="87">SUM(S264)</f>
        <v>0</v>
      </c>
      <c r="T265" s="18">
        <f t="shared" si="87"/>
        <v>10</v>
      </c>
      <c r="U265" s="3">
        <f t="shared" si="87"/>
        <v>10</v>
      </c>
      <c r="V265" s="3">
        <f t="shared" si="87"/>
        <v>0</v>
      </c>
      <c r="W265" s="21">
        <f t="shared" si="87"/>
        <v>0</v>
      </c>
      <c r="X265" s="18">
        <f t="shared" si="87"/>
        <v>11</v>
      </c>
      <c r="Y265" s="3">
        <f t="shared" si="87"/>
        <v>11</v>
      </c>
      <c r="Z265" s="3">
        <f t="shared" si="87"/>
        <v>0</v>
      </c>
      <c r="AA265" s="21">
        <f t="shared" si="87"/>
        <v>0</v>
      </c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43"/>
    </row>
    <row r="266" spans="1:1013" ht="19.5" customHeight="1" x14ac:dyDescent="0.2">
      <c r="A266" s="671" t="s">
        <v>15</v>
      </c>
      <c r="B266" s="656" t="s">
        <v>16</v>
      </c>
      <c r="C266" s="651" t="s">
        <v>25</v>
      </c>
      <c r="D266" s="750" t="s">
        <v>31</v>
      </c>
      <c r="E266" s="675" t="s">
        <v>351</v>
      </c>
      <c r="F266" s="663" t="s">
        <v>263</v>
      </c>
      <c r="G266" s="665" t="s">
        <v>220</v>
      </c>
      <c r="H266" s="708" t="s">
        <v>19</v>
      </c>
      <c r="I266" s="718" t="s">
        <v>31</v>
      </c>
      <c r="J266" s="694" t="s">
        <v>525</v>
      </c>
      <c r="K266" s="142" t="s">
        <v>26</v>
      </c>
      <c r="L266" s="443">
        <f>+M266+O266</f>
        <v>155.6</v>
      </c>
      <c r="M266" s="419">
        <v>0</v>
      </c>
      <c r="N266" s="447">
        <v>0</v>
      </c>
      <c r="O266" s="420">
        <v>155.6</v>
      </c>
      <c r="P266" s="418">
        <f>+Q266+S266</f>
        <v>0</v>
      </c>
      <c r="Q266" s="419">
        <v>0</v>
      </c>
      <c r="R266" s="447">
        <v>0</v>
      </c>
      <c r="S266" s="420">
        <v>0</v>
      </c>
      <c r="T266" s="443">
        <f>+U266+W266</f>
        <v>0</v>
      </c>
      <c r="U266" s="419">
        <v>0</v>
      </c>
      <c r="V266" s="447">
        <v>0</v>
      </c>
      <c r="W266" s="420">
        <v>0</v>
      </c>
      <c r="X266" s="443">
        <f>+Y266+AA266</f>
        <v>0</v>
      </c>
      <c r="Y266" s="422">
        <v>0</v>
      </c>
      <c r="Z266" s="422">
        <v>0</v>
      </c>
      <c r="AA266" s="420">
        <v>0</v>
      </c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43"/>
    </row>
    <row r="267" spans="1:1013" ht="21.75" customHeight="1" thickBot="1" x14ac:dyDescent="0.25">
      <c r="A267" s="672"/>
      <c r="B267" s="693"/>
      <c r="C267" s="891"/>
      <c r="D267" s="751"/>
      <c r="E267" s="890"/>
      <c r="F267" s="815"/>
      <c r="G267" s="731"/>
      <c r="H267" s="709"/>
      <c r="I267" s="719"/>
      <c r="J267" s="695"/>
      <c r="K267" s="174" t="s">
        <v>22</v>
      </c>
      <c r="L267" s="463">
        <f>+M267+O267</f>
        <v>0</v>
      </c>
      <c r="M267" s="448">
        <v>0</v>
      </c>
      <c r="N267" s="448">
        <v>0</v>
      </c>
      <c r="O267" s="549">
        <v>0</v>
      </c>
      <c r="P267" s="426">
        <f>+Q267+S267</f>
        <v>0</v>
      </c>
      <c r="Q267" s="437">
        <v>0</v>
      </c>
      <c r="R267" s="449">
        <v>0</v>
      </c>
      <c r="S267" s="438">
        <v>0</v>
      </c>
      <c r="T267" s="463">
        <f>+U267+W267</f>
        <v>0</v>
      </c>
      <c r="U267" s="448">
        <v>0</v>
      </c>
      <c r="V267" s="448">
        <v>0</v>
      </c>
      <c r="W267" s="549">
        <v>0</v>
      </c>
      <c r="X267" s="463">
        <f>+Y267+AA267</f>
        <v>0</v>
      </c>
      <c r="Y267" s="440">
        <v>0</v>
      </c>
      <c r="Z267" s="440">
        <v>0</v>
      </c>
      <c r="AA267" s="438">
        <v>0</v>
      </c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43"/>
    </row>
    <row r="268" spans="1:1013" ht="24" customHeight="1" thickBot="1" x14ac:dyDescent="0.25">
      <c r="A268" s="655"/>
      <c r="B268" s="657"/>
      <c r="C268" s="749"/>
      <c r="D268" s="752"/>
      <c r="E268" s="662"/>
      <c r="F268" s="664"/>
      <c r="G268" s="732"/>
      <c r="H268" s="710"/>
      <c r="I268" s="696"/>
      <c r="J268" s="696"/>
      <c r="K268" s="89" t="s">
        <v>11</v>
      </c>
      <c r="L268" s="6">
        <f t="shared" ref="L268:AA268" si="88">SUM(L266:L267)</f>
        <v>155.6</v>
      </c>
      <c r="M268" s="5">
        <f t="shared" si="88"/>
        <v>0</v>
      </c>
      <c r="N268" s="5">
        <f t="shared" si="88"/>
        <v>0</v>
      </c>
      <c r="O268" s="7">
        <f t="shared" si="88"/>
        <v>155.6</v>
      </c>
      <c r="P268" s="75">
        <f t="shared" si="88"/>
        <v>0</v>
      </c>
      <c r="Q268" s="3">
        <f t="shared" si="88"/>
        <v>0</v>
      </c>
      <c r="R268" s="3">
        <f t="shared" si="88"/>
        <v>0</v>
      </c>
      <c r="S268" s="19">
        <f t="shared" si="88"/>
        <v>0</v>
      </c>
      <c r="T268" s="6">
        <f t="shared" si="88"/>
        <v>0</v>
      </c>
      <c r="U268" s="5">
        <f t="shared" si="88"/>
        <v>0</v>
      </c>
      <c r="V268" s="5">
        <f t="shared" si="88"/>
        <v>0</v>
      </c>
      <c r="W268" s="7">
        <f t="shared" si="88"/>
        <v>0</v>
      </c>
      <c r="X268" s="8">
        <f t="shared" si="88"/>
        <v>0</v>
      </c>
      <c r="Y268" s="2">
        <f t="shared" si="88"/>
        <v>0</v>
      </c>
      <c r="Z268" s="2">
        <f t="shared" si="88"/>
        <v>0</v>
      </c>
      <c r="AA268" s="7">
        <f t="shared" si="88"/>
        <v>0</v>
      </c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43"/>
    </row>
    <row r="269" spans="1:1013" ht="16.5" customHeight="1" x14ac:dyDescent="0.2">
      <c r="A269" s="671" t="s">
        <v>15</v>
      </c>
      <c r="B269" s="656" t="s">
        <v>16</v>
      </c>
      <c r="C269" s="651" t="s">
        <v>25</v>
      </c>
      <c r="D269" s="750" t="s">
        <v>39</v>
      </c>
      <c r="E269" s="675" t="s">
        <v>202</v>
      </c>
      <c r="F269" s="663" t="s">
        <v>263</v>
      </c>
      <c r="G269" s="665" t="s">
        <v>173</v>
      </c>
      <c r="H269" s="708" t="s">
        <v>19</v>
      </c>
      <c r="I269" s="718" t="s">
        <v>31</v>
      </c>
      <c r="J269" s="694" t="s">
        <v>302</v>
      </c>
      <c r="K269" s="142" t="s">
        <v>26</v>
      </c>
      <c r="L269" s="443">
        <f>+M269+O269</f>
        <v>0</v>
      </c>
      <c r="M269" s="419">
        <v>0</v>
      </c>
      <c r="N269" s="447">
        <v>0</v>
      </c>
      <c r="O269" s="420">
        <v>0</v>
      </c>
      <c r="P269" s="418">
        <f>+Q269+S269</f>
        <v>850</v>
      </c>
      <c r="Q269" s="419">
        <v>0</v>
      </c>
      <c r="R269" s="447">
        <v>0</v>
      </c>
      <c r="S269" s="420">
        <v>850</v>
      </c>
      <c r="T269" s="443">
        <f>+U269+W269</f>
        <v>2000</v>
      </c>
      <c r="U269" s="419">
        <v>0</v>
      </c>
      <c r="V269" s="447">
        <v>0</v>
      </c>
      <c r="W269" s="420">
        <v>2000</v>
      </c>
      <c r="X269" s="443">
        <f>+Y269+AA269</f>
        <v>2821.9</v>
      </c>
      <c r="Y269" s="422">
        <v>0</v>
      </c>
      <c r="Z269" s="422">
        <v>0</v>
      </c>
      <c r="AA269" s="420">
        <v>2821.9</v>
      </c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43"/>
    </row>
    <row r="270" spans="1:1013" ht="19.5" customHeight="1" x14ac:dyDescent="0.2">
      <c r="A270" s="672"/>
      <c r="B270" s="693"/>
      <c r="C270" s="891"/>
      <c r="D270" s="751"/>
      <c r="E270" s="890"/>
      <c r="F270" s="815"/>
      <c r="G270" s="731"/>
      <c r="H270" s="709"/>
      <c r="I270" s="719"/>
      <c r="J270" s="695"/>
      <c r="K270" s="237" t="s">
        <v>181</v>
      </c>
      <c r="L270" s="550">
        <f>+M270+O270</f>
        <v>0</v>
      </c>
      <c r="M270" s="551">
        <v>0</v>
      </c>
      <c r="N270" s="535">
        <v>0</v>
      </c>
      <c r="O270" s="552">
        <v>0</v>
      </c>
      <c r="P270" s="445">
        <f>+Q270+S270</f>
        <v>0</v>
      </c>
      <c r="Q270" s="460">
        <v>0</v>
      </c>
      <c r="R270" s="458">
        <v>0</v>
      </c>
      <c r="S270" s="459">
        <v>0</v>
      </c>
      <c r="T270" s="550">
        <f>+U270+W270</f>
        <v>0</v>
      </c>
      <c r="U270" s="551">
        <v>0</v>
      </c>
      <c r="V270" s="535">
        <v>0</v>
      </c>
      <c r="W270" s="552">
        <v>0</v>
      </c>
      <c r="X270" s="550">
        <f>+Y270+AA270</f>
        <v>0</v>
      </c>
      <c r="Y270" s="461">
        <v>0</v>
      </c>
      <c r="Z270" s="461">
        <v>0</v>
      </c>
      <c r="AA270" s="459">
        <v>0</v>
      </c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43"/>
    </row>
    <row r="271" spans="1:1013" ht="19.5" customHeight="1" thickBot="1" x14ac:dyDescent="0.25">
      <c r="A271" s="672"/>
      <c r="B271" s="693"/>
      <c r="C271" s="891"/>
      <c r="D271" s="751"/>
      <c r="E271" s="890"/>
      <c r="F271" s="815"/>
      <c r="G271" s="731"/>
      <c r="H271" s="709"/>
      <c r="I271" s="719"/>
      <c r="J271" s="695"/>
      <c r="K271" s="174" t="s">
        <v>22</v>
      </c>
      <c r="L271" s="463">
        <f>+M271+O271</f>
        <v>0</v>
      </c>
      <c r="M271" s="448">
        <v>0</v>
      </c>
      <c r="N271" s="448">
        <v>0</v>
      </c>
      <c r="O271" s="549">
        <v>0</v>
      </c>
      <c r="P271" s="426">
        <f>+Q271+S271</f>
        <v>650</v>
      </c>
      <c r="Q271" s="437">
        <v>0</v>
      </c>
      <c r="R271" s="449">
        <v>0</v>
      </c>
      <c r="S271" s="438">
        <v>650</v>
      </c>
      <c r="T271" s="463">
        <f>+U271+W271</f>
        <v>0</v>
      </c>
      <c r="U271" s="448">
        <v>0</v>
      </c>
      <c r="V271" s="448">
        <v>0</v>
      </c>
      <c r="W271" s="549">
        <v>0</v>
      </c>
      <c r="X271" s="463">
        <f>+Y271+AA271</f>
        <v>0</v>
      </c>
      <c r="Y271" s="440">
        <v>0</v>
      </c>
      <c r="Z271" s="440">
        <v>0</v>
      </c>
      <c r="AA271" s="438">
        <v>0</v>
      </c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43"/>
    </row>
    <row r="272" spans="1:1013" ht="22.5" customHeight="1" thickBot="1" x14ac:dyDescent="0.25">
      <c r="A272" s="655"/>
      <c r="B272" s="657"/>
      <c r="C272" s="749"/>
      <c r="D272" s="752"/>
      <c r="E272" s="662"/>
      <c r="F272" s="664"/>
      <c r="G272" s="732"/>
      <c r="H272" s="710"/>
      <c r="I272" s="696"/>
      <c r="J272" s="696"/>
      <c r="K272" s="89" t="s">
        <v>11</v>
      </c>
      <c r="L272" s="6">
        <f t="shared" ref="L272:O272" si="89">SUM(L269:L271)</f>
        <v>0</v>
      </c>
      <c r="M272" s="5">
        <f t="shared" si="89"/>
        <v>0</v>
      </c>
      <c r="N272" s="5">
        <f t="shared" si="89"/>
        <v>0</v>
      </c>
      <c r="O272" s="7">
        <f t="shared" si="89"/>
        <v>0</v>
      </c>
      <c r="P272" s="75">
        <f t="shared" ref="P272:AA272" si="90">SUM(P269:P271)</f>
        <v>1500</v>
      </c>
      <c r="Q272" s="3">
        <f t="shared" si="90"/>
        <v>0</v>
      </c>
      <c r="R272" s="3">
        <f t="shared" si="90"/>
        <v>0</v>
      </c>
      <c r="S272" s="19">
        <f t="shared" si="90"/>
        <v>1500</v>
      </c>
      <c r="T272" s="6">
        <f t="shared" si="90"/>
        <v>2000</v>
      </c>
      <c r="U272" s="5">
        <f t="shared" si="90"/>
        <v>0</v>
      </c>
      <c r="V272" s="5">
        <f t="shared" si="90"/>
        <v>0</v>
      </c>
      <c r="W272" s="7">
        <f t="shared" si="90"/>
        <v>2000</v>
      </c>
      <c r="X272" s="8">
        <f t="shared" si="90"/>
        <v>2821.9</v>
      </c>
      <c r="Y272" s="2">
        <f t="shared" si="90"/>
        <v>0</v>
      </c>
      <c r="Z272" s="2">
        <f t="shared" si="90"/>
        <v>0</v>
      </c>
      <c r="AA272" s="7">
        <f t="shared" si="90"/>
        <v>2821.9</v>
      </c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43"/>
    </row>
    <row r="273" spans="1:61" ht="17.25" customHeight="1" x14ac:dyDescent="0.2">
      <c r="A273" s="753" t="s">
        <v>15</v>
      </c>
      <c r="B273" s="656" t="s">
        <v>16</v>
      </c>
      <c r="C273" s="651" t="s">
        <v>25</v>
      </c>
      <c r="D273" s="761" t="s">
        <v>33</v>
      </c>
      <c r="E273" s="661" t="s">
        <v>73</v>
      </c>
      <c r="F273" s="857" t="s">
        <v>264</v>
      </c>
      <c r="G273" s="665" t="s">
        <v>77</v>
      </c>
      <c r="H273" s="939" t="s">
        <v>70</v>
      </c>
      <c r="I273" s="697" t="s">
        <v>31</v>
      </c>
      <c r="J273" s="697" t="s">
        <v>265</v>
      </c>
      <c r="K273" s="142" t="s">
        <v>71</v>
      </c>
      <c r="L273" s="443">
        <f>+M273+O273</f>
        <v>97.7</v>
      </c>
      <c r="M273" s="533">
        <v>47.7</v>
      </c>
      <c r="N273" s="533">
        <v>0</v>
      </c>
      <c r="O273" s="534">
        <v>50</v>
      </c>
      <c r="P273" s="418">
        <f>+Q273+S273</f>
        <v>130</v>
      </c>
      <c r="Q273" s="419">
        <v>50</v>
      </c>
      <c r="R273" s="419">
        <v>0</v>
      </c>
      <c r="S273" s="420">
        <v>80</v>
      </c>
      <c r="T273" s="443">
        <f>+U273+W273</f>
        <v>140</v>
      </c>
      <c r="U273" s="533">
        <v>60</v>
      </c>
      <c r="V273" s="533">
        <v>0</v>
      </c>
      <c r="W273" s="534">
        <v>80</v>
      </c>
      <c r="X273" s="443">
        <f>+Y273+AA273</f>
        <v>150</v>
      </c>
      <c r="Y273" s="419">
        <v>70</v>
      </c>
      <c r="Z273" s="419">
        <v>0</v>
      </c>
      <c r="AA273" s="420">
        <v>80</v>
      </c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43"/>
    </row>
    <row r="274" spans="1:61" ht="18" customHeight="1" thickBot="1" x14ac:dyDescent="0.25">
      <c r="A274" s="899"/>
      <c r="B274" s="693"/>
      <c r="C274" s="652"/>
      <c r="D274" s="762"/>
      <c r="E274" s="686"/>
      <c r="F274" s="858"/>
      <c r="G274" s="731"/>
      <c r="H274" s="990"/>
      <c r="I274" s="698"/>
      <c r="J274" s="698"/>
      <c r="K274" s="174" t="s">
        <v>22</v>
      </c>
      <c r="L274" s="124">
        <f>+M274+O274</f>
        <v>0</v>
      </c>
      <c r="M274" s="78">
        <v>0</v>
      </c>
      <c r="N274" s="78">
        <v>0</v>
      </c>
      <c r="O274" s="79">
        <v>0</v>
      </c>
      <c r="P274" s="124">
        <f>+Q274+S274</f>
        <v>0</v>
      </c>
      <c r="Q274" s="78">
        <v>0</v>
      </c>
      <c r="R274" s="78">
        <v>0</v>
      </c>
      <c r="S274" s="79">
        <v>0</v>
      </c>
      <c r="T274" s="124">
        <f>+U274+W274</f>
        <v>0</v>
      </c>
      <c r="U274" s="78">
        <v>0</v>
      </c>
      <c r="V274" s="78">
        <v>0</v>
      </c>
      <c r="W274" s="79">
        <v>0</v>
      </c>
      <c r="X274" s="172">
        <v>0</v>
      </c>
      <c r="Y274" s="78">
        <v>0</v>
      </c>
      <c r="Z274" s="78">
        <v>0</v>
      </c>
      <c r="AA274" s="79">
        <v>0</v>
      </c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43"/>
    </row>
    <row r="275" spans="1:61" ht="26.25" customHeight="1" thickBot="1" x14ac:dyDescent="0.25">
      <c r="A275" s="754"/>
      <c r="B275" s="657"/>
      <c r="C275" s="653"/>
      <c r="D275" s="660"/>
      <c r="E275" s="662"/>
      <c r="F275" s="859"/>
      <c r="G275" s="732"/>
      <c r="H275" s="940"/>
      <c r="I275" s="670"/>
      <c r="J275" s="670"/>
      <c r="K275" s="89" t="s">
        <v>11</v>
      </c>
      <c r="L275" s="8">
        <f t="shared" ref="L275:O275" si="91">SUM(L273:L274)</f>
        <v>97.7</v>
      </c>
      <c r="M275" s="1">
        <f t="shared" si="91"/>
        <v>47.7</v>
      </c>
      <c r="N275" s="1">
        <f t="shared" si="91"/>
        <v>0</v>
      </c>
      <c r="O275" s="7">
        <f t="shared" si="91"/>
        <v>50</v>
      </c>
      <c r="P275" s="18">
        <f t="shared" ref="P275:AA275" si="92">SUM(P273:P274)</f>
        <v>130</v>
      </c>
      <c r="Q275" s="20">
        <f t="shared" si="92"/>
        <v>50</v>
      </c>
      <c r="R275" s="20">
        <f t="shared" si="92"/>
        <v>0</v>
      </c>
      <c r="S275" s="19">
        <f t="shared" si="92"/>
        <v>80</v>
      </c>
      <c r="T275" s="8">
        <f t="shared" si="92"/>
        <v>140</v>
      </c>
      <c r="U275" s="1">
        <f t="shared" si="92"/>
        <v>60</v>
      </c>
      <c r="V275" s="1">
        <f t="shared" si="92"/>
        <v>0</v>
      </c>
      <c r="W275" s="7">
        <f t="shared" si="92"/>
        <v>80</v>
      </c>
      <c r="X275" s="8">
        <f t="shared" si="92"/>
        <v>150</v>
      </c>
      <c r="Y275" s="1">
        <f t="shared" si="92"/>
        <v>70</v>
      </c>
      <c r="Z275" s="1">
        <f t="shared" si="92"/>
        <v>0</v>
      </c>
      <c r="AA275" s="7">
        <f t="shared" si="92"/>
        <v>80</v>
      </c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43"/>
    </row>
    <row r="276" spans="1:61" ht="18" customHeight="1" x14ac:dyDescent="0.2">
      <c r="A276" s="654" t="s">
        <v>15</v>
      </c>
      <c r="B276" s="656" t="s">
        <v>16</v>
      </c>
      <c r="C276" s="651" t="s">
        <v>25</v>
      </c>
      <c r="D276" s="761" t="s">
        <v>49</v>
      </c>
      <c r="E276" s="661" t="s">
        <v>74</v>
      </c>
      <c r="F276" s="857" t="s">
        <v>264</v>
      </c>
      <c r="G276" s="869" t="s">
        <v>77</v>
      </c>
      <c r="H276" s="948" t="s">
        <v>70</v>
      </c>
      <c r="I276" s="697" t="s">
        <v>31</v>
      </c>
      <c r="J276" s="697" t="s">
        <v>265</v>
      </c>
      <c r="K276" s="142" t="s">
        <v>71</v>
      </c>
      <c r="L276" s="443">
        <f>+M276+O276</f>
        <v>240</v>
      </c>
      <c r="M276" s="533">
        <v>120</v>
      </c>
      <c r="N276" s="533">
        <v>0</v>
      </c>
      <c r="O276" s="534">
        <v>120</v>
      </c>
      <c r="P276" s="418">
        <f>+Q276+S276</f>
        <v>346.8</v>
      </c>
      <c r="Q276" s="419">
        <v>96.8</v>
      </c>
      <c r="R276" s="419">
        <v>0</v>
      </c>
      <c r="S276" s="420">
        <v>250</v>
      </c>
      <c r="T276" s="443">
        <f>+U276+W276</f>
        <v>260</v>
      </c>
      <c r="U276" s="533">
        <v>100</v>
      </c>
      <c r="V276" s="533">
        <v>0</v>
      </c>
      <c r="W276" s="534">
        <v>160</v>
      </c>
      <c r="X276" s="443">
        <f>+Y276+AA276</f>
        <v>270</v>
      </c>
      <c r="Y276" s="419">
        <v>100</v>
      </c>
      <c r="Z276" s="419">
        <v>0</v>
      </c>
      <c r="AA276" s="420">
        <v>170</v>
      </c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43"/>
    </row>
    <row r="277" spans="1:61" ht="21.75" customHeight="1" thickBot="1" x14ac:dyDescent="0.25">
      <c r="A277" s="680"/>
      <c r="B277" s="693"/>
      <c r="C277" s="652"/>
      <c r="D277" s="762"/>
      <c r="E277" s="686"/>
      <c r="F277" s="858"/>
      <c r="G277" s="870"/>
      <c r="H277" s="949"/>
      <c r="I277" s="698"/>
      <c r="J277" s="698"/>
      <c r="K277" s="165" t="s">
        <v>22</v>
      </c>
      <c r="L277" s="88">
        <f>+M277+O277</f>
        <v>0</v>
      </c>
      <c r="M277" s="71">
        <v>0</v>
      </c>
      <c r="N277" s="71">
        <v>0</v>
      </c>
      <c r="O277" s="146">
        <v>0</v>
      </c>
      <c r="P277" s="88">
        <f>+Q277+S277</f>
        <v>0</v>
      </c>
      <c r="Q277" s="71">
        <v>0</v>
      </c>
      <c r="R277" s="71">
        <v>0</v>
      </c>
      <c r="S277" s="146">
        <v>0</v>
      </c>
      <c r="T277" s="88">
        <f>+U277+W277</f>
        <v>0</v>
      </c>
      <c r="U277" s="71">
        <v>0</v>
      </c>
      <c r="V277" s="71">
        <v>0</v>
      </c>
      <c r="W277" s="146">
        <v>0</v>
      </c>
      <c r="X277" s="125">
        <v>0</v>
      </c>
      <c r="Y277" s="71">
        <v>0</v>
      </c>
      <c r="Z277" s="71">
        <v>0</v>
      </c>
      <c r="AA277" s="146">
        <v>0</v>
      </c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43"/>
    </row>
    <row r="278" spans="1:61" ht="24" customHeight="1" thickBot="1" x14ac:dyDescent="0.25">
      <c r="A278" s="681"/>
      <c r="B278" s="657"/>
      <c r="C278" s="653"/>
      <c r="D278" s="660"/>
      <c r="E278" s="662"/>
      <c r="F278" s="859"/>
      <c r="G278" s="732"/>
      <c r="H278" s="940"/>
      <c r="I278" s="670"/>
      <c r="J278" s="670"/>
      <c r="K278" s="89" t="s">
        <v>11</v>
      </c>
      <c r="L278" s="8">
        <f t="shared" ref="L278:O278" si="93">SUM(L276:L277)</f>
        <v>240</v>
      </c>
      <c r="M278" s="1">
        <f t="shared" si="93"/>
        <v>120</v>
      </c>
      <c r="N278" s="1">
        <f t="shared" si="93"/>
        <v>0</v>
      </c>
      <c r="O278" s="7">
        <f t="shared" si="93"/>
        <v>120</v>
      </c>
      <c r="P278" s="18">
        <f t="shared" ref="P278:AA278" si="94">SUM(P276:P277)</f>
        <v>346.8</v>
      </c>
      <c r="Q278" s="20">
        <f t="shared" si="94"/>
        <v>96.8</v>
      </c>
      <c r="R278" s="20">
        <f t="shared" si="94"/>
        <v>0</v>
      </c>
      <c r="S278" s="19">
        <f t="shared" si="94"/>
        <v>250</v>
      </c>
      <c r="T278" s="8">
        <f t="shared" si="94"/>
        <v>260</v>
      </c>
      <c r="U278" s="1">
        <f t="shared" si="94"/>
        <v>100</v>
      </c>
      <c r="V278" s="1">
        <f t="shared" si="94"/>
        <v>0</v>
      </c>
      <c r="W278" s="7">
        <f t="shared" si="94"/>
        <v>160</v>
      </c>
      <c r="X278" s="8">
        <f t="shared" si="94"/>
        <v>270</v>
      </c>
      <c r="Y278" s="1">
        <f t="shared" si="94"/>
        <v>100</v>
      </c>
      <c r="Z278" s="1">
        <f t="shared" si="94"/>
        <v>0</v>
      </c>
      <c r="AA278" s="7">
        <f t="shared" si="94"/>
        <v>170</v>
      </c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43"/>
    </row>
    <row r="279" spans="1:61" ht="30" customHeight="1" thickBot="1" x14ac:dyDescent="0.25">
      <c r="A279" s="654" t="s">
        <v>15</v>
      </c>
      <c r="B279" s="769" t="s">
        <v>16</v>
      </c>
      <c r="C279" s="758" t="s">
        <v>25</v>
      </c>
      <c r="D279" s="846" t="s">
        <v>35</v>
      </c>
      <c r="E279" s="675" t="s">
        <v>75</v>
      </c>
      <c r="F279" s="663" t="s">
        <v>264</v>
      </c>
      <c r="G279" s="665" t="s">
        <v>86</v>
      </c>
      <c r="H279" s="865" t="s">
        <v>19</v>
      </c>
      <c r="I279" s="697" t="s">
        <v>31</v>
      </c>
      <c r="J279" s="697" t="s">
        <v>265</v>
      </c>
      <c r="K279" s="201" t="s">
        <v>26</v>
      </c>
      <c r="L279" s="553">
        <f>+M279+O279</f>
        <v>10</v>
      </c>
      <c r="M279" s="554">
        <v>10</v>
      </c>
      <c r="N279" s="554">
        <v>0</v>
      </c>
      <c r="O279" s="555">
        <v>0</v>
      </c>
      <c r="P279" s="553">
        <f>+Q279+S279</f>
        <v>50</v>
      </c>
      <c r="Q279" s="556">
        <v>10</v>
      </c>
      <c r="R279" s="556">
        <v>0</v>
      </c>
      <c r="S279" s="557">
        <v>40</v>
      </c>
      <c r="T279" s="553">
        <f>+U279+W279</f>
        <v>50</v>
      </c>
      <c r="U279" s="554">
        <v>10</v>
      </c>
      <c r="V279" s="554">
        <v>0</v>
      </c>
      <c r="W279" s="555">
        <v>40</v>
      </c>
      <c r="X279" s="558">
        <f>Y279+AA279</f>
        <v>50</v>
      </c>
      <c r="Y279" s="556">
        <v>10</v>
      </c>
      <c r="Z279" s="556">
        <v>0</v>
      </c>
      <c r="AA279" s="557">
        <v>40</v>
      </c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7"/>
      <c r="BB279" s="48"/>
      <c r="BC279" s="48"/>
      <c r="BD279" s="48"/>
      <c r="BE279" s="48"/>
      <c r="BF279" s="48"/>
      <c r="BG279" s="48"/>
      <c r="BH279" s="48"/>
      <c r="BI279" s="48"/>
    </row>
    <row r="280" spans="1:61" ht="32.25" customHeight="1" thickBot="1" x14ac:dyDescent="0.25">
      <c r="A280" s="681"/>
      <c r="B280" s="771"/>
      <c r="C280" s="760"/>
      <c r="D280" s="847"/>
      <c r="E280" s="662"/>
      <c r="F280" s="664"/>
      <c r="G280" s="732"/>
      <c r="H280" s="856"/>
      <c r="I280" s="670"/>
      <c r="J280" s="670"/>
      <c r="K280" s="89" t="s">
        <v>11</v>
      </c>
      <c r="L280" s="8">
        <f t="shared" ref="L280:O280" si="95">L279</f>
        <v>10</v>
      </c>
      <c r="M280" s="2">
        <f t="shared" si="95"/>
        <v>10</v>
      </c>
      <c r="N280" s="2">
        <f t="shared" si="95"/>
        <v>0</v>
      </c>
      <c r="O280" s="10">
        <f t="shared" si="95"/>
        <v>0</v>
      </c>
      <c r="P280" s="18">
        <f t="shared" ref="P280:AA280" si="96">P279</f>
        <v>50</v>
      </c>
      <c r="Q280" s="3">
        <f t="shared" si="96"/>
        <v>10</v>
      </c>
      <c r="R280" s="3">
        <f t="shared" si="96"/>
        <v>0</v>
      </c>
      <c r="S280" s="21">
        <f t="shared" si="96"/>
        <v>40</v>
      </c>
      <c r="T280" s="8">
        <f t="shared" si="96"/>
        <v>50</v>
      </c>
      <c r="U280" s="2">
        <f t="shared" si="96"/>
        <v>10</v>
      </c>
      <c r="V280" s="2">
        <f t="shared" si="96"/>
        <v>0</v>
      </c>
      <c r="W280" s="10">
        <f t="shared" si="96"/>
        <v>40</v>
      </c>
      <c r="X280" s="6">
        <f t="shared" si="96"/>
        <v>50</v>
      </c>
      <c r="Y280" s="2">
        <f t="shared" si="96"/>
        <v>10</v>
      </c>
      <c r="Z280" s="2">
        <f t="shared" si="96"/>
        <v>0</v>
      </c>
      <c r="AA280" s="10">
        <f t="shared" si="96"/>
        <v>40</v>
      </c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7"/>
      <c r="BB280" s="48"/>
      <c r="BC280" s="48"/>
      <c r="BD280" s="48"/>
      <c r="BE280" s="48"/>
      <c r="BF280" s="48"/>
      <c r="BG280" s="48"/>
      <c r="BH280" s="48"/>
      <c r="BI280" s="48"/>
    </row>
    <row r="281" spans="1:61" ht="19.5" customHeight="1" x14ac:dyDescent="0.2">
      <c r="A281" s="654" t="s">
        <v>15</v>
      </c>
      <c r="B281" s="769" t="s">
        <v>16</v>
      </c>
      <c r="C281" s="758" t="s">
        <v>25</v>
      </c>
      <c r="D281" s="862" t="s">
        <v>38</v>
      </c>
      <c r="E281" s="866" t="s">
        <v>76</v>
      </c>
      <c r="F281" s="663" t="s">
        <v>264</v>
      </c>
      <c r="G281" s="665" t="s">
        <v>77</v>
      </c>
      <c r="H281" s="865" t="s">
        <v>19</v>
      </c>
      <c r="I281" s="697" t="s">
        <v>31</v>
      </c>
      <c r="J281" s="697" t="s">
        <v>265</v>
      </c>
      <c r="K281" s="83" t="s">
        <v>26</v>
      </c>
      <c r="L281" s="516">
        <f>+M281+O281</f>
        <v>156.9</v>
      </c>
      <c r="M281" s="559">
        <v>0</v>
      </c>
      <c r="N281" s="560">
        <v>0</v>
      </c>
      <c r="O281" s="561">
        <v>156.9</v>
      </c>
      <c r="P281" s="516">
        <f>+Q281+S281</f>
        <v>230</v>
      </c>
      <c r="Q281" s="560">
        <v>0</v>
      </c>
      <c r="R281" s="560">
        <v>0</v>
      </c>
      <c r="S281" s="561">
        <v>230</v>
      </c>
      <c r="T281" s="516">
        <f>+U281+W281</f>
        <v>140</v>
      </c>
      <c r="U281" s="559">
        <v>0</v>
      </c>
      <c r="V281" s="560">
        <v>0</v>
      </c>
      <c r="W281" s="561">
        <v>140</v>
      </c>
      <c r="X281" s="562">
        <f>Y281+AA281</f>
        <v>150</v>
      </c>
      <c r="Y281" s="560">
        <v>0</v>
      </c>
      <c r="Z281" s="560">
        <v>0</v>
      </c>
      <c r="AA281" s="561">
        <v>150</v>
      </c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7"/>
      <c r="BB281" s="48"/>
      <c r="BC281" s="48"/>
      <c r="BD281" s="48"/>
      <c r="BE281" s="48"/>
      <c r="BF281" s="48"/>
      <c r="BG281" s="48"/>
      <c r="BH281" s="48"/>
      <c r="BI281" s="48"/>
    </row>
    <row r="282" spans="1:61" ht="21" customHeight="1" thickBot="1" x14ac:dyDescent="0.25">
      <c r="A282" s="680"/>
      <c r="B282" s="770"/>
      <c r="C282" s="759"/>
      <c r="D282" s="863"/>
      <c r="E282" s="867"/>
      <c r="F282" s="815"/>
      <c r="G282" s="731"/>
      <c r="H282" s="989"/>
      <c r="I282" s="698"/>
      <c r="J282" s="698"/>
      <c r="K282" s="164" t="s">
        <v>22</v>
      </c>
      <c r="L282" s="446">
        <f>M282+O282</f>
        <v>35.1</v>
      </c>
      <c r="M282" s="563">
        <v>0</v>
      </c>
      <c r="N282" s="564">
        <v>0</v>
      </c>
      <c r="O282" s="471">
        <v>35.1</v>
      </c>
      <c r="P282" s="446">
        <f>Q282+S282</f>
        <v>0</v>
      </c>
      <c r="Q282" s="564">
        <v>0</v>
      </c>
      <c r="R282" s="564">
        <v>0</v>
      </c>
      <c r="S282" s="471">
        <v>0</v>
      </c>
      <c r="T282" s="446">
        <f>U282+W282</f>
        <v>0</v>
      </c>
      <c r="U282" s="563">
        <v>0</v>
      </c>
      <c r="V282" s="564">
        <v>0</v>
      </c>
      <c r="W282" s="471">
        <v>0</v>
      </c>
      <c r="X282" s="423">
        <f>Y282+AA282</f>
        <v>0</v>
      </c>
      <c r="Y282" s="564">
        <v>0</v>
      </c>
      <c r="Z282" s="564">
        <v>0</v>
      </c>
      <c r="AA282" s="471">
        <v>0</v>
      </c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7"/>
      <c r="BB282" s="48"/>
      <c r="BC282" s="48"/>
      <c r="BD282" s="48"/>
      <c r="BE282" s="48"/>
      <c r="BF282" s="48"/>
      <c r="BG282" s="48"/>
      <c r="BH282" s="48"/>
      <c r="BI282" s="48"/>
    </row>
    <row r="283" spans="1:61" ht="24" customHeight="1" thickBot="1" x14ac:dyDescent="0.25">
      <c r="A283" s="681"/>
      <c r="B283" s="771"/>
      <c r="C283" s="760"/>
      <c r="D283" s="864"/>
      <c r="E283" s="868"/>
      <c r="F283" s="664"/>
      <c r="G283" s="732"/>
      <c r="H283" s="856"/>
      <c r="I283" s="670"/>
      <c r="J283" s="670"/>
      <c r="K283" s="89" t="s">
        <v>11</v>
      </c>
      <c r="L283" s="8">
        <f>SUM(L281:L282)</f>
        <v>192</v>
      </c>
      <c r="M283" s="2">
        <f>SUM(M281:M282)</f>
        <v>0</v>
      </c>
      <c r="N283" s="2">
        <f t="shared" ref="N283:AA283" si="97">N281</f>
        <v>0</v>
      </c>
      <c r="O283" s="10">
        <f>SUM(O281:O282)</f>
        <v>192</v>
      </c>
      <c r="P283" s="18">
        <f t="shared" si="97"/>
        <v>230</v>
      </c>
      <c r="Q283" s="3">
        <f t="shared" si="97"/>
        <v>0</v>
      </c>
      <c r="R283" s="3">
        <f t="shared" si="97"/>
        <v>0</v>
      </c>
      <c r="S283" s="21">
        <f t="shared" si="97"/>
        <v>230</v>
      </c>
      <c r="T283" s="8">
        <f t="shared" si="97"/>
        <v>140</v>
      </c>
      <c r="U283" s="2">
        <f t="shared" si="97"/>
        <v>0</v>
      </c>
      <c r="V283" s="2">
        <f t="shared" si="97"/>
        <v>0</v>
      </c>
      <c r="W283" s="10">
        <f t="shared" si="97"/>
        <v>140</v>
      </c>
      <c r="X283" s="6">
        <f t="shared" si="97"/>
        <v>150</v>
      </c>
      <c r="Y283" s="2">
        <f t="shared" si="97"/>
        <v>0</v>
      </c>
      <c r="Z283" s="2">
        <f t="shared" si="97"/>
        <v>0</v>
      </c>
      <c r="AA283" s="10">
        <f t="shared" si="97"/>
        <v>150</v>
      </c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7"/>
      <c r="BB283" s="48"/>
      <c r="BC283" s="48"/>
      <c r="BD283" s="48"/>
      <c r="BE283" s="48"/>
      <c r="BF283" s="48"/>
      <c r="BG283" s="48"/>
      <c r="BH283" s="48"/>
      <c r="BI283" s="48"/>
    </row>
    <row r="284" spans="1:61" ht="19.5" customHeight="1" x14ac:dyDescent="0.2">
      <c r="A284" s="671" t="s">
        <v>15</v>
      </c>
      <c r="B284" s="656" t="s">
        <v>16</v>
      </c>
      <c r="C284" s="860" t="s">
        <v>25</v>
      </c>
      <c r="D284" s="896" t="s">
        <v>42</v>
      </c>
      <c r="E284" s="892" t="s">
        <v>78</v>
      </c>
      <c r="F284" s="736" t="s">
        <v>263</v>
      </c>
      <c r="G284" s="869" t="s">
        <v>213</v>
      </c>
      <c r="H284" s="854" t="s">
        <v>19</v>
      </c>
      <c r="I284" s="697" t="s">
        <v>31</v>
      </c>
      <c r="J284" s="694" t="s">
        <v>304</v>
      </c>
      <c r="K284" s="142" t="s">
        <v>26</v>
      </c>
      <c r="L284" s="106">
        <f>+M284+O284</f>
        <v>0</v>
      </c>
      <c r="M284" s="116">
        <v>0</v>
      </c>
      <c r="N284" s="116">
        <v>0</v>
      </c>
      <c r="O284" s="107">
        <v>0</v>
      </c>
      <c r="P284" s="106">
        <f>+Q284+S284</f>
        <v>0</v>
      </c>
      <c r="Q284" s="116">
        <v>0</v>
      </c>
      <c r="R284" s="116">
        <v>0</v>
      </c>
      <c r="S284" s="238">
        <v>0</v>
      </c>
      <c r="T284" s="106">
        <f>+U284+W284</f>
        <v>0</v>
      </c>
      <c r="U284" s="116">
        <v>0</v>
      </c>
      <c r="V284" s="116">
        <v>0</v>
      </c>
      <c r="W284" s="107">
        <v>0</v>
      </c>
      <c r="X284" s="150">
        <f>Y284+AA284</f>
        <v>0</v>
      </c>
      <c r="Y284" s="116">
        <v>0</v>
      </c>
      <c r="Z284" s="116">
        <v>0</v>
      </c>
      <c r="AA284" s="238">
        <v>0</v>
      </c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5"/>
      <c r="BB284" s="48"/>
      <c r="BC284" s="48"/>
      <c r="BD284" s="48"/>
      <c r="BE284" s="48"/>
      <c r="BF284" s="48"/>
      <c r="BG284" s="48"/>
      <c r="BH284" s="48"/>
      <c r="BI284" s="48"/>
    </row>
    <row r="285" spans="1:61" ht="21" customHeight="1" thickBot="1" x14ac:dyDescent="0.25">
      <c r="A285" s="672"/>
      <c r="B285" s="693"/>
      <c r="C285" s="861"/>
      <c r="D285" s="897"/>
      <c r="E285" s="893"/>
      <c r="F285" s="898"/>
      <c r="G285" s="988"/>
      <c r="H285" s="855"/>
      <c r="I285" s="698"/>
      <c r="J285" s="695"/>
      <c r="K285" s="174" t="s">
        <v>21</v>
      </c>
      <c r="L285" s="127">
        <f>M285+O285</f>
        <v>0</v>
      </c>
      <c r="M285" s="82">
        <v>0</v>
      </c>
      <c r="N285" s="82">
        <v>0</v>
      </c>
      <c r="O285" s="239">
        <v>0</v>
      </c>
      <c r="P285" s="127">
        <f>Q285+S285</f>
        <v>0</v>
      </c>
      <c r="Q285" s="82">
        <v>0</v>
      </c>
      <c r="R285" s="82">
        <v>0</v>
      </c>
      <c r="S285" s="240">
        <v>0</v>
      </c>
      <c r="T285" s="127">
        <f>U285+W285</f>
        <v>0</v>
      </c>
      <c r="U285" s="82">
        <v>0</v>
      </c>
      <c r="V285" s="82">
        <v>0</v>
      </c>
      <c r="W285" s="239">
        <v>0</v>
      </c>
      <c r="X285" s="241">
        <f>Y285+AA285</f>
        <v>0</v>
      </c>
      <c r="Y285" s="82">
        <v>0</v>
      </c>
      <c r="Z285" s="82">
        <v>0</v>
      </c>
      <c r="AA285" s="240">
        <v>0</v>
      </c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5"/>
      <c r="BB285" s="48"/>
      <c r="BC285" s="48"/>
      <c r="BD285" s="48"/>
      <c r="BE285" s="48"/>
      <c r="BF285" s="48"/>
      <c r="BG285" s="48"/>
      <c r="BH285" s="48"/>
      <c r="BI285" s="48"/>
    </row>
    <row r="286" spans="1:61" ht="25.5" customHeight="1" thickBot="1" x14ac:dyDescent="0.25">
      <c r="A286" s="681"/>
      <c r="B286" s="771"/>
      <c r="C286" s="760"/>
      <c r="D286" s="864"/>
      <c r="E286" s="894"/>
      <c r="F286" s="664"/>
      <c r="G286" s="732"/>
      <c r="H286" s="856"/>
      <c r="I286" s="670"/>
      <c r="J286" s="696"/>
      <c r="K286" s="232" t="s">
        <v>11</v>
      </c>
      <c r="L286" s="8">
        <f>SUM(L284:L285)</f>
        <v>0</v>
      </c>
      <c r="M286" s="2">
        <f t="shared" ref="M286:AA286" si="98">SUM(M284:M285)</f>
        <v>0</v>
      </c>
      <c r="N286" s="2">
        <f t="shared" si="98"/>
        <v>0</v>
      </c>
      <c r="O286" s="7">
        <f t="shared" si="98"/>
        <v>0</v>
      </c>
      <c r="P286" s="8">
        <f t="shared" si="98"/>
        <v>0</v>
      </c>
      <c r="Q286" s="2">
        <f t="shared" si="98"/>
        <v>0</v>
      </c>
      <c r="R286" s="2">
        <f t="shared" si="98"/>
        <v>0</v>
      </c>
      <c r="S286" s="7">
        <f t="shared" si="98"/>
        <v>0</v>
      </c>
      <c r="T286" s="8">
        <f t="shared" si="98"/>
        <v>0</v>
      </c>
      <c r="U286" s="2">
        <f t="shared" si="98"/>
        <v>0</v>
      </c>
      <c r="V286" s="2">
        <f t="shared" si="98"/>
        <v>0</v>
      </c>
      <c r="W286" s="7">
        <f t="shared" si="98"/>
        <v>0</v>
      </c>
      <c r="X286" s="8">
        <f t="shared" si="98"/>
        <v>0</v>
      </c>
      <c r="Y286" s="2">
        <f t="shared" si="98"/>
        <v>0</v>
      </c>
      <c r="Z286" s="2">
        <f t="shared" si="98"/>
        <v>0</v>
      </c>
      <c r="AA286" s="7">
        <f t="shared" si="98"/>
        <v>0</v>
      </c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5"/>
      <c r="BB286" s="48"/>
      <c r="BC286" s="48"/>
      <c r="BD286" s="48"/>
      <c r="BE286" s="48"/>
      <c r="BF286" s="48"/>
      <c r="BG286" s="48"/>
      <c r="BH286" s="48"/>
      <c r="BI286" s="48"/>
    </row>
    <row r="287" spans="1:61" ht="19.5" customHeight="1" x14ac:dyDescent="0.2">
      <c r="A287" s="654" t="s">
        <v>15</v>
      </c>
      <c r="B287" s="656" t="s">
        <v>16</v>
      </c>
      <c r="C287" s="651" t="s">
        <v>25</v>
      </c>
      <c r="D287" s="761" t="s">
        <v>44</v>
      </c>
      <c r="E287" s="916" t="s">
        <v>79</v>
      </c>
      <c r="F287" s="857" t="s">
        <v>264</v>
      </c>
      <c r="G287" s="665" t="s">
        <v>173</v>
      </c>
      <c r="H287" s="939" t="s">
        <v>70</v>
      </c>
      <c r="I287" s="697" t="s">
        <v>31</v>
      </c>
      <c r="J287" s="697" t="s">
        <v>290</v>
      </c>
      <c r="K287" s="142" t="s">
        <v>26</v>
      </c>
      <c r="L287" s="418">
        <f>+M287+O287</f>
        <v>0</v>
      </c>
      <c r="M287" s="419">
        <v>0</v>
      </c>
      <c r="N287" s="419">
        <v>0</v>
      </c>
      <c r="O287" s="420">
        <v>0</v>
      </c>
      <c r="P287" s="418">
        <f>+Q287+S287</f>
        <v>248.7</v>
      </c>
      <c r="Q287" s="419">
        <v>0</v>
      </c>
      <c r="R287" s="419">
        <v>0</v>
      </c>
      <c r="S287" s="420">
        <v>248.7</v>
      </c>
      <c r="T287" s="418">
        <f>+U287+W287</f>
        <v>0</v>
      </c>
      <c r="U287" s="419">
        <v>0</v>
      </c>
      <c r="V287" s="419">
        <v>0</v>
      </c>
      <c r="W287" s="420">
        <v>0</v>
      </c>
      <c r="X287" s="443">
        <f>+Y287+AA287</f>
        <v>0</v>
      </c>
      <c r="Y287" s="419">
        <v>0</v>
      </c>
      <c r="Z287" s="419">
        <v>0</v>
      </c>
      <c r="AA287" s="420">
        <v>0</v>
      </c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5"/>
      <c r="BB287" s="48"/>
      <c r="BC287" s="48"/>
      <c r="BD287" s="48"/>
      <c r="BE287" s="48"/>
      <c r="BF287" s="48"/>
      <c r="BG287" s="48"/>
      <c r="BH287" s="48"/>
      <c r="BI287" s="48"/>
    </row>
    <row r="288" spans="1:61" ht="23.25" customHeight="1" thickBot="1" x14ac:dyDescent="0.25">
      <c r="A288" s="680"/>
      <c r="B288" s="693"/>
      <c r="C288" s="652"/>
      <c r="D288" s="762"/>
      <c r="E288" s="917"/>
      <c r="F288" s="858"/>
      <c r="G288" s="731"/>
      <c r="H288" s="990"/>
      <c r="I288" s="698"/>
      <c r="J288" s="698"/>
      <c r="K288" s="174" t="s">
        <v>22</v>
      </c>
      <c r="L288" s="172">
        <f>+M288+O288</f>
        <v>0</v>
      </c>
      <c r="M288" s="207">
        <v>0</v>
      </c>
      <c r="N288" s="207">
        <v>0</v>
      </c>
      <c r="O288" s="173">
        <v>0</v>
      </c>
      <c r="P288" s="124">
        <f>+Q288+S288</f>
        <v>0</v>
      </c>
      <c r="Q288" s="78">
        <v>0</v>
      </c>
      <c r="R288" s="78">
        <v>0</v>
      </c>
      <c r="S288" s="79">
        <v>0</v>
      </c>
      <c r="T288" s="172">
        <f>+U288+W288</f>
        <v>0</v>
      </c>
      <c r="U288" s="207">
        <v>0</v>
      </c>
      <c r="V288" s="207">
        <v>0</v>
      </c>
      <c r="W288" s="173">
        <v>0</v>
      </c>
      <c r="X288" s="172">
        <f>+Y288+AA288</f>
        <v>0</v>
      </c>
      <c r="Y288" s="78">
        <v>0</v>
      </c>
      <c r="Z288" s="78">
        <v>0</v>
      </c>
      <c r="AA288" s="79">
        <v>0</v>
      </c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5"/>
      <c r="BB288" s="48"/>
      <c r="BC288" s="48"/>
      <c r="BD288" s="48"/>
      <c r="BE288" s="48"/>
      <c r="BF288" s="48"/>
      <c r="BG288" s="48"/>
      <c r="BH288" s="48"/>
      <c r="BI288" s="48"/>
    </row>
    <row r="289" spans="1:61" ht="21" customHeight="1" thickBot="1" x14ac:dyDescent="0.25">
      <c r="A289" s="681"/>
      <c r="B289" s="657"/>
      <c r="C289" s="653"/>
      <c r="D289" s="660"/>
      <c r="E289" s="918"/>
      <c r="F289" s="859"/>
      <c r="G289" s="732"/>
      <c r="H289" s="940"/>
      <c r="I289" s="670"/>
      <c r="J289" s="670"/>
      <c r="K289" s="89" t="s">
        <v>11</v>
      </c>
      <c r="L289" s="8">
        <f t="shared" ref="L289:O289" si="99">SUM(L287:L288)</f>
        <v>0</v>
      </c>
      <c r="M289" s="1">
        <f t="shared" si="99"/>
        <v>0</v>
      </c>
      <c r="N289" s="1">
        <f t="shared" si="99"/>
        <v>0</v>
      </c>
      <c r="O289" s="10">
        <f t="shared" si="99"/>
        <v>0</v>
      </c>
      <c r="P289" s="18">
        <f t="shared" ref="P289:AA289" si="100">SUM(P287:P288)</f>
        <v>248.7</v>
      </c>
      <c r="Q289" s="20">
        <f t="shared" si="100"/>
        <v>0</v>
      </c>
      <c r="R289" s="20">
        <f t="shared" si="100"/>
        <v>0</v>
      </c>
      <c r="S289" s="21">
        <f t="shared" si="100"/>
        <v>248.7</v>
      </c>
      <c r="T289" s="8">
        <f t="shared" si="100"/>
        <v>0</v>
      </c>
      <c r="U289" s="1">
        <f t="shared" si="100"/>
        <v>0</v>
      </c>
      <c r="V289" s="1">
        <f t="shared" si="100"/>
        <v>0</v>
      </c>
      <c r="W289" s="10">
        <f t="shared" si="100"/>
        <v>0</v>
      </c>
      <c r="X289" s="8">
        <f t="shared" si="100"/>
        <v>0</v>
      </c>
      <c r="Y289" s="1">
        <f t="shared" si="100"/>
        <v>0</v>
      </c>
      <c r="Z289" s="1">
        <f t="shared" si="100"/>
        <v>0</v>
      </c>
      <c r="AA289" s="10">
        <f t="shared" si="100"/>
        <v>0</v>
      </c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5"/>
      <c r="BB289" s="48"/>
      <c r="BC289" s="48"/>
      <c r="BD289" s="48"/>
      <c r="BE289" s="48"/>
      <c r="BF289" s="48"/>
      <c r="BG289" s="48"/>
      <c r="BH289" s="48"/>
      <c r="BI289" s="48"/>
    </row>
    <row r="290" spans="1:61" ht="15.75" customHeight="1" x14ac:dyDescent="0.2">
      <c r="A290" s="654" t="s">
        <v>15</v>
      </c>
      <c r="B290" s="656" t="s">
        <v>16</v>
      </c>
      <c r="C290" s="651" t="s">
        <v>25</v>
      </c>
      <c r="D290" s="763" t="s">
        <v>51</v>
      </c>
      <c r="E290" s="909" t="s">
        <v>80</v>
      </c>
      <c r="F290" s="857" t="s">
        <v>264</v>
      </c>
      <c r="G290" s="848" t="s">
        <v>220</v>
      </c>
      <c r="H290" s="708" t="s">
        <v>19</v>
      </c>
      <c r="I290" s="718" t="s">
        <v>31</v>
      </c>
      <c r="J290" s="694" t="s">
        <v>290</v>
      </c>
      <c r="K290" s="142" t="s">
        <v>72</v>
      </c>
      <c r="L290" s="103">
        <f>+M290+O290</f>
        <v>0</v>
      </c>
      <c r="M290" s="11">
        <v>0</v>
      </c>
      <c r="N290" s="11">
        <v>0</v>
      </c>
      <c r="O290" s="77">
        <v>0</v>
      </c>
      <c r="P290" s="103">
        <f>+Q290+S290</f>
        <v>0</v>
      </c>
      <c r="Q290" s="11">
        <v>0</v>
      </c>
      <c r="R290" s="11">
        <v>0</v>
      </c>
      <c r="S290" s="77">
        <v>0</v>
      </c>
      <c r="T290" s="103">
        <f>+U290+W290</f>
        <v>0</v>
      </c>
      <c r="U290" s="11">
        <v>0</v>
      </c>
      <c r="V290" s="11">
        <v>0</v>
      </c>
      <c r="W290" s="77">
        <v>0</v>
      </c>
      <c r="X290" s="106">
        <f>+Y290+AA290</f>
        <v>0</v>
      </c>
      <c r="Y290" s="11">
        <v>0</v>
      </c>
      <c r="Z290" s="11">
        <v>0</v>
      </c>
      <c r="AA290" s="77">
        <v>0</v>
      </c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5"/>
      <c r="BB290" s="48"/>
      <c r="BC290" s="48"/>
      <c r="BD290" s="48"/>
      <c r="BE290" s="48"/>
      <c r="BF290" s="48"/>
      <c r="BG290" s="48"/>
      <c r="BH290" s="48"/>
      <c r="BI290" s="48"/>
    </row>
    <row r="291" spans="1:61" ht="16.5" customHeight="1" x14ac:dyDescent="0.2">
      <c r="A291" s="680"/>
      <c r="B291" s="693"/>
      <c r="C291" s="652"/>
      <c r="D291" s="764"/>
      <c r="E291" s="910"/>
      <c r="F291" s="858"/>
      <c r="G291" s="849"/>
      <c r="H291" s="716"/>
      <c r="I291" s="719"/>
      <c r="J291" s="695"/>
      <c r="K291" s="200" t="s">
        <v>26</v>
      </c>
      <c r="L291" s="123">
        <f>+M291+O291</f>
        <v>0</v>
      </c>
      <c r="M291" s="70">
        <v>0</v>
      </c>
      <c r="N291" s="70">
        <v>0</v>
      </c>
      <c r="O291" s="166">
        <v>0</v>
      </c>
      <c r="P291" s="123">
        <f>+Q291+S291</f>
        <v>0</v>
      </c>
      <c r="Q291" s="70">
        <v>0</v>
      </c>
      <c r="R291" s="70">
        <v>0</v>
      </c>
      <c r="S291" s="166">
        <v>0</v>
      </c>
      <c r="T291" s="123">
        <f>+U291+W291</f>
        <v>0</v>
      </c>
      <c r="U291" s="70">
        <v>0</v>
      </c>
      <c r="V291" s="70">
        <v>0</v>
      </c>
      <c r="W291" s="166">
        <v>0</v>
      </c>
      <c r="X291" s="128">
        <f>+Y291+AA291</f>
        <v>0</v>
      </c>
      <c r="Y291" s="70">
        <v>0</v>
      </c>
      <c r="Z291" s="70">
        <v>0</v>
      </c>
      <c r="AA291" s="166">
        <v>0</v>
      </c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5"/>
      <c r="BB291" s="48"/>
      <c r="BC291" s="48"/>
      <c r="BD291" s="48"/>
      <c r="BE291" s="48"/>
      <c r="BF291" s="48"/>
      <c r="BG291" s="48"/>
      <c r="BH291" s="48"/>
      <c r="BI291" s="48"/>
    </row>
    <row r="292" spans="1:61" ht="19.5" customHeight="1" thickBot="1" x14ac:dyDescent="0.25">
      <c r="A292" s="680"/>
      <c r="B292" s="693"/>
      <c r="C292" s="652"/>
      <c r="D292" s="764"/>
      <c r="E292" s="910"/>
      <c r="F292" s="858"/>
      <c r="G292" s="849"/>
      <c r="H292" s="716"/>
      <c r="I292" s="719"/>
      <c r="J292" s="695"/>
      <c r="K292" s="84" t="s">
        <v>22</v>
      </c>
      <c r="L292" s="125">
        <f>+M292+O292</f>
        <v>0</v>
      </c>
      <c r="M292" s="73">
        <v>0</v>
      </c>
      <c r="N292" s="73">
        <v>0</v>
      </c>
      <c r="O292" s="169">
        <v>0</v>
      </c>
      <c r="P292" s="88">
        <f>+Q292+S292</f>
        <v>0</v>
      </c>
      <c r="Q292" s="71">
        <v>0</v>
      </c>
      <c r="R292" s="71">
        <v>0</v>
      </c>
      <c r="S292" s="146">
        <v>0</v>
      </c>
      <c r="T292" s="125">
        <f>+U292+W292</f>
        <v>0</v>
      </c>
      <c r="U292" s="73">
        <v>0</v>
      </c>
      <c r="V292" s="73">
        <v>0</v>
      </c>
      <c r="W292" s="169">
        <v>0</v>
      </c>
      <c r="X292" s="125">
        <f>+Y292+AA292</f>
        <v>0</v>
      </c>
      <c r="Y292" s="71">
        <v>0</v>
      </c>
      <c r="Z292" s="71">
        <v>0</v>
      </c>
      <c r="AA292" s="146">
        <v>0</v>
      </c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5"/>
      <c r="BB292" s="48"/>
      <c r="BC292" s="48"/>
      <c r="BD292" s="48"/>
      <c r="BE292" s="48"/>
      <c r="BF292" s="48"/>
      <c r="BG292" s="48"/>
      <c r="BH292" s="48"/>
      <c r="BI292" s="48"/>
    </row>
    <row r="293" spans="1:61" ht="20.25" customHeight="1" thickBot="1" x14ac:dyDescent="0.25">
      <c r="A293" s="681"/>
      <c r="B293" s="657"/>
      <c r="C293" s="653"/>
      <c r="D293" s="765"/>
      <c r="E293" s="911"/>
      <c r="F293" s="859"/>
      <c r="G293" s="850"/>
      <c r="H293" s="717"/>
      <c r="I293" s="696"/>
      <c r="J293" s="696"/>
      <c r="K293" s="89" t="s">
        <v>11</v>
      </c>
      <c r="L293" s="8">
        <f t="shared" ref="L293:O293" si="101">SUM(L290:L292)</f>
        <v>0</v>
      </c>
      <c r="M293" s="2">
        <f t="shared" si="101"/>
        <v>0</v>
      </c>
      <c r="N293" s="2">
        <f t="shared" si="101"/>
        <v>0</v>
      </c>
      <c r="O293" s="10">
        <f t="shared" si="101"/>
        <v>0</v>
      </c>
      <c r="P293" s="18">
        <f t="shared" ref="P293:Q293" si="102">SUM(P290:P292)</f>
        <v>0</v>
      </c>
      <c r="Q293" s="3">
        <f t="shared" si="102"/>
        <v>0</v>
      </c>
      <c r="R293" s="3">
        <f>SUM(R290)</f>
        <v>0</v>
      </c>
      <c r="S293" s="19">
        <f t="shared" ref="S293:AA293" si="103">SUM(S290:S292)</f>
        <v>0</v>
      </c>
      <c r="T293" s="8">
        <f t="shared" si="103"/>
        <v>0</v>
      </c>
      <c r="U293" s="2">
        <f t="shared" si="103"/>
        <v>0</v>
      </c>
      <c r="V293" s="2">
        <f t="shared" si="103"/>
        <v>0</v>
      </c>
      <c r="W293" s="10">
        <f t="shared" si="103"/>
        <v>0</v>
      </c>
      <c r="X293" s="8">
        <f t="shared" si="103"/>
        <v>0</v>
      </c>
      <c r="Y293" s="2">
        <f t="shared" si="103"/>
        <v>0</v>
      </c>
      <c r="Z293" s="2">
        <f t="shared" si="103"/>
        <v>0</v>
      </c>
      <c r="AA293" s="10">
        <f t="shared" si="103"/>
        <v>0</v>
      </c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5"/>
      <c r="BB293" s="48"/>
      <c r="BC293" s="48"/>
      <c r="BD293" s="48"/>
      <c r="BE293" s="48"/>
      <c r="BF293" s="48"/>
      <c r="BG293" s="48"/>
      <c r="BH293" s="48"/>
      <c r="BI293" s="48"/>
    </row>
    <row r="294" spans="1:61" ht="19.5" customHeight="1" x14ac:dyDescent="0.2">
      <c r="A294" s="671" t="s">
        <v>15</v>
      </c>
      <c r="B294" s="656" t="s">
        <v>16</v>
      </c>
      <c r="C294" s="651" t="s">
        <v>25</v>
      </c>
      <c r="D294" s="750" t="s">
        <v>53</v>
      </c>
      <c r="E294" s="675" t="s">
        <v>81</v>
      </c>
      <c r="F294" s="736" t="s">
        <v>264</v>
      </c>
      <c r="G294" s="665" t="s">
        <v>122</v>
      </c>
      <c r="H294" s="708" t="s">
        <v>19</v>
      </c>
      <c r="I294" s="669" t="s">
        <v>31</v>
      </c>
      <c r="J294" s="697" t="s">
        <v>290</v>
      </c>
      <c r="K294" s="142" t="s">
        <v>26</v>
      </c>
      <c r="L294" s="443">
        <f>+M294+O294</f>
        <v>0</v>
      </c>
      <c r="M294" s="533">
        <v>0</v>
      </c>
      <c r="N294" s="565">
        <v>0</v>
      </c>
      <c r="O294" s="534">
        <v>0</v>
      </c>
      <c r="P294" s="418">
        <f>+Q294+S294</f>
        <v>50</v>
      </c>
      <c r="Q294" s="419">
        <v>50</v>
      </c>
      <c r="R294" s="447">
        <v>0</v>
      </c>
      <c r="S294" s="420">
        <v>0</v>
      </c>
      <c r="T294" s="443">
        <f>+U294+W294</f>
        <v>0</v>
      </c>
      <c r="U294" s="533">
        <v>0</v>
      </c>
      <c r="V294" s="565">
        <v>0</v>
      </c>
      <c r="W294" s="534">
        <v>0</v>
      </c>
      <c r="X294" s="443">
        <f>+Y294+AA294</f>
        <v>0</v>
      </c>
      <c r="Y294" s="422">
        <v>0</v>
      </c>
      <c r="Z294" s="422">
        <v>0</v>
      </c>
      <c r="AA294" s="420">
        <v>0</v>
      </c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5"/>
      <c r="BB294" s="48"/>
      <c r="BC294" s="48"/>
      <c r="BD294" s="48"/>
      <c r="BE294" s="48"/>
      <c r="BF294" s="48"/>
      <c r="BG294" s="48"/>
      <c r="BH294" s="48"/>
      <c r="BI294" s="48"/>
    </row>
    <row r="295" spans="1:61" ht="21" customHeight="1" thickBot="1" x14ac:dyDescent="0.25">
      <c r="A295" s="672"/>
      <c r="B295" s="693"/>
      <c r="C295" s="891"/>
      <c r="D295" s="751"/>
      <c r="E295" s="890"/>
      <c r="F295" s="737"/>
      <c r="G295" s="731"/>
      <c r="H295" s="709"/>
      <c r="I295" s="705"/>
      <c r="J295" s="698"/>
      <c r="K295" s="174" t="s">
        <v>22</v>
      </c>
      <c r="L295" s="172">
        <f>+M295+O295</f>
        <v>0</v>
      </c>
      <c r="M295" s="175">
        <v>0</v>
      </c>
      <c r="N295" s="175">
        <v>0</v>
      </c>
      <c r="O295" s="176">
        <v>0</v>
      </c>
      <c r="P295" s="124">
        <f>+Q295+S295</f>
        <v>0</v>
      </c>
      <c r="Q295" s="120">
        <v>0</v>
      </c>
      <c r="R295" s="177">
        <v>0</v>
      </c>
      <c r="S295" s="176">
        <v>0</v>
      </c>
      <c r="T295" s="172">
        <f>+U295+W295</f>
        <v>0</v>
      </c>
      <c r="U295" s="175">
        <v>0</v>
      </c>
      <c r="V295" s="175">
        <v>0</v>
      </c>
      <c r="W295" s="176">
        <v>0</v>
      </c>
      <c r="X295" s="172">
        <f>+Y295+AA295</f>
        <v>0</v>
      </c>
      <c r="Y295" s="175">
        <v>0</v>
      </c>
      <c r="Z295" s="175">
        <v>0</v>
      </c>
      <c r="AA295" s="176">
        <v>0</v>
      </c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5"/>
      <c r="BB295" s="48"/>
      <c r="BC295" s="48"/>
      <c r="BD295" s="48"/>
      <c r="BE295" s="48"/>
      <c r="BF295" s="48"/>
      <c r="BG295" s="48"/>
      <c r="BH295" s="48"/>
      <c r="BI295" s="48"/>
    </row>
    <row r="296" spans="1:61" ht="23.25" customHeight="1" thickBot="1" x14ac:dyDescent="0.25">
      <c r="A296" s="655"/>
      <c r="B296" s="657"/>
      <c r="C296" s="749"/>
      <c r="D296" s="752"/>
      <c r="E296" s="662"/>
      <c r="F296" s="664"/>
      <c r="G296" s="732"/>
      <c r="H296" s="710"/>
      <c r="I296" s="706"/>
      <c r="J296" s="670"/>
      <c r="K296" s="89" t="s">
        <v>11</v>
      </c>
      <c r="L296" s="6">
        <f t="shared" ref="L296:O296" si="104">SUM(L294:L295)</f>
        <v>0</v>
      </c>
      <c r="M296" s="5">
        <f t="shared" si="104"/>
        <v>0</v>
      </c>
      <c r="N296" s="5">
        <f t="shared" si="104"/>
        <v>0</v>
      </c>
      <c r="O296" s="7">
        <f t="shared" si="104"/>
        <v>0</v>
      </c>
      <c r="P296" s="75">
        <f t="shared" ref="P296:AA296" si="105">SUM(P294:P295)</f>
        <v>50</v>
      </c>
      <c r="Q296" s="3">
        <f t="shared" si="105"/>
        <v>50</v>
      </c>
      <c r="R296" s="3">
        <f t="shared" si="105"/>
        <v>0</v>
      </c>
      <c r="S296" s="19">
        <f t="shared" si="105"/>
        <v>0</v>
      </c>
      <c r="T296" s="6">
        <f t="shared" si="105"/>
        <v>0</v>
      </c>
      <c r="U296" s="5">
        <f t="shared" si="105"/>
        <v>0</v>
      </c>
      <c r="V296" s="5">
        <f t="shared" si="105"/>
        <v>0</v>
      </c>
      <c r="W296" s="7">
        <f t="shared" si="105"/>
        <v>0</v>
      </c>
      <c r="X296" s="8">
        <f t="shared" si="105"/>
        <v>0</v>
      </c>
      <c r="Y296" s="2">
        <f t="shared" si="105"/>
        <v>0</v>
      </c>
      <c r="Z296" s="2">
        <f t="shared" si="105"/>
        <v>0</v>
      </c>
      <c r="AA296" s="7">
        <f t="shared" si="105"/>
        <v>0</v>
      </c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5"/>
      <c r="BB296" s="48"/>
      <c r="BC296" s="48"/>
      <c r="BD296" s="48"/>
      <c r="BE296" s="48"/>
      <c r="BF296" s="48"/>
      <c r="BG296" s="48"/>
      <c r="BH296" s="48"/>
      <c r="BI296" s="48"/>
    </row>
    <row r="297" spans="1:61" ht="17.25" customHeight="1" x14ac:dyDescent="0.2">
      <c r="A297" s="671" t="s">
        <v>15</v>
      </c>
      <c r="B297" s="656" t="s">
        <v>16</v>
      </c>
      <c r="C297" s="651" t="s">
        <v>25</v>
      </c>
      <c r="D297" s="750" t="s">
        <v>55</v>
      </c>
      <c r="E297" s="851" t="s">
        <v>101</v>
      </c>
      <c r="F297" s="736" t="s">
        <v>263</v>
      </c>
      <c r="G297" s="665" t="s">
        <v>133</v>
      </c>
      <c r="H297" s="708" t="s">
        <v>19</v>
      </c>
      <c r="I297" s="718" t="s">
        <v>20</v>
      </c>
      <c r="J297" s="694" t="s">
        <v>292</v>
      </c>
      <c r="K297" s="142" t="s">
        <v>26</v>
      </c>
      <c r="L297" s="443">
        <f>+M297+O297</f>
        <v>53.9</v>
      </c>
      <c r="M297" s="533">
        <v>0</v>
      </c>
      <c r="N297" s="565">
        <v>0</v>
      </c>
      <c r="O297" s="534">
        <v>53.9</v>
      </c>
      <c r="P297" s="418">
        <f>+Q297+S297</f>
        <v>0</v>
      </c>
      <c r="Q297" s="419">
        <v>0</v>
      </c>
      <c r="R297" s="447">
        <v>0</v>
      </c>
      <c r="S297" s="420">
        <v>0</v>
      </c>
      <c r="T297" s="443">
        <f>+U297+W297</f>
        <v>0</v>
      </c>
      <c r="U297" s="533">
        <v>0</v>
      </c>
      <c r="V297" s="565">
        <v>0</v>
      </c>
      <c r="W297" s="534">
        <v>0</v>
      </c>
      <c r="X297" s="443">
        <f>+Y297+AA297</f>
        <v>0</v>
      </c>
      <c r="Y297" s="422">
        <v>0</v>
      </c>
      <c r="Z297" s="422">
        <v>0</v>
      </c>
      <c r="AA297" s="420">
        <v>0</v>
      </c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5"/>
      <c r="BB297" s="48"/>
      <c r="BC297" s="48"/>
      <c r="BD297" s="48"/>
      <c r="BE297" s="48"/>
      <c r="BF297" s="48"/>
      <c r="BG297" s="48"/>
      <c r="BH297" s="48"/>
      <c r="BI297" s="48"/>
    </row>
    <row r="298" spans="1:61" ht="17.25" customHeight="1" x14ac:dyDescent="0.2">
      <c r="A298" s="672"/>
      <c r="B298" s="693"/>
      <c r="C298" s="891"/>
      <c r="D298" s="751"/>
      <c r="E298" s="852"/>
      <c r="F298" s="737"/>
      <c r="G298" s="731"/>
      <c r="H298" s="709"/>
      <c r="I298" s="719"/>
      <c r="J298" s="695"/>
      <c r="K298" s="200" t="s">
        <v>22</v>
      </c>
      <c r="L298" s="444">
        <f>M298+O298</f>
        <v>0</v>
      </c>
      <c r="M298" s="566">
        <v>0</v>
      </c>
      <c r="N298" s="535">
        <v>0</v>
      </c>
      <c r="O298" s="536">
        <v>0</v>
      </c>
      <c r="P298" s="435">
        <f>Q298+S298</f>
        <v>0</v>
      </c>
      <c r="Q298" s="436">
        <v>0</v>
      </c>
      <c r="R298" s="462">
        <v>0</v>
      </c>
      <c r="S298" s="434">
        <v>0</v>
      </c>
      <c r="T298" s="444">
        <f>U298+W298</f>
        <v>0</v>
      </c>
      <c r="U298" s="566">
        <v>0</v>
      </c>
      <c r="V298" s="535">
        <v>0</v>
      </c>
      <c r="W298" s="536">
        <v>0</v>
      </c>
      <c r="X298" s="444">
        <f>Y298+AA298</f>
        <v>0</v>
      </c>
      <c r="Y298" s="433">
        <v>0</v>
      </c>
      <c r="Z298" s="433">
        <v>0</v>
      </c>
      <c r="AA298" s="434">
        <v>0</v>
      </c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5"/>
      <c r="BB298" s="48"/>
      <c r="BC298" s="48"/>
      <c r="BD298" s="48"/>
      <c r="BE298" s="48"/>
      <c r="BF298" s="48"/>
      <c r="BG298" s="48"/>
      <c r="BH298" s="48"/>
      <c r="BI298" s="48"/>
    </row>
    <row r="299" spans="1:61" ht="17.25" customHeight="1" thickBot="1" x14ac:dyDescent="0.25">
      <c r="A299" s="672"/>
      <c r="B299" s="693"/>
      <c r="C299" s="891"/>
      <c r="D299" s="751"/>
      <c r="E299" s="852"/>
      <c r="F299" s="737"/>
      <c r="G299" s="731"/>
      <c r="H299" s="709"/>
      <c r="I299" s="719"/>
      <c r="J299" s="695"/>
      <c r="K299" s="174" t="s">
        <v>23</v>
      </c>
      <c r="L299" s="463">
        <f>+M299+O299</f>
        <v>0</v>
      </c>
      <c r="M299" s="440">
        <v>0</v>
      </c>
      <c r="N299" s="440">
        <v>0</v>
      </c>
      <c r="O299" s="438">
        <v>0</v>
      </c>
      <c r="P299" s="426">
        <f>+Q299+S299</f>
        <v>25</v>
      </c>
      <c r="Q299" s="437">
        <v>0</v>
      </c>
      <c r="R299" s="449">
        <v>0</v>
      </c>
      <c r="S299" s="438">
        <v>25</v>
      </c>
      <c r="T299" s="463">
        <f>+U299+W299</f>
        <v>0</v>
      </c>
      <c r="U299" s="440">
        <v>0</v>
      </c>
      <c r="V299" s="440">
        <v>0</v>
      </c>
      <c r="W299" s="438">
        <v>0</v>
      </c>
      <c r="X299" s="463">
        <f>+Y299+AA299</f>
        <v>0</v>
      </c>
      <c r="Y299" s="440">
        <v>0</v>
      </c>
      <c r="Z299" s="440">
        <v>0</v>
      </c>
      <c r="AA299" s="438">
        <v>0</v>
      </c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5"/>
      <c r="BB299" s="48"/>
      <c r="BC299" s="48"/>
      <c r="BD299" s="48"/>
      <c r="BE299" s="48"/>
      <c r="BF299" s="48"/>
      <c r="BG299" s="48"/>
      <c r="BH299" s="48"/>
      <c r="BI299" s="48"/>
    </row>
    <row r="300" spans="1:61" ht="20.25" customHeight="1" thickBot="1" x14ac:dyDescent="0.25">
      <c r="A300" s="655"/>
      <c r="B300" s="657"/>
      <c r="C300" s="749"/>
      <c r="D300" s="752"/>
      <c r="E300" s="853"/>
      <c r="F300" s="664"/>
      <c r="G300" s="732"/>
      <c r="H300" s="710"/>
      <c r="I300" s="696"/>
      <c r="J300" s="696"/>
      <c r="K300" s="89" t="s">
        <v>11</v>
      </c>
      <c r="L300" s="6">
        <f t="shared" ref="L300:O300" si="106">SUM(L297:L299)</f>
        <v>53.9</v>
      </c>
      <c r="M300" s="5">
        <f t="shared" si="106"/>
        <v>0</v>
      </c>
      <c r="N300" s="5">
        <f t="shared" si="106"/>
        <v>0</v>
      </c>
      <c r="O300" s="7">
        <f t="shared" si="106"/>
        <v>53.9</v>
      </c>
      <c r="P300" s="75">
        <f t="shared" ref="P300:AA300" si="107">SUM(P297:P299)</f>
        <v>25</v>
      </c>
      <c r="Q300" s="3">
        <f t="shared" si="107"/>
        <v>0</v>
      </c>
      <c r="R300" s="3">
        <f t="shared" si="107"/>
        <v>0</v>
      </c>
      <c r="S300" s="19">
        <f t="shared" si="107"/>
        <v>25</v>
      </c>
      <c r="T300" s="6">
        <f t="shared" si="107"/>
        <v>0</v>
      </c>
      <c r="U300" s="5">
        <f t="shared" si="107"/>
        <v>0</v>
      </c>
      <c r="V300" s="5">
        <f t="shared" si="107"/>
        <v>0</v>
      </c>
      <c r="W300" s="7">
        <f t="shared" si="107"/>
        <v>0</v>
      </c>
      <c r="X300" s="8">
        <f t="shared" si="107"/>
        <v>0</v>
      </c>
      <c r="Y300" s="2">
        <f t="shared" si="107"/>
        <v>0</v>
      </c>
      <c r="Z300" s="2">
        <f t="shared" si="107"/>
        <v>0</v>
      </c>
      <c r="AA300" s="7">
        <f t="shared" si="107"/>
        <v>0</v>
      </c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5"/>
      <c r="BB300" s="48"/>
      <c r="BC300" s="48"/>
      <c r="BD300" s="48"/>
      <c r="BE300" s="48"/>
      <c r="BF300" s="48"/>
      <c r="BG300" s="48"/>
      <c r="BH300" s="48"/>
      <c r="BI300" s="48"/>
    </row>
    <row r="301" spans="1:61" ht="17.25" customHeight="1" x14ac:dyDescent="0.2">
      <c r="A301" s="671" t="s">
        <v>15</v>
      </c>
      <c r="B301" s="656" t="s">
        <v>16</v>
      </c>
      <c r="C301" s="651" t="s">
        <v>25</v>
      </c>
      <c r="D301" s="750" t="s">
        <v>56</v>
      </c>
      <c r="E301" s="675" t="s">
        <v>341</v>
      </c>
      <c r="F301" s="736" t="s">
        <v>263</v>
      </c>
      <c r="G301" s="665" t="s">
        <v>213</v>
      </c>
      <c r="H301" s="708" t="s">
        <v>19</v>
      </c>
      <c r="I301" s="718" t="s">
        <v>31</v>
      </c>
      <c r="J301" s="694" t="s">
        <v>305</v>
      </c>
      <c r="K301" s="233" t="s">
        <v>26</v>
      </c>
      <c r="L301" s="106">
        <f>+M301+O301</f>
        <v>0</v>
      </c>
      <c r="M301" s="187">
        <v>0</v>
      </c>
      <c r="N301" s="208">
        <v>0</v>
      </c>
      <c r="O301" s="145">
        <v>0</v>
      </c>
      <c r="P301" s="104">
        <f>+Q301+S301</f>
        <v>0</v>
      </c>
      <c r="Q301" s="11">
        <v>0</v>
      </c>
      <c r="R301" s="143">
        <v>0</v>
      </c>
      <c r="S301" s="144">
        <v>0</v>
      </c>
      <c r="T301" s="106">
        <f>+U301+W301</f>
        <v>0</v>
      </c>
      <c r="U301" s="187">
        <v>0</v>
      </c>
      <c r="V301" s="208">
        <v>0</v>
      </c>
      <c r="W301" s="145">
        <v>0</v>
      </c>
      <c r="X301" s="106">
        <f>+Y301+AA301</f>
        <v>0</v>
      </c>
      <c r="Y301" s="144">
        <v>0</v>
      </c>
      <c r="Z301" s="144">
        <v>0</v>
      </c>
      <c r="AA301" s="77">
        <v>0</v>
      </c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5"/>
      <c r="BB301" s="48"/>
      <c r="BC301" s="48"/>
      <c r="BD301" s="48"/>
      <c r="BE301" s="48"/>
      <c r="BF301" s="48"/>
      <c r="BG301" s="48"/>
      <c r="BH301" s="48"/>
      <c r="BI301" s="48"/>
    </row>
    <row r="302" spans="1:61" ht="17.25" customHeight="1" x14ac:dyDescent="0.2">
      <c r="A302" s="672"/>
      <c r="B302" s="693"/>
      <c r="C302" s="891"/>
      <c r="D302" s="751"/>
      <c r="E302" s="890"/>
      <c r="F302" s="737"/>
      <c r="G302" s="731"/>
      <c r="H302" s="709"/>
      <c r="I302" s="719"/>
      <c r="J302" s="695"/>
      <c r="K302" s="234" t="s">
        <v>22</v>
      </c>
      <c r="L302" s="128">
        <f>M302+O302</f>
        <v>0</v>
      </c>
      <c r="M302" s="153">
        <v>0</v>
      </c>
      <c r="N302" s="69">
        <v>0</v>
      </c>
      <c r="O302" s="167">
        <v>0</v>
      </c>
      <c r="P302" s="94">
        <f>Q302+S302</f>
        <v>0</v>
      </c>
      <c r="Q302" s="70">
        <v>0</v>
      </c>
      <c r="R302" s="148">
        <v>0</v>
      </c>
      <c r="S302" s="147">
        <v>0</v>
      </c>
      <c r="T302" s="128">
        <f>U302+W302</f>
        <v>0</v>
      </c>
      <c r="U302" s="153">
        <v>0</v>
      </c>
      <c r="V302" s="69">
        <v>0</v>
      </c>
      <c r="W302" s="167">
        <v>0</v>
      </c>
      <c r="X302" s="128">
        <f>Y302+AA302</f>
        <v>0</v>
      </c>
      <c r="Y302" s="147">
        <v>0</v>
      </c>
      <c r="Z302" s="147">
        <v>0</v>
      </c>
      <c r="AA302" s="166">
        <v>0</v>
      </c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5"/>
      <c r="BB302" s="48"/>
      <c r="BC302" s="48"/>
      <c r="BD302" s="48"/>
      <c r="BE302" s="48"/>
      <c r="BF302" s="48"/>
      <c r="BG302" s="48"/>
      <c r="BH302" s="48"/>
      <c r="BI302" s="48"/>
    </row>
    <row r="303" spans="1:61" ht="19.5" customHeight="1" thickBot="1" x14ac:dyDescent="0.25">
      <c r="A303" s="672"/>
      <c r="B303" s="693"/>
      <c r="C303" s="891"/>
      <c r="D303" s="751"/>
      <c r="E303" s="890"/>
      <c r="F303" s="737"/>
      <c r="G303" s="731"/>
      <c r="H303" s="709"/>
      <c r="I303" s="719"/>
      <c r="J303" s="695"/>
      <c r="K303" s="235" t="s">
        <v>72</v>
      </c>
      <c r="L303" s="113">
        <f>+M303+O303</f>
        <v>0</v>
      </c>
      <c r="M303" s="175">
        <v>0</v>
      </c>
      <c r="N303" s="175">
        <v>0</v>
      </c>
      <c r="O303" s="176">
        <v>0</v>
      </c>
      <c r="P303" s="111">
        <f>+Q303+S303</f>
        <v>0</v>
      </c>
      <c r="Q303" s="120">
        <v>0</v>
      </c>
      <c r="R303" s="177">
        <v>0</v>
      </c>
      <c r="S303" s="175">
        <v>0</v>
      </c>
      <c r="T303" s="113">
        <f>+U303+W303</f>
        <v>0</v>
      </c>
      <c r="U303" s="175">
        <v>0</v>
      </c>
      <c r="V303" s="175">
        <v>0</v>
      </c>
      <c r="W303" s="176">
        <v>0</v>
      </c>
      <c r="X303" s="113">
        <f>+Y303+AA303</f>
        <v>0</v>
      </c>
      <c r="Y303" s="175">
        <v>0</v>
      </c>
      <c r="Z303" s="175">
        <v>0</v>
      </c>
      <c r="AA303" s="176">
        <v>0</v>
      </c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5"/>
      <c r="BB303" s="48"/>
      <c r="BC303" s="48"/>
      <c r="BD303" s="48"/>
      <c r="BE303" s="48"/>
      <c r="BF303" s="48"/>
      <c r="BG303" s="48"/>
      <c r="BH303" s="48"/>
      <c r="BI303" s="48"/>
    </row>
    <row r="304" spans="1:61" ht="23.25" customHeight="1" thickBot="1" x14ac:dyDescent="0.25">
      <c r="A304" s="655"/>
      <c r="B304" s="657"/>
      <c r="C304" s="749"/>
      <c r="D304" s="752"/>
      <c r="E304" s="662"/>
      <c r="F304" s="664"/>
      <c r="G304" s="732"/>
      <c r="H304" s="710"/>
      <c r="I304" s="696"/>
      <c r="J304" s="696"/>
      <c r="K304" s="89" t="s">
        <v>11</v>
      </c>
      <c r="L304" s="6">
        <f t="shared" ref="L304:AA304" si="108">SUM(L301:L303)</f>
        <v>0</v>
      </c>
      <c r="M304" s="5">
        <f t="shared" si="108"/>
        <v>0</v>
      </c>
      <c r="N304" s="5">
        <f t="shared" si="108"/>
        <v>0</v>
      </c>
      <c r="O304" s="7">
        <f t="shared" si="108"/>
        <v>0</v>
      </c>
      <c r="P304" s="75">
        <f t="shared" si="108"/>
        <v>0</v>
      </c>
      <c r="Q304" s="3">
        <f t="shared" si="108"/>
        <v>0</v>
      </c>
      <c r="R304" s="3">
        <f t="shared" si="108"/>
        <v>0</v>
      </c>
      <c r="S304" s="19">
        <f t="shared" si="108"/>
        <v>0</v>
      </c>
      <c r="T304" s="6">
        <f t="shared" si="108"/>
        <v>0</v>
      </c>
      <c r="U304" s="5">
        <f t="shared" si="108"/>
        <v>0</v>
      </c>
      <c r="V304" s="5">
        <f t="shared" si="108"/>
        <v>0</v>
      </c>
      <c r="W304" s="7">
        <f t="shared" si="108"/>
        <v>0</v>
      </c>
      <c r="X304" s="8">
        <f t="shared" si="108"/>
        <v>0</v>
      </c>
      <c r="Y304" s="2">
        <f t="shared" si="108"/>
        <v>0</v>
      </c>
      <c r="Z304" s="2">
        <f t="shared" si="108"/>
        <v>0</v>
      </c>
      <c r="AA304" s="7">
        <f t="shared" si="108"/>
        <v>0</v>
      </c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5"/>
      <c r="BB304" s="48"/>
      <c r="BC304" s="48"/>
      <c r="BD304" s="48"/>
      <c r="BE304" s="48"/>
      <c r="BF304" s="48"/>
      <c r="BG304" s="48"/>
      <c r="BH304" s="48"/>
      <c r="BI304" s="48"/>
    </row>
    <row r="305" spans="1:61" ht="20.25" customHeight="1" x14ac:dyDescent="0.2">
      <c r="A305" s="671" t="s">
        <v>15</v>
      </c>
      <c r="B305" s="656" t="s">
        <v>16</v>
      </c>
      <c r="C305" s="651" t="s">
        <v>25</v>
      </c>
      <c r="D305" s="750" t="s">
        <v>57</v>
      </c>
      <c r="E305" s="675" t="s">
        <v>82</v>
      </c>
      <c r="F305" s="736" t="s">
        <v>263</v>
      </c>
      <c r="G305" s="665" t="s">
        <v>211</v>
      </c>
      <c r="H305" s="708" t="s">
        <v>19</v>
      </c>
      <c r="I305" s="669" t="s">
        <v>31</v>
      </c>
      <c r="J305" s="697" t="s">
        <v>306</v>
      </c>
      <c r="K305" s="142" t="s">
        <v>26</v>
      </c>
      <c r="L305" s="106">
        <f>+M305+O305</f>
        <v>0</v>
      </c>
      <c r="M305" s="187">
        <v>0</v>
      </c>
      <c r="N305" s="208">
        <v>0</v>
      </c>
      <c r="O305" s="145">
        <v>0</v>
      </c>
      <c r="P305" s="103">
        <f>+Q305+S305</f>
        <v>0</v>
      </c>
      <c r="Q305" s="11">
        <v>0</v>
      </c>
      <c r="R305" s="143">
        <v>0</v>
      </c>
      <c r="S305" s="77">
        <v>0</v>
      </c>
      <c r="T305" s="106">
        <f>+U305+W305</f>
        <v>0</v>
      </c>
      <c r="U305" s="187">
        <v>0</v>
      </c>
      <c r="V305" s="208">
        <v>0</v>
      </c>
      <c r="W305" s="145">
        <v>0</v>
      </c>
      <c r="X305" s="106">
        <f>+Y305+AA305</f>
        <v>0</v>
      </c>
      <c r="Y305" s="144">
        <v>0</v>
      </c>
      <c r="Z305" s="144">
        <v>0</v>
      </c>
      <c r="AA305" s="77">
        <v>0</v>
      </c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5"/>
      <c r="BB305" s="48"/>
      <c r="BC305" s="48"/>
      <c r="BD305" s="48"/>
      <c r="BE305" s="48"/>
      <c r="BF305" s="48"/>
      <c r="BG305" s="48"/>
      <c r="BH305" s="48"/>
      <c r="BI305" s="48"/>
    </row>
    <row r="306" spans="1:61" ht="23.25" customHeight="1" thickBot="1" x14ac:dyDescent="0.25">
      <c r="A306" s="672"/>
      <c r="B306" s="693"/>
      <c r="C306" s="891"/>
      <c r="D306" s="751"/>
      <c r="E306" s="890"/>
      <c r="F306" s="737"/>
      <c r="G306" s="731"/>
      <c r="H306" s="709"/>
      <c r="I306" s="705"/>
      <c r="J306" s="698"/>
      <c r="K306" s="165" t="s">
        <v>22</v>
      </c>
      <c r="L306" s="125">
        <f>M306+O306</f>
        <v>0</v>
      </c>
      <c r="M306" s="12">
        <v>0</v>
      </c>
      <c r="N306" s="12">
        <v>0</v>
      </c>
      <c r="O306" s="74">
        <v>0</v>
      </c>
      <c r="P306" s="88">
        <f>+Q306+S306</f>
        <v>0</v>
      </c>
      <c r="Q306" s="13">
        <v>0</v>
      </c>
      <c r="R306" s="14">
        <v>0</v>
      </c>
      <c r="S306" s="74">
        <v>0</v>
      </c>
      <c r="T306" s="125">
        <f>U306+W306</f>
        <v>0</v>
      </c>
      <c r="U306" s="12">
        <v>0</v>
      </c>
      <c r="V306" s="12">
        <v>0</v>
      </c>
      <c r="W306" s="74">
        <v>0</v>
      </c>
      <c r="X306" s="125">
        <f>+Y306+AA306</f>
        <v>0</v>
      </c>
      <c r="Y306" s="12">
        <v>0</v>
      </c>
      <c r="Z306" s="12">
        <v>0</v>
      </c>
      <c r="AA306" s="74">
        <v>0</v>
      </c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5"/>
      <c r="BB306" s="48"/>
      <c r="BC306" s="48"/>
      <c r="BD306" s="48"/>
      <c r="BE306" s="48"/>
      <c r="BF306" s="48"/>
      <c r="BG306" s="48"/>
      <c r="BH306" s="48"/>
      <c r="BI306" s="48"/>
    </row>
    <row r="307" spans="1:61" ht="23.25" customHeight="1" thickBot="1" x14ac:dyDescent="0.25">
      <c r="A307" s="655"/>
      <c r="B307" s="657"/>
      <c r="C307" s="749"/>
      <c r="D307" s="752"/>
      <c r="E307" s="662"/>
      <c r="F307" s="664"/>
      <c r="G307" s="732"/>
      <c r="H307" s="710"/>
      <c r="I307" s="706"/>
      <c r="J307" s="670"/>
      <c r="K307" s="89" t="s">
        <v>11</v>
      </c>
      <c r="L307" s="6">
        <f t="shared" ref="L307:AA307" si="109">SUM(L305:L306)</f>
        <v>0</v>
      </c>
      <c r="M307" s="5">
        <f t="shared" si="109"/>
        <v>0</v>
      </c>
      <c r="N307" s="5">
        <f t="shared" si="109"/>
        <v>0</v>
      </c>
      <c r="O307" s="7">
        <f t="shared" si="109"/>
        <v>0</v>
      </c>
      <c r="P307" s="75">
        <f t="shared" si="109"/>
        <v>0</v>
      </c>
      <c r="Q307" s="3">
        <f t="shared" si="109"/>
        <v>0</v>
      </c>
      <c r="R307" s="3">
        <f t="shared" si="109"/>
        <v>0</v>
      </c>
      <c r="S307" s="19">
        <f t="shared" si="109"/>
        <v>0</v>
      </c>
      <c r="T307" s="6">
        <f t="shared" si="109"/>
        <v>0</v>
      </c>
      <c r="U307" s="5">
        <f t="shared" si="109"/>
        <v>0</v>
      </c>
      <c r="V307" s="5">
        <f t="shared" si="109"/>
        <v>0</v>
      </c>
      <c r="W307" s="7">
        <f t="shared" si="109"/>
        <v>0</v>
      </c>
      <c r="X307" s="8">
        <f t="shared" si="109"/>
        <v>0</v>
      </c>
      <c r="Y307" s="2">
        <f t="shared" si="109"/>
        <v>0</v>
      </c>
      <c r="Z307" s="2">
        <f t="shared" si="109"/>
        <v>0</v>
      </c>
      <c r="AA307" s="7">
        <f t="shared" si="109"/>
        <v>0</v>
      </c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5"/>
      <c r="BB307" s="48"/>
      <c r="BC307" s="48"/>
      <c r="BD307" s="48"/>
      <c r="BE307" s="48"/>
      <c r="BF307" s="48"/>
      <c r="BG307" s="48"/>
      <c r="BH307" s="48"/>
      <c r="BI307" s="48"/>
    </row>
    <row r="308" spans="1:61" ht="19.5" customHeight="1" x14ac:dyDescent="0.2">
      <c r="A308" s="671" t="s">
        <v>15</v>
      </c>
      <c r="B308" s="656" t="s">
        <v>16</v>
      </c>
      <c r="C308" s="651" t="s">
        <v>25</v>
      </c>
      <c r="D308" s="750" t="s">
        <v>58</v>
      </c>
      <c r="E308" s="675" t="s">
        <v>260</v>
      </c>
      <c r="F308" s="736" t="s">
        <v>263</v>
      </c>
      <c r="G308" s="665" t="s">
        <v>122</v>
      </c>
      <c r="H308" s="708" t="s">
        <v>19</v>
      </c>
      <c r="I308" s="669" t="s">
        <v>31</v>
      </c>
      <c r="J308" s="697" t="s">
        <v>298</v>
      </c>
      <c r="K308" s="142" t="s">
        <v>26</v>
      </c>
      <c r="L308" s="106">
        <f>+M308+O308</f>
        <v>0</v>
      </c>
      <c r="M308" s="187">
        <v>0</v>
      </c>
      <c r="N308" s="208">
        <v>0</v>
      </c>
      <c r="O308" s="145">
        <v>0</v>
      </c>
      <c r="P308" s="103">
        <f>+Q308+S308</f>
        <v>0</v>
      </c>
      <c r="Q308" s="11">
        <v>0</v>
      </c>
      <c r="R308" s="143">
        <v>0</v>
      </c>
      <c r="S308" s="77">
        <v>0</v>
      </c>
      <c r="T308" s="106">
        <f>+U308+W308</f>
        <v>0</v>
      </c>
      <c r="U308" s="187">
        <v>0</v>
      </c>
      <c r="V308" s="208">
        <v>0</v>
      </c>
      <c r="W308" s="145">
        <v>0</v>
      </c>
      <c r="X308" s="106">
        <f>+Y308+AA308</f>
        <v>0</v>
      </c>
      <c r="Y308" s="144">
        <v>0</v>
      </c>
      <c r="Z308" s="144">
        <v>0</v>
      </c>
      <c r="AA308" s="77">
        <v>0</v>
      </c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5"/>
      <c r="BB308" s="48"/>
      <c r="BC308" s="48"/>
      <c r="BD308" s="48"/>
      <c r="BE308" s="48"/>
      <c r="BF308" s="48"/>
      <c r="BG308" s="48"/>
      <c r="BH308" s="48"/>
      <c r="BI308" s="48"/>
    </row>
    <row r="309" spans="1:61" ht="19.5" customHeight="1" thickBot="1" x14ac:dyDescent="0.25">
      <c r="A309" s="672"/>
      <c r="B309" s="693"/>
      <c r="C309" s="891"/>
      <c r="D309" s="751"/>
      <c r="E309" s="890"/>
      <c r="F309" s="737"/>
      <c r="G309" s="731"/>
      <c r="H309" s="709"/>
      <c r="I309" s="705"/>
      <c r="J309" s="698"/>
      <c r="K309" s="174" t="s">
        <v>22</v>
      </c>
      <c r="L309" s="172">
        <v>0</v>
      </c>
      <c r="M309" s="175">
        <v>0</v>
      </c>
      <c r="N309" s="175">
        <v>0</v>
      </c>
      <c r="O309" s="176">
        <v>0</v>
      </c>
      <c r="P309" s="124">
        <f>+Q309+S309</f>
        <v>0</v>
      </c>
      <c r="Q309" s="120">
        <v>0</v>
      </c>
      <c r="R309" s="177">
        <v>0</v>
      </c>
      <c r="S309" s="176">
        <v>0</v>
      </c>
      <c r="T309" s="172">
        <f>U309+W309</f>
        <v>0</v>
      </c>
      <c r="U309" s="175">
        <v>0</v>
      </c>
      <c r="V309" s="175">
        <v>0</v>
      </c>
      <c r="W309" s="176">
        <v>0</v>
      </c>
      <c r="X309" s="172">
        <f>+Y309+AA309</f>
        <v>0</v>
      </c>
      <c r="Y309" s="175">
        <v>0</v>
      </c>
      <c r="Z309" s="175">
        <v>0</v>
      </c>
      <c r="AA309" s="176">
        <v>0</v>
      </c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5"/>
      <c r="BB309" s="48"/>
      <c r="BC309" s="48"/>
      <c r="BD309" s="48"/>
      <c r="BE309" s="48"/>
      <c r="BF309" s="48"/>
      <c r="BG309" s="48"/>
      <c r="BH309" s="48"/>
      <c r="BI309" s="48"/>
    </row>
    <row r="310" spans="1:61" ht="23.25" customHeight="1" thickBot="1" x14ac:dyDescent="0.25">
      <c r="A310" s="655"/>
      <c r="B310" s="657"/>
      <c r="C310" s="749"/>
      <c r="D310" s="752"/>
      <c r="E310" s="662"/>
      <c r="F310" s="664"/>
      <c r="G310" s="732"/>
      <c r="H310" s="710"/>
      <c r="I310" s="706"/>
      <c r="J310" s="670"/>
      <c r="K310" s="89" t="s">
        <v>11</v>
      </c>
      <c r="L310" s="6">
        <f t="shared" ref="L310:AA310" si="110">SUM(L308:L309)</f>
        <v>0</v>
      </c>
      <c r="M310" s="5">
        <f t="shared" si="110"/>
        <v>0</v>
      </c>
      <c r="N310" s="5">
        <f t="shared" si="110"/>
        <v>0</v>
      </c>
      <c r="O310" s="7">
        <f t="shared" si="110"/>
        <v>0</v>
      </c>
      <c r="P310" s="75">
        <f t="shared" si="110"/>
        <v>0</v>
      </c>
      <c r="Q310" s="3">
        <f t="shared" si="110"/>
        <v>0</v>
      </c>
      <c r="R310" s="3">
        <f t="shared" si="110"/>
        <v>0</v>
      </c>
      <c r="S310" s="19">
        <f t="shared" si="110"/>
        <v>0</v>
      </c>
      <c r="T310" s="6">
        <f t="shared" si="110"/>
        <v>0</v>
      </c>
      <c r="U310" s="5">
        <f t="shared" si="110"/>
        <v>0</v>
      </c>
      <c r="V310" s="5">
        <f t="shared" si="110"/>
        <v>0</v>
      </c>
      <c r="W310" s="7">
        <f t="shared" si="110"/>
        <v>0</v>
      </c>
      <c r="X310" s="8">
        <f t="shared" si="110"/>
        <v>0</v>
      </c>
      <c r="Y310" s="2">
        <f t="shared" si="110"/>
        <v>0</v>
      </c>
      <c r="Z310" s="2">
        <f t="shared" si="110"/>
        <v>0</v>
      </c>
      <c r="AA310" s="7">
        <f t="shared" si="110"/>
        <v>0</v>
      </c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5"/>
      <c r="BB310" s="48"/>
      <c r="BC310" s="48"/>
      <c r="BD310" s="48"/>
      <c r="BE310" s="48"/>
      <c r="BF310" s="48"/>
      <c r="BG310" s="48"/>
      <c r="BH310" s="48"/>
      <c r="BI310" s="48"/>
    </row>
    <row r="311" spans="1:61" ht="27" customHeight="1" thickBot="1" x14ac:dyDescent="0.25">
      <c r="A311" s="671" t="s">
        <v>15</v>
      </c>
      <c r="B311" s="656" t="s">
        <v>16</v>
      </c>
      <c r="C311" s="651" t="s">
        <v>25</v>
      </c>
      <c r="D311" s="750" t="s">
        <v>59</v>
      </c>
      <c r="E311" s="675" t="s">
        <v>127</v>
      </c>
      <c r="F311" s="736" t="s">
        <v>264</v>
      </c>
      <c r="G311" s="665" t="s">
        <v>77</v>
      </c>
      <c r="H311" s="708" t="s">
        <v>19</v>
      </c>
      <c r="I311" s="669" t="s">
        <v>31</v>
      </c>
      <c r="J311" s="697" t="s">
        <v>265</v>
      </c>
      <c r="K311" s="201" t="s">
        <v>26</v>
      </c>
      <c r="L311" s="202">
        <f>+M311+O311</f>
        <v>0</v>
      </c>
      <c r="M311" s="210">
        <v>0</v>
      </c>
      <c r="N311" s="211">
        <v>0</v>
      </c>
      <c r="O311" s="212">
        <v>0</v>
      </c>
      <c r="P311" s="206">
        <f>+Q311+S311</f>
        <v>0</v>
      </c>
      <c r="Q311" s="213">
        <v>0</v>
      </c>
      <c r="R311" s="214">
        <v>0</v>
      </c>
      <c r="S311" s="215">
        <v>0</v>
      </c>
      <c r="T311" s="202">
        <f>+U311+W311</f>
        <v>0</v>
      </c>
      <c r="U311" s="210">
        <v>0</v>
      </c>
      <c r="V311" s="211">
        <v>0</v>
      </c>
      <c r="W311" s="212">
        <v>0</v>
      </c>
      <c r="X311" s="202">
        <f>+Y311+AA311</f>
        <v>0</v>
      </c>
      <c r="Y311" s="216">
        <v>0</v>
      </c>
      <c r="Z311" s="216">
        <v>0</v>
      </c>
      <c r="AA311" s="215">
        <v>0</v>
      </c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5"/>
      <c r="BB311" s="48"/>
      <c r="BC311" s="48"/>
      <c r="BD311" s="48"/>
      <c r="BE311" s="48"/>
      <c r="BF311" s="48"/>
      <c r="BG311" s="48"/>
      <c r="BH311" s="48"/>
      <c r="BI311" s="48"/>
    </row>
    <row r="312" spans="1:61" ht="31.5" customHeight="1" thickBot="1" x14ac:dyDescent="0.25">
      <c r="A312" s="655"/>
      <c r="B312" s="657"/>
      <c r="C312" s="749"/>
      <c r="D312" s="752"/>
      <c r="E312" s="662"/>
      <c r="F312" s="664"/>
      <c r="G312" s="732"/>
      <c r="H312" s="710"/>
      <c r="I312" s="706"/>
      <c r="J312" s="670"/>
      <c r="K312" s="89" t="s">
        <v>11</v>
      </c>
      <c r="L312" s="6">
        <f t="shared" ref="L312:AA312" si="111">SUM(L311:L311)</f>
        <v>0</v>
      </c>
      <c r="M312" s="5">
        <f t="shared" si="111"/>
        <v>0</v>
      </c>
      <c r="N312" s="5">
        <f t="shared" si="111"/>
        <v>0</v>
      </c>
      <c r="O312" s="7">
        <f t="shared" si="111"/>
        <v>0</v>
      </c>
      <c r="P312" s="75">
        <f t="shared" si="111"/>
        <v>0</v>
      </c>
      <c r="Q312" s="3">
        <f t="shared" si="111"/>
        <v>0</v>
      </c>
      <c r="R312" s="3">
        <f t="shared" si="111"/>
        <v>0</v>
      </c>
      <c r="S312" s="19">
        <f t="shared" si="111"/>
        <v>0</v>
      </c>
      <c r="T312" s="6">
        <f t="shared" si="111"/>
        <v>0</v>
      </c>
      <c r="U312" s="5">
        <f t="shared" si="111"/>
        <v>0</v>
      </c>
      <c r="V312" s="5">
        <f t="shared" si="111"/>
        <v>0</v>
      </c>
      <c r="W312" s="7">
        <f t="shared" si="111"/>
        <v>0</v>
      </c>
      <c r="X312" s="8">
        <f t="shared" si="111"/>
        <v>0</v>
      </c>
      <c r="Y312" s="2">
        <f t="shared" si="111"/>
        <v>0</v>
      </c>
      <c r="Z312" s="2">
        <f t="shared" si="111"/>
        <v>0</v>
      </c>
      <c r="AA312" s="7">
        <f t="shared" si="111"/>
        <v>0</v>
      </c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5"/>
      <c r="BB312" s="48"/>
      <c r="BC312" s="48"/>
      <c r="BD312" s="48"/>
      <c r="BE312" s="48"/>
      <c r="BF312" s="48"/>
      <c r="BG312" s="48"/>
      <c r="BH312" s="48"/>
      <c r="BI312" s="48"/>
    </row>
    <row r="313" spans="1:61" ht="31.5" customHeight="1" thickBot="1" x14ac:dyDescent="0.25">
      <c r="A313" s="671" t="s">
        <v>15</v>
      </c>
      <c r="B313" s="656" t="s">
        <v>16</v>
      </c>
      <c r="C313" s="651" t="s">
        <v>25</v>
      </c>
      <c r="D313" s="750" t="s">
        <v>60</v>
      </c>
      <c r="E313" s="912" t="s">
        <v>134</v>
      </c>
      <c r="F313" s="736" t="s">
        <v>263</v>
      </c>
      <c r="G313" s="665" t="s">
        <v>130</v>
      </c>
      <c r="H313" s="708" t="s">
        <v>19</v>
      </c>
      <c r="I313" s="669" t="s">
        <v>31</v>
      </c>
      <c r="J313" s="694" t="s">
        <v>304</v>
      </c>
      <c r="K313" s="201" t="s">
        <v>26</v>
      </c>
      <c r="L313" s="206">
        <f>+M313+O313</f>
        <v>0</v>
      </c>
      <c r="M313" s="213">
        <v>0</v>
      </c>
      <c r="N313" s="214">
        <v>0</v>
      </c>
      <c r="O313" s="215">
        <v>0</v>
      </c>
      <c r="P313" s="206">
        <f>+Q313+S313</f>
        <v>0</v>
      </c>
      <c r="Q313" s="213">
        <v>0</v>
      </c>
      <c r="R313" s="214">
        <v>0</v>
      </c>
      <c r="S313" s="215">
        <v>0</v>
      </c>
      <c r="T313" s="206">
        <f>+U313+W313</f>
        <v>0</v>
      </c>
      <c r="U313" s="213">
        <v>0</v>
      </c>
      <c r="V313" s="214">
        <v>0</v>
      </c>
      <c r="W313" s="215">
        <v>0</v>
      </c>
      <c r="X313" s="206">
        <f>+Y313+AA313</f>
        <v>0</v>
      </c>
      <c r="Y313" s="216">
        <v>0</v>
      </c>
      <c r="Z313" s="216">
        <v>0</v>
      </c>
      <c r="AA313" s="215">
        <v>0</v>
      </c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5"/>
      <c r="BB313" s="48"/>
      <c r="BC313" s="48"/>
      <c r="BD313" s="48"/>
      <c r="BE313" s="48"/>
      <c r="BF313" s="48"/>
      <c r="BG313" s="48"/>
      <c r="BH313" s="48"/>
      <c r="BI313" s="48"/>
    </row>
    <row r="314" spans="1:61" ht="31.5" customHeight="1" thickBot="1" x14ac:dyDescent="0.25">
      <c r="A314" s="655"/>
      <c r="B314" s="657"/>
      <c r="C314" s="749"/>
      <c r="D314" s="752"/>
      <c r="E314" s="818"/>
      <c r="F314" s="664"/>
      <c r="G314" s="732"/>
      <c r="H314" s="710"/>
      <c r="I314" s="706"/>
      <c r="J314" s="696"/>
      <c r="K314" s="91" t="s">
        <v>11</v>
      </c>
      <c r="L314" s="75">
        <f t="shared" ref="L314:AA314" si="112">SUM(L313:L313)</f>
        <v>0</v>
      </c>
      <c r="M314" s="118">
        <f t="shared" si="112"/>
        <v>0</v>
      </c>
      <c r="N314" s="118">
        <f t="shared" si="112"/>
        <v>0</v>
      </c>
      <c r="O314" s="19">
        <f t="shared" si="112"/>
        <v>0</v>
      </c>
      <c r="P314" s="75">
        <f t="shared" si="112"/>
        <v>0</v>
      </c>
      <c r="Q314" s="3">
        <f t="shared" si="112"/>
        <v>0</v>
      </c>
      <c r="R314" s="3">
        <f t="shared" si="112"/>
        <v>0</v>
      </c>
      <c r="S314" s="19">
        <f t="shared" si="112"/>
        <v>0</v>
      </c>
      <c r="T314" s="75">
        <f t="shared" si="112"/>
        <v>0</v>
      </c>
      <c r="U314" s="118">
        <f t="shared" si="112"/>
        <v>0</v>
      </c>
      <c r="V314" s="118">
        <f t="shared" si="112"/>
        <v>0</v>
      </c>
      <c r="W314" s="19">
        <f t="shared" si="112"/>
        <v>0</v>
      </c>
      <c r="X314" s="18">
        <f t="shared" si="112"/>
        <v>0</v>
      </c>
      <c r="Y314" s="3">
        <f t="shared" si="112"/>
        <v>0</v>
      </c>
      <c r="Z314" s="3">
        <f t="shared" si="112"/>
        <v>0</v>
      </c>
      <c r="AA314" s="19">
        <f t="shared" si="112"/>
        <v>0</v>
      </c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5"/>
      <c r="BB314" s="48"/>
      <c r="BC314" s="48"/>
      <c r="BD314" s="48"/>
      <c r="BE314" s="48"/>
      <c r="BF314" s="48"/>
      <c r="BG314" s="48"/>
      <c r="BH314" s="48"/>
      <c r="BI314" s="48"/>
    </row>
    <row r="315" spans="1:61" ht="24.75" customHeight="1" x14ac:dyDescent="0.2">
      <c r="A315" s="671" t="s">
        <v>15</v>
      </c>
      <c r="B315" s="656" t="s">
        <v>16</v>
      </c>
      <c r="C315" s="651" t="s">
        <v>25</v>
      </c>
      <c r="D315" s="750" t="s">
        <v>61</v>
      </c>
      <c r="E315" s="912" t="s">
        <v>155</v>
      </c>
      <c r="F315" s="736" t="s">
        <v>263</v>
      </c>
      <c r="G315" s="665" t="s">
        <v>158</v>
      </c>
      <c r="H315" s="708" t="s">
        <v>19</v>
      </c>
      <c r="I315" s="669" t="s">
        <v>31</v>
      </c>
      <c r="J315" s="697" t="s">
        <v>273</v>
      </c>
      <c r="K315" s="142" t="s">
        <v>26</v>
      </c>
      <c r="L315" s="103">
        <f>+M315+O315</f>
        <v>0</v>
      </c>
      <c r="M315" s="11">
        <v>0</v>
      </c>
      <c r="N315" s="143">
        <v>0</v>
      </c>
      <c r="O315" s="77">
        <v>0</v>
      </c>
      <c r="P315" s="103">
        <f>+Q315+S315</f>
        <v>0</v>
      </c>
      <c r="Q315" s="11">
        <v>0</v>
      </c>
      <c r="R315" s="143">
        <v>0</v>
      </c>
      <c r="S315" s="77">
        <v>0</v>
      </c>
      <c r="T315" s="103">
        <f>+U315+W315</f>
        <v>0</v>
      </c>
      <c r="U315" s="11">
        <v>0</v>
      </c>
      <c r="V315" s="143">
        <v>0</v>
      </c>
      <c r="W315" s="77">
        <v>0</v>
      </c>
      <c r="X315" s="103">
        <f>+Y315+AA315</f>
        <v>0</v>
      </c>
      <c r="Y315" s="144">
        <v>0</v>
      </c>
      <c r="Z315" s="144">
        <v>0</v>
      </c>
      <c r="AA315" s="77">
        <v>0</v>
      </c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5"/>
      <c r="BB315" s="48"/>
      <c r="BC315" s="48"/>
      <c r="BD315" s="48"/>
      <c r="BE315" s="48"/>
      <c r="BF315" s="48"/>
      <c r="BG315" s="48"/>
      <c r="BH315" s="48"/>
      <c r="BI315" s="48"/>
    </row>
    <row r="316" spans="1:61" ht="21" customHeight="1" thickBot="1" x14ac:dyDescent="0.25">
      <c r="A316" s="672"/>
      <c r="B316" s="693"/>
      <c r="C316" s="891"/>
      <c r="D316" s="751"/>
      <c r="E316" s="913"/>
      <c r="F316" s="737"/>
      <c r="G316" s="731"/>
      <c r="H316" s="709"/>
      <c r="I316" s="705"/>
      <c r="J316" s="698"/>
      <c r="K316" s="164" t="s">
        <v>72</v>
      </c>
      <c r="L316" s="124">
        <f>M316+O316</f>
        <v>0</v>
      </c>
      <c r="M316" s="78">
        <v>0</v>
      </c>
      <c r="N316" s="78">
        <v>0</v>
      </c>
      <c r="O316" s="79">
        <v>0</v>
      </c>
      <c r="P316" s="124">
        <f>Q316+S316</f>
        <v>0</v>
      </c>
      <c r="Q316" s="78">
        <v>0</v>
      </c>
      <c r="R316" s="78">
        <v>0</v>
      </c>
      <c r="S316" s="79">
        <v>0</v>
      </c>
      <c r="T316" s="124">
        <f>U316+W316</f>
        <v>0</v>
      </c>
      <c r="U316" s="78">
        <v>0</v>
      </c>
      <c r="V316" s="78">
        <v>0</v>
      </c>
      <c r="W316" s="79">
        <v>0</v>
      </c>
      <c r="X316" s="124">
        <f>Y316+AA316</f>
        <v>0</v>
      </c>
      <c r="Y316" s="78">
        <v>0</v>
      </c>
      <c r="Z316" s="78">
        <v>0</v>
      </c>
      <c r="AA316" s="79">
        <v>0</v>
      </c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5"/>
      <c r="BB316" s="48"/>
      <c r="BC316" s="48"/>
      <c r="BD316" s="48"/>
      <c r="BE316" s="48"/>
      <c r="BF316" s="48"/>
      <c r="BG316" s="48"/>
      <c r="BH316" s="48"/>
      <c r="BI316" s="48"/>
    </row>
    <row r="317" spans="1:61" ht="24.75" customHeight="1" thickBot="1" x14ac:dyDescent="0.25">
      <c r="A317" s="655"/>
      <c r="B317" s="657"/>
      <c r="C317" s="749"/>
      <c r="D317" s="752"/>
      <c r="E317" s="818"/>
      <c r="F317" s="664"/>
      <c r="G317" s="732"/>
      <c r="H317" s="710"/>
      <c r="I317" s="706"/>
      <c r="J317" s="670"/>
      <c r="K317" s="91" t="s">
        <v>11</v>
      </c>
      <c r="L317" s="209">
        <f t="shared" ref="L317:AA317" si="113">SUM(L315:L315)</f>
        <v>0</v>
      </c>
      <c r="M317" s="92">
        <f t="shared" si="113"/>
        <v>0</v>
      </c>
      <c r="N317" s="92">
        <f t="shared" si="113"/>
        <v>0</v>
      </c>
      <c r="O317" s="194">
        <f t="shared" si="113"/>
        <v>0</v>
      </c>
      <c r="P317" s="209">
        <f t="shared" si="113"/>
        <v>0</v>
      </c>
      <c r="Q317" s="93">
        <f t="shared" si="113"/>
        <v>0</v>
      </c>
      <c r="R317" s="93">
        <f t="shared" si="113"/>
        <v>0</v>
      </c>
      <c r="S317" s="194">
        <f t="shared" si="113"/>
        <v>0</v>
      </c>
      <c r="T317" s="209">
        <f t="shared" si="113"/>
        <v>0</v>
      </c>
      <c r="U317" s="92">
        <f t="shared" si="113"/>
        <v>0</v>
      </c>
      <c r="V317" s="92">
        <f t="shared" si="113"/>
        <v>0</v>
      </c>
      <c r="W317" s="194">
        <f t="shared" si="113"/>
        <v>0</v>
      </c>
      <c r="X317" s="193">
        <f t="shared" si="113"/>
        <v>0</v>
      </c>
      <c r="Y317" s="93">
        <f t="shared" si="113"/>
        <v>0</v>
      </c>
      <c r="Z317" s="93">
        <f t="shared" si="113"/>
        <v>0</v>
      </c>
      <c r="AA317" s="194">
        <f t="shared" si="113"/>
        <v>0</v>
      </c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5"/>
      <c r="BB317" s="48"/>
      <c r="BC317" s="48"/>
      <c r="BD317" s="48"/>
      <c r="BE317" s="48"/>
      <c r="BF317" s="48"/>
      <c r="BG317" s="48"/>
      <c r="BH317" s="48"/>
      <c r="BI317" s="48"/>
    </row>
    <row r="318" spans="1:61" ht="29.25" customHeight="1" thickBot="1" x14ac:dyDescent="0.25">
      <c r="A318" s="671" t="s">
        <v>15</v>
      </c>
      <c r="B318" s="656" t="s">
        <v>16</v>
      </c>
      <c r="C318" s="651" t="s">
        <v>25</v>
      </c>
      <c r="D318" s="914" t="s">
        <v>352</v>
      </c>
      <c r="E318" s="906" t="s">
        <v>353</v>
      </c>
      <c r="F318" s="908" t="s">
        <v>263</v>
      </c>
      <c r="G318" s="895" t="s">
        <v>173</v>
      </c>
      <c r="H318" s="965" t="s">
        <v>19</v>
      </c>
      <c r="I318" s="967" t="s">
        <v>31</v>
      </c>
      <c r="J318" s="702" t="s">
        <v>290</v>
      </c>
      <c r="K318" s="182" t="s">
        <v>26</v>
      </c>
      <c r="L318" s="480">
        <f>+M318+O318</f>
        <v>100.6</v>
      </c>
      <c r="M318" s="482">
        <v>0</v>
      </c>
      <c r="N318" s="567">
        <v>0</v>
      </c>
      <c r="O318" s="484">
        <v>100.6</v>
      </c>
      <c r="P318" s="480">
        <f>+Q318+S318</f>
        <v>0</v>
      </c>
      <c r="Q318" s="482">
        <v>0</v>
      </c>
      <c r="R318" s="567">
        <v>0</v>
      </c>
      <c r="S318" s="484">
        <v>0</v>
      </c>
      <c r="T318" s="480">
        <f>+U318+W318</f>
        <v>0</v>
      </c>
      <c r="U318" s="482">
        <v>0</v>
      </c>
      <c r="V318" s="567">
        <v>0</v>
      </c>
      <c r="W318" s="484">
        <v>0</v>
      </c>
      <c r="X318" s="480">
        <f>+Y318+AA318</f>
        <v>0</v>
      </c>
      <c r="Y318" s="481">
        <v>0</v>
      </c>
      <c r="Z318" s="481">
        <v>0</v>
      </c>
      <c r="AA318" s="484">
        <v>0</v>
      </c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5"/>
      <c r="BB318" s="48"/>
      <c r="BC318" s="48"/>
      <c r="BD318" s="48"/>
      <c r="BE318" s="48"/>
      <c r="BF318" s="48"/>
      <c r="BG318" s="48"/>
      <c r="BH318" s="48"/>
      <c r="BI318" s="48"/>
    </row>
    <row r="319" spans="1:61" ht="30" customHeight="1" thickBot="1" x14ac:dyDescent="0.25">
      <c r="A319" s="655"/>
      <c r="B319" s="657"/>
      <c r="C319" s="749"/>
      <c r="D319" s="915"/>
      <c r="E319" s="907"/>
      <c r="F319" s="726"/>
      <c r="G319" s="825"/>
      <c r="H319" s="715"/>
      <c r="I319" s="712"/>
      <c r="J319" s="704"/>
      <c r="K319" s="91" t="s">
        <v>11</v>
      </c>
      <c r="L319" s="209">
        <f t="shared" ref="L319:AA319" si="114">SUM(L318:L318)</f>
        <v>100.6</v>
      </c>
      <c r="M319" s="92">
        <f t="shared" si="114"/>
        <v>0</v>
      </c>
      <c r="N319" s="92">
        <f t="shared" si="114"/>
        <v>0</v>
      </c>
      <c r="O319" s="194">
        <f t="shared" si="114"/>
        <v>100.6</v>
      </c>
      <c r="P319" s="209">
        <f t="shared" si="114"/>
        <v>0</v>
      </c>
      <c r="Q319" s="93">
        <f t="shared" si="114"/>
        <v>0</v>
      </c>
      <c r="R319" s="93">
        <f t="shared" si="114"/>
        <v>0</v>
      </c>
      <c r="S319" s="194">
        <f t="shared" si="114"/>
        <v>0</v>
      </c>
      <c r="T319" s="209">
        <f t="shared" si="114"/>
        <v>0</v>
      </c>
      <c r="U319" s="92">
        <f t="shared" si="114"/>
        <v>0</v>
      </c>
      <c r="V319" s="92">
        <f t="shared" si="114"/>
        <v>0</v>
      </c>
      <c r="W319" s="194">
        <f t="shared" si="114"/>
        <v>0</v>
      </c>
      <c r="X319" s="193">
        <f t="shared" si="114"/>
        <v>0</v>
      </c>
      <c r="Y319" s="93">
        <f t="shared" si="114"/>
        <v>0</v>
      </c>
      <c r="Z319" s="93">
        <f t="shared" si="114"/>
        <v>0</v>
      </c>
      <c r="AA319" s="194">
        <f t="shared" si="114"/>
        <v>0</v>
      </c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5"/>
      <c r="BB319" s="48"/>
      <c r="BC319" s="48"/>
      <c r="BD319" s="48"/>
      <c r="BE319" s="48"/>
      <c r="BF319" s="48"/>
      <c r="BG319" s="48"/>
      <c r="BH319" s="48"/>
      <c r="BI319" s="48"/>
    </row>
    <row r="320" spans="1:61" ht="28.5" customHeight="1" thickBot="1" x14ac:dyDescent="0.25">
      <c r="A320" s="671" t="s">
        <v>15</v>
      </c>
      <c r="B320" s="656" t="s">
        <v>16</v>
      </c>
      <c r="C320" s="651" t="s">
        <v>25</v>
      </c>
      <c r="D320" s="914" t="s">
        <v>179</v>
      </c>
      <c r="E320" s="906" t="s">
        <v>180</v>
      </c>
      <c r="F320" s="908" t="s">
        <v>263</v>
      </c>
      <c r="G320" s="895" t="s">
        <v>77</v>
      </c>
      <c r="H320" s="965" t="s">
        <v>19</v>
      </c>
      <c r="I320" s="967" t="s">
        <v>31</v>
      </c>
      <c r="J320" s="702" t="s">
        <v>265</v>
      </c>
      <c r="K320" s="182" t="s">
        <v>26</v>
      </c>
      <c r="L320" s="480">
        <f>+M320+O320</f>
        <v>5</v>
      </c>
      <c r="M320" s="482">
        <v>0</v>
      </c>
      <c r="N320" s="567">
        <v>0</v>
      </c>
      <c r="O320" s="484">
        <v>5</v>
      </c>
      <c r="P320" s="480">
        <f>+Q320+S320</f>
        <v>150</v>
      </c>
      <c r="Q320" s="482">
        <v>0</v>
      </c>
      <c r="R320" s="567">
        <v>0</v>
      </c>
      <c r="S320" s="484">
        <v>150</v>
      </c>
      <c r="T320" s="480">
        <f>+U320+W320</f>
        <v>0</v>
      </c>
      <c r="U320" s="482">
        <v>0</v>
      </c>
      <c r="V320" s="567">
        <v>0</v>
      </c>
      <c r="W320" s="484">
        <v>0</v>
      </c>
      <c r="X320" s="480">
        <f>+Y320+AA320</f>
        <v>0</v>
      </c>
      <c r="Y320" s="481">
        <v>0</v>
      </c>
      <c r="Z320" s="481">
        <v>0</v>
      </c>
      <c r="AA320" s="484">
        <v>0</v>
      </c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5"/>
      <c r="BB320" s="48"/>
      <c r="BC320" s="48"/>
      <c r="BD320" s="48"/>
      <c r="BE320" s="48"/>
      <c r="BF320" s="48"/>
      <c r="BG320" s="48"/>
      <c r="BH320" s="48"/>
      <c r="BI320" s="48"/>
    </row>
    <row r="321" spans="1:61" ht="33" customHeight="1" thickBot="1" x14ac:dyDescent="0.25">
      <c r="A321" s="655"/>
      <c r="B321" s="657"/>
      <c r="C321" s="749"/>
      <c r="D321" s="915"/>
      <c r="E321" s="907"/>
      <c r="F321" s="726"/>
      <c r="G321" s="825"/>
      <c r="H321" s="715"/>
      <c r="I321" s="712"/>
      <c r="J321" s="704"/>
      <c r="K321" s="91" t="s">
        <v>11</v>
      </c>
      <c r="L321" s="209">
        <f t="shared" ref="L321:AA321" si="115">SUM(L320:L320)</f>
        <v>5</v>
      </c>
      <c r="M321" s="92">
        <f t="shared" si="115"/>
        <v>0</v>
      </c>
      <c r="N321" s="92">
        <f t="shared" si="115"/>
        <v>0</v>
      </c>
      <c r="O321" s="194">
        <f t="shared" si="115"/>
        <v>5</v>
      </c>
      <c r="P321" s="209">
        <f t="shared" si="115"/>
        <v>150</v>
      </c>
      <c r="Q321" s="93">
        <f t="shared" si="115"/>
        <v>0</v>
      </c>
      <c r="R321" s="93">
        <f t="shared" si="115"/>
        <v>0</v>
      </c>
      <c r="S321" s="194">
        <f t="shared" si="115"/>
        <v>150</v>
      </c>
      <c r="T321" s="209">
        <f t="shared" si="115"/>
        <v>0</v>
      </c>
      <c r="U321" s="92">
        <f t="shared" si="115"/>
        <v>0</v>
      </c>
      <c r="V321" s="92">
        <f t="shared" si="115"/>
        <v>0</v>
      </c>
      <c r="W321" s="194">
        <f t="shared" si="115"/>
        <v>0</v>
      </c>
      <c r="X321" s="193">
        <f t="shared" si="115"/>
        <v>0</v>
      </c>
      <c r="Y321" s="93">
        <f t="shared" si="115"/>
        <v>0</v>
      </c>
      <c r="Z321" s="93">
        <f t="shared" si="115"/>
        <v>0</v>
      </c>
      <c r="AA321" s="194">
        <f t="shared" si="115"/>
        <v>0</v>
      </c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5"/>
      <c r="BB321" s="48"/>
      <c r="BC321" s="48"/>
      <c r="BD321" s="48"/>
      <c r="BE321" s="48"/>
      <c r="BF321" s="48"/>
      <c r="BG321" s="48"/>
      <c r="BH321" s="48"/>
      <c r="BI321" s="48"/>
    </row>
    <row r="322" spans="1:61" ht="28.5" customHeight="1" thickBot="1" x14ac:dyDescent="0.25">
      <c r="A322" s="671" t="s">
        <v>15</v>
      </c>
      <c r="B322" s="656" t="s">
        <v>16</v>
      </c>
      <c r="C322" s="651" t="s">
        <v>25</v>
      </c>
      <c r="D322" s="914" t="s">
        <v>245</v>
      </c>
      <c r="E322" s="906" t="s">
        <v>246</v>
      </c>
      <c r="F322" s="908" t="s">
        <v>263</v>
      </c>
      <c r="G322" s="895" t="s">
        <v>247</v>
      </c>
      <c r="H322" s="965" t="s">
        <v>19</v>
      </c>
      <c r="I322" s="967" t="s">
        <v>31</v>
      </c>
      <c r="J322" s="702" t="s">
        <v>307</v>
      </c>
      <c r="K322" s="182" t="s">
        <v>26</v>
      </c>
      <c r="L322" s="480">
        <f>+M322+O322</f>
        <v>0</v>
      </c>
      <c r="M322" s="482">
        <v>0</v>
      </c>
      <c r="N322" s="567">
        <v>0</v>
      </c>
      <c r="O322" s="484">
        <v>0</v>
      </c>
      <c r="P322" s="480">
        <f>+Q322+S322</f>
        <v>600</v>
      </c>
      <c r="Q322" s="482">
        <v>0</v>
      </c>
      <c r="R322" s="567">
        <v>0</v>
      </c>
      <c r="S322" s="484">
        <v>600</v>
      </c>
      <c r="T322" s="480">
        <f>+U322+W322</f>
        <v>0</v>
      </c>
      <c r="U322" s="482">
        <v>0</v>
      </c>
      <c r="V322" s="567">
        <v>0</v>
      </c>
      <c r="W322" s="484">
        <v>0</v>
      </c>
      <c r="X322" s="480">
        <f>+Y322+AA322</f>
        <v>0</v>
      </c>
      <c r="Y322" s="481">
        <v>0</v>
      </c>
      <c r="Z322" s="481">
        <v>0</v>
      </c>
      <c r="AA322" s="484">
        <v>0</v>
      </c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5"/>
      <c r="BB322" s="48"/>
      <c r="BC322" s="48"/>
      <c r="BD322" s="48"/>
      <c r="BE322" s="48"/>
      <c r="BF322" s="48"/>
      <c r="BG322" s="48"/>
      <c r="BH322" s="48"/>
      <c r="BI322" s="48"/>
    </row>
    <row r="323" spans="1:61" ht="34.5" customHeight="1" thickBot="1" x14ac:dyDescent="0.25">
      <c r="A323" s="655"/>
      <c r="B323" s="657"/>
      <c r="C323" s="749"/>
      <c r="D323" s="915"/>
      <c r="E323" s="907"/>
      <c r="F323" s="726"/>
      <c r="G323" s="825"/>
      <c r="H323" s="715"/>
      <c r="I323" s="712"/>
      <c r="J323" s="704"/>
      <c r="K323" s="91" t="s">
        <v>11</v>
      </c>
      <c r="L323" s="209">
        <f t="shared" ref="L323:AA323" si="116">SUM(L322:L322)</f>
        <v>0</v>
      </c>
      <c r="M323" s="92">
        <f t="shared" si="116"/>
        <v>0</v>
      </c>
      <c r="N323" s="92">
        <f t="shared" si="116"/>
        <v>0</v>
      </c>
      <c r="O323" s="194">
        <f t="shared" si="116"/>
        <v>0</v>
      </c>
      <c r="P323" s="209">
        <f t="shared" si="116"/>
        <v>600</v>
      </c>
      <c r="Q323" s="93">
        <f t="shared" si="116"/>
        <v>0</v>
      </c>
      <c r="R323" s="93">
        <f t="shared" si="116"/>
        <v>0</v>
      </c>
      <c r="S323" s="194">
        <f t="shared" si="116"/>
        <v>600</v>
      </c>
      <c r="T323" s="209">
        <f t="shared" si="116"/>
        <v>0</v>
      </c>
      <c r="U323" s="92">
        <f t="shared" si="116"/>
        <v>0</v>
      </c>
      <c r="V323" s="92">
        <f t="shared" si="116"/>
        <v>0</v>
      </c>
      <c r="W323" s="194">
        <f t="shared" si="116"/>
        <v>0</v>
      </c>
      <c r="X323" s="193">
        <f t="shared" si="116"/>
        <v>0</v>
      </c>
      <c r="Y323" s="93">
        <f t="shared" si="116"/>
        <v>0</v>
      </c>
      <c r="Z323" s="93">
        <f t="shared" si="116"/>
        <v>0</v>
      </c>
      <c r="AA323" s="194">
        <f t="shared" si="116"/>
        <v>0</v>
      </c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5"/>
      <c r="BB323" s="48"/>
      <c r="BC323" s="48"/>
      <c r="BD323" s="48"/>
      <c r="BE323" s="48"/>
      <c r="BF323" s="48"/>
      <c r="BG323" s="48"/>
      <c r="BH323" s="48"/>
      <c r="BI323" s="48"/>
    </row>
    <row r="324" spans="1:61" ht="21.75" customHeight="1" thickBot="1" x14ac:dyDescent="0.25">
      <c r="A324" s="244" t="s">
        <v>15</v>
      </c>
      <c r="B324" s="28" t="s">
        <v>16</v>
      </c>
      <c r="C324" s="32" t="s">
        <v>25</v>
      </c>
      <c r="D324" s="27"/>
      <c r="E324" s="1024" t="s">
        <v>259</v>
      </c>
      <c r="F324" s="1024"/>
      <c r="G324" s="1024"/>
      <c r="H324" s="1024"/>
      <c r="I324" s="1024"/>
      <c r="J324" s="932"/>
      <c r="K324" s="932"/>
      <c r="L324" s="29">
        <f>L259+L263+L265+L272+L275+L278+L280+L283+L286+L289+L293+L296+L300+L304+L307+L310+L312+L314+L317+L321+L323+L319+L268</f>
        <v>1266.5999999999999</v>
      </c>
      <c r="M324" s="30">
        <f t="shared" ref="M324:AA324" si="117">M259+M263+M265+M272+M275+M278+M280+M283+M286+M289+M293+M296+M300+M304+M307+M310+M312+M314+M317+M321+M323+M319+M268</f>
        <v>189.5</v>
      </c>
      <c r="N324" s="30">
        <f t="shared" si="117"/>
        <v>0</v>
      </c>
      <c r="O324" s="31">
        <f t="shared" si="117"/>
        <v>1077.0999999999999</v>
      </c>
      <c r="P324" s="29">
        <f t="shared" si="117"/>
        <v>3410.7</v>
      </c>
      <c r="Q324" s="30">
        <f t="shared" si="117"/>
        <v>219</v>
      </c>
      <c r="R324" s="30">
        <f t="shared" si="117"/>
        <v>0</v>
      </c>
      <c r="S324" s="31">
        <f t="shared" si="117"/>
        <v>3191.7</v>
      </c>
      <c r="T324" s="29">
        <f t="shared" si="117"/>
        <v>2600</v>
      </c>
      <c r="U324" s="30">
        <f t="shared" si="117"/>
        <v>180</v>
      </c>
      <c r="V324" s="30">
        <f t="shared" si="117"/>
        <v>0</v>
      </c>
      <c r="W324" s="31">
        <f t="shared" si="117"/>
        <v>2420</v>
      </c>
      <c r="X324" s="29">
        <f t="shared" si="117"/>
        <v>3452.9</v>
      </c>
      <c r="Y324" s="30">
        <f t="shared" si="117"/>
        <v>191</v>
      </c>
      <c r="Z324" s="30">
        <f t="shared" si="117"/>
        <v>0</v>
      </c>
      <c r="AA324" s="31">
        <f t="shared" si="117"/>
        <v>3261.9</v>
      </c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5"/>
      <c r="BB324" s="48"/>
      <c r="BC324" s="48"/>
      <c r="BD324" s="48"/>
      <c r="BE324" s="48"/>
      <c r="BF324" s="48"/>
      <c r="BG324" s="48"/>
      <c r="BH324" s="48"/>
      <c r="BI324" s="48"/>
    </row>
    <row r="325" spans="1:61" ht="21" customHeight="1" thickBot="1" x14ac:dyDescent="0.25">
      <c r="A325" s="252" t="s">
        <v>15</v>
      </c>
      <c r="B325" s="28" t="s">
        <v>16</v>
      </c>
      <c r="C325" s="32" t="s">
        <v>28</v>
      </c>
      <c r="D325" s="999" t="s">
        <v>83</v>
      </c>
      <c r="E325" s="1000"/>
      <c r="F325" s="1000"/>
      <c r="G325" s="1000"/>
      <c r="H325" s="1000"/>
      <c r="I325" s="1000"/>
      <c r="J325" s="1000"/>
      <c r="K325" s="1000"/>
      <c r="L325" s="1001"/>
      <c r="M325" s="1001"/>
      <c r="N325" s="1001"/>
      <c r="O325" s="1001"/>
      <c r="P325" s="1001"/>
      <c r="Q325" s="1001"/>
      <c r="R325" s="1001"/>
      <c r="S325" s="1001"/>
      <c r="T325" s="1001"/>
      <c r="U325" s="1001"/>
      <c r="V325" s="1001"/>
      <c r="W325" s="1001"/>
      <c r="X325" s="1001"/>
      <c r="Y325" s="1001"/>
      <c r="Z325" s="1001"/>
      <c r="AA325" s="1001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5"/>
      <c r="BB325" s="48"/>
      <c r="BC325" s="48"/>
      <c r="BD325" s="48"/>
      <c r="BE325" s="48"/>
      <c r="BF325" s="48"/>
      <c r="BG325" s="48"/>
      <c r="BH325" s="48"/>
      <c r="BI325" s="48"/>
    </row>
    <row r="326" spans="1:61" ht="16.5" customHeight="1" x14ac:dyDescent="0.2">
      <c r="A326" s="654" t="s">
        <v>15</v>
      </c>
      <c r="B326" s="656" t="s">
        <v>16</v>
      </c>
      <c r="C326" s="651" t="s">
        <v>28</v>
      </c>
      <c r="D326" s="763" t="s">
        <v>25</v>
      </c>
      <c r="E326" s="682" t="s">
        <v>261</v>
      </c>
      <c r="F326" s="857" t="s">
        <v>263</v>
      </c>
      <c r="G326" s="665" t="s">
        <v>221</v>
      </c>
      <c r="H326" s="708" t="s">
        <v>19</v>
      </c>
      <c r="I326" s="718" t="s">
        <v>31</v>
      </c>
      <c r="J326" s="694" t="s">
        <v>308</v>
      </c>
      <c r="K326" s="142" t="s">
        <v>182</v>
      </c>
      <c r="L326" s="443">
        <f>+M326+O326</f>
        <v>0</v>
      </c>
      <c r="M326" s="560">
        <v>0</v>
      </c>
      <c r="N326" s="568">
        <v>0</v>
      </c>
      <c r="O326" s="467">
        <v>0</v>
      </c>
      <c r="P326" s="418">
        <f>+Q326+S326</f>
        <v>0</v>
      </c>
      <c r="Q326" s="568">
        <v>0</v>
      </c>
      <c r="R326" s="568">
        <v>0</v>
      </c>
      <c r="S326" s="467">
        <v>0</v>
      </c>
      <c r="T326" s="418">
        <f>+U326+W326</f>
        <v>0</v>
      </c>
      <c r="U326" s="568">
        <v>0</v>
      </c>
      <c r="V326" s="568">
        <v>0</v>
      </c>
      <c r="W326" s="569">
        <v>0</v>
      </c>
      <c r="X326" s="516">
        <f>+Y326+AA326</f>
        <v>0</v>
      </c>
      <c r="Y326" s="568">
        <v>0</v>
      </c>
      <c r="Z326" s="568">
        <v>0</v>
      </c>
      <c r="AA326" s="467">
        <v>0</v>
      </c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5"/>
      <c r="BB326" s="48"/>
      <c r="BC326" s="48"/>
      <c r="BD326" s="48"/>
      <c r="BE326" s="48"/>
      <c r="BF326" s="48"/>
      <c r="BG326" s="48"/>
      <c r="BH326" s="48"/>
      <c r="BI326" s="48"/>
    </row>
    <row r="327" spans="1:61" ht="17.25" customHeight="1" x14ac:dyDescent="0.2">
      <c r="A327" s="680"/>
      <c r="B327" s="693"/>
      <c r="C327" s="652"/>
      <c r="D327" s="764"/>
      <c r="E327" s="683"/>
      <c r="F327" s="858"/>
      <c r="G327" s="731"/>
      <c r="H327" s="709"/>
      <c r="I327" s="719"/>
      <c r="J327" s="695"/>
      <c r="K327" s="163" t="s">
        <v>26</v>
      </c>
      <c r="L327" s="444">
        <f>+M327+O327</f>
        <v>135.80000000000001</v>
      </c>
      <c r="M327" s="570">
        <v>0</v>
      </c>
      <c r="N327" s="571">
        <v>0</v>
      </c>
      <c r="O327" s="469">
        <v>135.80000000000001</v>
      </c>
      <c r="P327" s="435">
        <f>+Q327+S327</f>
        <v>150</v>
      </c>
      <c r="Q327" s="570">
        <v>0</v>
      </c>
      <c r="R327" s="570">
        <v>0</v>
      </c>
      <c r="S327" s="469">
        <v>150</v>
      </c>
      <c r="T327" s="435">
        <f>+U327+W327</f>
        <v>0</v>
      </c>
      <c r="U327" s="571">
        <v>0</v>
      </c>
      <c r="V327" s="572">
        <v>0</v>
      </c>
      <c r="W327" s="469">
        <v>0</v>
      </c>
      <c r="X327" s="456">
        <f>+Y327+AA327</f>
        <v>0</v>
      </c>
      <c r="Y327" s="571">
        <v>0</v>
      </c>
      <c r="Z327" s="571">
        <v>0</v>
      </c>
      <c r="AA327" s="469">
        <v>0</v>
      </c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5"/>
      <c r="BB327" s="48"/>
      <c r="BC327" s="48"/>
      <c r="BD327" s="48"/>
      <c r="BE327" s="48"/>
      <c r="BF327" s="48"/>
      <c r="BG327" s="48"/>
      <c r="BH327" s="48"/>
      <c r="BI327" s="48"/>
    </row>
    <row r="328" spans="1:61" ht="17.25" customHeight="1" thickBot="1" x14ac:dyDescent="0.25">
      <c r="A328" s="680"/>
      <c r="B328" s="693"/>
      <c r="C328" s="652"/>
      <c r="D328" s="764"/>
      <c r="E328" s="683"/>
      <c r="F328" s="858"/>
      <c r="G328" s="731"/>
      <c r="H328" s="709"/>
      <c r="I328" s="719"/>
      <c r="J328" s="695"/>
      <c r="K328" s="165" t="s">
        <v>22</v>
      </c>
      <c r="L328" s="456">
        <f>+M328+O328</f>
        <v>228.5</v>
      </c>
      <c r="M328" s="573">
        <v>0</v>
      </c>
      <c r="N328" s="574">
        <v>0</v>
      </c>
      <c r="O328" s="575">
        <v>228.5</v>
      </c>
      <c r="P328" s="450">
        <f>+Q328+S328</f>
        <v>0</v>
      </c>
      <c r="Q328" s="573">
        <v>0</v>
      </c>
      <c r="R328" s="573">
        <v>0</v>
      </c>
      <c r="S328" s="575">
        <v>0</v>
      </c>
      <c r="T328" s="450">
        <f>+U328+W328</f>
        <v>0</v>
      </c>
      <c r="U328" s="574">
        <v>0</v>
      </c>
      <c r="V328" s="576">
        <v>0</v>
      </c>
      <c r="W328" s="575">
        <v>0</v>
      </c>
      <c r="X328" s="456">
        <f>+Y328+AA328</f>
        <v>0</v>
      </c>
      <c r="Y328" s="574">
        <v>0</v>
      </c>
      <c r="Z328" s="574">
        <v>0</v>
      </c>
      <c r="AA328" s="575">
        <v>0</v>
      </c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5"/>
      <c r="BB328" s="48"/>
      <c r="BC328" s="48"/>
      <c r="BD328" s="48"/>
      <c r="BE328" s="48"/>
      <c r="BF328" s="48"/>
      <c r="BG328" s="48"/>
      <c r="BH328" s="48"/>
      <c r="BI328" s="48"/>
    </row>
    <row r="329" spans="1:61" ht="21" customHeight="1" thickBot="1" x14ac:dyDescent="0.25">
      <c r="A329" s="681"/>
      <c r="B329" s="657"/>
      <c r="C329" s="653"/>
      <c r="D329" s="765"/>
      <c r="E329" s="684"/>
      <c r="F329" s="859"/>
      <c r="G329" s="732"/>
      <c r="H329" s="710"/>
      <c r="I329" s="696"/>
      <c r="J329" s="696"/>
      <c r="K329" s="89" t="s">
        <v>11</v>
      </c>
      <c r="L329" s="8">
        <f>SUM(L326:L328)</f>
        <v>364.3</v>
      </c>
      <c r="M329" s="1">
        <f t="shared" ref="M329:AA329" si="118">M326+M327+M328</f>
        <v>0</v>
      </c>
      <c r="N329" s="1">
        <f t="shared" si="118"/>
        <v>0</v>
      </c>
      <c r="O329" s="7">
        <f t="shared" si="118"/>
        <v>364.3</v>
      </c>
      <c r="P329" s="18">
        <f t="shared" si="118"/>
        <v>150</v>
      </c>
      <c r="Q329" s="20">
        <f t="shared" si="118"/>
        <v>0</v>
      </c>
      <c r="R329" s="20">
        <f t="shared" si="118"/>
        <v>0</v>
      </c>
      <c r="S329" s="19">
        <f t="shared" si="118"/>
        <v>150</v>
      </c>
      <c r="T329" s="8">
        <f t="shared" si="118"/>
        <v>0</v>
      </c>
      <c r="U329" s="1">
        <f t="shared" si="118"/>
        <v>0</v>
      </c>
      <c r="V329" s="1">
        <f t="shared" si="118"/>
        <v>0</v>
      </c>
      <c r="W329" s="10">
        <f t="shared" si="118"/>
        <v>0</v>
      </c>
      <c r="X329" s="8">
        <f t="shared" si="118"/>
        <v>0</v>
      </c>
      <c r="Y329" s="1">
        <f t="shared" si="118"/>
        <v>0</v>
      </c>
      <c r="Z329" s="1">
        <f t="shared" si="118"/>
        <v>0</v>
      </c>
      <c r="AA329" s="7">
        <f t="shared" si="118"/>
        <v>0</v>
      </c>
      <c r="AJ329" s="48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5"/>
      <c r="BB329" s="48"/>
      <c r="BC329" s="48"/>
      <c r="BD329" s="48"/>
      <c r="BE329" s="48"/>
      <c r="BF329" s="48"/>
      <c r="BG329" s="48"/>
      <c r="BH329" s="48"/>
      <c r="BI329" s="48"/>
    </row>
    <row r="330" spans="1:61" ht="20.25" customHeight="1" x14ac:dyDescent="0.2">
      <c r="A330" s="654" t="s">
        <v>15</v>
      </c>
      <c r="B330" s="656" t="s">
        <v>16</v>
      </c>
      <c r="C330" s="651" t="s">
        <v>28</v>
      </c>
      <c r="D330" s="761" t="s">
        <v>27</v>
      </c>
      <c r="E330" s="690" t="s">
        <v>156</v>
      </c>
      <c r="F330" s="857" t="s">
        <v>264</v>
      </c>
      <c r="G330" s="665" t="s">
        <v>221</v>
      </c>
      <c r="H330" s="708" t="s">
        <v>19</v>
      </c>
      <c r="I330" s="697" t="s">
        <v>31</v>
      </c>
      <c r="J330" s="697" t="s">
        <v>309</v>
      </c>
      <c r="K330" s="163" t="s">
        <v>32</v>
      </c>
      <c r="L330" s="126">
        <f>+M330+O330</f>
        <v>0</v>
      </c>
      <c r="M330" s="96">
        <v>0</v>
      </c>
      <c r="N330" s="96">
        <v>0</v>
      </c>
      <c r="O330" s="97">
        <v>0</v>
      </c>
      <c r="P330" s="121">
        <f>+Q330+S330</f>
        <v>0</v>
      </c>
      <c r="Q330" s="96">
        <v>0</v>
      </c>
      <c r="R330" s="96">
        <v>0</v>
      </c>
      <c r="S330" s="97">
        <v>0</v>
      </c>
      <c r="T330" s="121">
        <f>+U330+W330</f>
        <v>0</v>
      </c>
      <c r="U330" s="96">
        <v>0</v>
      </c>
      <c r="V330" s="96">
        <v>0</v>
      </c>
      <c r="W330" s="97">
        <v>0</v>
      </c>
      <c r="X330" s="126">
        <f>+Y330+AA330</f>
        <v>0</v>
      </c>
      <c r="Y330" s="96">
        <v>0</v>
      </c>
      <c r="Z330" s="96">
        <v>0</v>
      </c>
      <c r="AA330" s="97">
        <v>0</v>
      </c>
      <c r="AJ330" s="48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5"/>
      <c r="BB330" s="48"/>
      <c r="BC330" s="48"/>
      <c r="BD330" s="48"/>
      <c r="BE330" s="48"/>
      <c r="BF330" s="48"/>
      <c r="BG330" s="48"/>
      <c r="BH330" s="48"/>
      <c r="BI330" s="48"/>
    </row>
    <row r="331" spans="1:61" s="52" customFormat="1" ht="18.75" customHeight="1" thickBot="1" x14ac:dyDescent="0.25">
      <c r="A331" s="680"/>
      <c r="B331" s="693"/>
      <c r="C331" s="652"/>
      <c r="D331" s="762"/>
      <c r="E331" s="691"/>
      <c r="F331" s="858"/>
      <c r="G331" s="731"/>
      <c r="H331" s="709"/>
      <c r="I331" s="698"/>
      <c r="J331" s="698"/>
      <c r="K331" s="165" t="s">
        <v>26</v>
      </c>
      <c r="L331" s="125">
        <f>+M331+O331</f>
        <v>0</v>
      </c>
      <c r="M331" s="95">
        <v>0</v>
      </c>
      <c r="N331" s="95">
        <v>0</v>
      </c>
      <c r="O331" s="87">
        <v>0</v>
      </c>
      <c r="P331" s="88">
        <f>+Q331+S331</f>
        <v>0</v>
      </c>
      <c r="Q331" s="86">
        <v>0</v>
      </c>
      <c r="R331" s="86">
        <v>0</v>
      </c>
      <c r="S331" s="87">
        <v>0</v>
      </c>
      <c r="T331" s="125">
        <f>+U331+W331</f>
        <v>0</v>
      </c>
      <c r="U331" s="85">
        <v>0</v>
      </c>
      <c r="V331" s="80">
        <v>0</v>
      </c>
      <c r="W331" s="90">
        <v>0</v>
      </c>
      <c r="X331" s="125">
        <f>+Y331+AA331</f>
        <v>0</v>
      </c>
      <c r="Y331" s="86">
        <v>0</v>
      </c>
      <c r="Z331" s="95">
        <v>0</v>
      </c>
      <c r="AA331" s="87">
        <v>0</v>
      </c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50"/>
      <c r="BB331" s="49"/>
      <c r="BC331" s="49"/>
      <c r="BD331" s="49"/>
      <c r="BE331" s="49"/>
      <c r="BF331" s="49"/>
      <c r="BG331" s="49"/>
      <c r="BH331" s="49"/>
      <c r="BI331" s="49"/>
    </row>
    <row r="332" spans="1:61" s="58" customFormat="1" ht="22.5" customHeight="1" thickBot="1" x14ac:dyDescent="0.25">
      <c r="A332" s="681"/>
      <c r="B332" s="657"/>
      <c r="C332" s="653"/>
      <c r="D332" s="660"/>
      <c r="E332" s="692"/>
      <c r="F332" s="859"/>
      <c r="G332" s="732"/>
      <c r="H332" s="710"/>
      <c r="I332" s="670"/>
      <c r="J332" s="670"/>
      <c r="K332" s="89" t="s">
        <v>11</v>
      </c>
      <c r="L332" s="8">
        <f t="shared" ref="L332:AA332" si="119">L330+L331</f>
        <v>0</v>
      </c>
      <c r="M332" s="1">
        <f t="shared" si="119"/>
        <v>0</v>
      </c>
      <c r="N332" s="1">
        <f t="shared" si="119"/>
        <v>0</v>
      </c>
      <c r="O332" s="7">
        <f t="shared" si="119"/>
        <v>0</v>
      </c>
      <c r="P332" s="18">
        <f t="shared" si="119"/>
        <v>0</v>
      </c>
      <c r="Q332" s="20">
        <f t="shared" si="119"/>
        <v>0</v>
      </c>
      <c r="R332" s="20">
        <f t="shared" si="119"/>
        <v>0</v>
      </c>
      <c r="S332" s="19">
        <f t="shared" si="119"/>
        <v>0</v>
      </c>
      <c r="T332" s="8">
        <f t="shared" si="119"/>
        <v>0</v>
      </c>
      <c r="U332" s="1">
        <f t="shared" si="119"/>
        <v>0</v>
      </c>
      <c r="V332" s="1">
        <f t="shared" si="119"/>
        <v>0</v>
      </c>
      <c r="W332" s="10">
        <f t="shared" si="119"/>
        <v>0</v>
      </c>
      <c r="X332" s="8">
        <f t="shared" si="119"/>
        <v>0</v>
      </c>
      <c r="Y332" s="1">
        <f t="shared" si="119"/>
        <v>0</v>
      </c>
      <c r="Z332" s="1">
        <f t="shared" si="119"/>
        <v>0</v>
      </c>
      <c r="AA332" s="7">
        <f t="shared" si="119"/>
        <v>0</v>
      </c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60"/>
      <c r="BB332" s="59"/>
      <c r="BC332" s="59"/>
      <c r="BD332" s="59"/>
      <c r="BE332" s="59"/>
      <c r="BF332" s="59"/>
      <c r="BG332" s="59"/>
      <c r="BH332" s="59"/>
      <c r="BI332" s="59"/>
    </row>
    <row r="333" spans="1:61" s="58" customFormat="1" ht="22.5" customHeight="1" x14ac:dyDescent="0.2">
      <c r="A333" s="654" t="s">
        <v>15</v>
      </c>
      <c r="B333" s="651" t="s">
        <v>16</v>
      </c>
      <c r="C333" s="651" t="s">
        <v>28</v>
      </c>
      <c r="D333" s="994" t="s">
        <v>15</v>
      </c>
      <c r="E333" s="687" t="s">
        <v>102</v>
      </c>
      <c r="F333" s="900" t="s">
        <v>263</v>
      </c>
      <c r="G333" s="895" t="s">
        <v>221</v>
      </c>
      <c r="H333" s="965" t="s">
        <v>19</v>
      </c>
      <c r="I333" s="702" t="s">
        <v>31</v>
      </c>
      <c r="J333" s="699" t="s">
        <v>310</v>
      </c>
      <c r="K333" s="178" t="s">
        <v>22</v>
      </c>
      <c r="L333" s="537">
        <f>+M333+O333</f>
        <v>560.79999999999995</v>
      </c>
      <c r="M333" s="577">
        <v>0</v>
      </c>
      <c r="N333" s="577">
        <v>0</v>
      </c>
      <c r="O333" s="578">
        <v>560.79999999999995</v>
      </c>
      <c r="P333" s="524">
        <f>+Q333+S333</f>
        <v>0</v>
      </c>
      <c r="Q333" s="577">
        <v>0</v>
      </c>
      <c r="R333" s="577">
        <v>0</v>
      </c>
      <c r="S333" s="578">
        <v>0</v>
      </c>
      <c r="T333" s="524">
        <f>+U333+W333</f>
        <v>0</v>
      </c>
      <c r="U333" s="577">
        <v>0</v>
      </c>
      <c r="V333" s="577">
        <v>0</v>
      </c>
      <c r="W333" s="578">
        <v>0</v>
      </c>
      <c r="X333" s="537">
        <f>+Y333+AA333</f>
        <v>0</v>
      </c>
      <c r="Y333" s="577">
        <v>0</v>
      </c>
      <c r="Z333" s="577">
        <v>0</v>
      </c>
      <c r="AA333" s="578">
        <v>0</v>
      </c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60"/>
      <c r="BB333" s="59"/>
      <c r="BC333" s="59"/>
      <c r="BD333" s="59"/>
      <c r="BE333" s="59"/>
      <c r="BF333" s="59"/>
      <c r="BG333" s="59"/>
      <c r="BH333" s="59"/>
      <c r="BI333" s="59"/>
    </row>
    <row r="334" spans="1:61" s="58" customFormat="1" ht="22.5" customHeight="1" thickBot="1" x14ac:dyDescent="0.25">
      <c r="A334" s="680"/>
      <c r="B334" s="652"/>
      <c r="C334" s="652"/>
      <c r="D334" s="1023"/>
      <c r="E334" s="688"/>
      <c r="F334" s="935"/>
      <c r="G334" s="969"/>
      <c r="H334" s="966"/>
      <c r="I334" s="703"/>
      <c r="J334" s="700"/>
      <c r="K334" s="199" t="s">
        <v>26</v>
      </c>
      <c r="L334" s="541">
        <f>+M334+O334</f>
        <v>108.4</v>
      </c>
      <c r="M334" s="579">
        <v>0</v>
      </c>
      <c r="N334" s="579">
        <v>0</v>
      </c>
      <c r="O334" s="580">
        <v>108.4</v>
      </c>
      <c r="P334" s="525">
        <f>+Q334+S334</f>
        <v>703.9</v>
      </c>
      <c r="Q334" s="581">
        <v>0</v>
      </c>
      <c r="R334" s="581">
        <v>0</v>
      </c>
      <c r="S334" s="580">
        <v>703.9</v>
      </c>
      <c r="T334" s="541">
        <f>+U334+W334</f>
        <v>0</v>
      </c>
      <c r="U334" s="582">
        <v>0</v>
      </c>
      <c r="V334" s="583">
        <v>0</v>
      </c>
      <c r="W334" s="584">
        <v>0</v>
      </c>
      <c r="X334" s="541">
        <f>+Y334+AA334</f>
        <v>0</v>
      </c>
      <c r="Y334" s="581">
        <v>0</v>
      </c>
      <c r="Z334" s="579">
        <v>0</v>
      </c>
      <c r="AA334" s="580">
        <v>0</v>
      </c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60"/>
      <c r="BB334" s="59"/>
      <c r="BC334" s="59"/>
      <c r="BD334" s="59"/>
      <c r="BE334" s="59"/>
      <c r="BF334" s="59"/>
      <c r="BG334" s="59"/>
      <c r="BH334" s="59"/>
      <c r="BI334" s="59"/>
    </row>
    <row r="335" spans="1:61" s="58" customFormat="1" ht="22.5" customHeight="1" thickBot="1" x14ac:dyDescent="0.25">
      <c r="A335" s="681"/>
      <c r="B335" s="653"/>
      <c r="C335" s="653"/>
      <c r="D335" s="995"/>
      <c r="E335" s="689"/>
      <c r="F335" s="901"/>
      <c r="G335" s="825"/>
      <c r="H335" s="715"/>
      <c r="I335" s="704"/>
      <c r="J335" s="701"/>
      <c r="K335" s="89" t="s">
        <v>11</v>
      </c>
      <c r="L335" s="8">
        <f t="shared" ref="L335:AA335" si="120">L333+L334</f>
        <v>669.19999999999993</v>
      </c>
      <c r="M335" s="1">
        <f t="shared" si="120"/>
        <v>0</v>
      </c>
      <c r="N335" s="1">
        <f t="shared" si="120"/>
        <v>0</v>
      </c>
      <c r="O335" s="7">
        <f t="shared" si="120"/>
        <v>669.19999999999993</v>
      </c>
      <c r="P335" s="18">
        <f t="shared" si="120"/>
        <v>703.9</v>
      </c>
      <c r="Q335" s="20">
        <f t="shared" si="120"/>
        <v>0</v>
      </c>
      <c r="R335" s="20">
        <f t="shared" si="120"/>
        <v>0</v>
      </c>
      <c r="S335" s="19">
        <f t="shared" si="120"/>
        <v>703.9</v>
      </c>
      <c r="T335" s="8">
        <f t="shared" si="120"/>
        <v>0</v>
      </c>
      <c r="U335" s="1">
        <f t="shared" si="120"/>
        <v>0</v>
      </c>
      <c r="V335" s="1">
        <f t="shared" si="120"/>
        <v>0</v>
      </c>
      <c r="W335" s="10">
        <f t="shared" si="120"/>
        <v>0</v>
      </c>
      <c r="X335" s="8">
        <f t="shared" si="120"/>
        <v>0</v>
      </c>
      <c r="Y335" s="1">
        <f t="shared" si="120"/>
        <v>0</v>
      </c>
      <c r="Z335" s="1">
        <f t="shared" si="120"/>
        <v>0</v>
      </c>
      <c r="AA335" s="7">
        <f t="shared" si="120"/>
        <v>0</v>
      </c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60"/>
      <c r="BB335" s="59"/>
      <c r="BC335" s="59"/>
      <c r="BD335" s="59"/>
      <c r="BE335" s="59"/>
      <c r="BF335" s="59"/>
      <c r="BG335" s="59"/>
      <c r="BH335" s="59"/>
      <c r="BI335" s="59"/>
    </row>
    <row r="336" spans="1:61" s="58" customFormat="1" ht="30.75" customHeight="1" thickBot="1" x14ac:dyDescent="0.25">
      <c r="A336" s="654" t="s">
        <v>15</v>
      </c>
      <c r="B336" s="651" t="s">
        <v>16</v>
      </c>
      <c r="C336" s="651" t="s">
        <v>28</v>
      </c>
      <c r="D336" s="994" t="s">
        <v>30</v>
      </c>
      <c r="E336" s="687" t="s">
        <v>126</v>
      </c>
      <c r="F336" s="900" t="s">
        <v>264</v>
      </c>
      <c r="G336" s="895" t="s">
        <v>221</v>
      </c>
      <c r="H336" s="965" t="s">
        <v>19</v>
      </c>
      <c r="I336" s="702" t="s">
        <v>31</v>
      </c>
      <c r="J336" s="702" t="s">
        <v>309</v>
      </c>
      <c r="K336" s="178" t="s">
        <v>26</v>
      </c>
      <c r="L336" s="195">
        <f>+M336+O336</f>
        <v>0</v>
      </c>
      <c r="M336" s="196">
        <v>0</v>
      </c>
      <c r="N336" s="196">
        <v>0</v>
      </c>
      <c r="O336" s="197">
        <v>0</v>
      </c>
      <c r="P336" s="181">
        <f>+Q336+S336</f>
        <v>0</v>
      </c>
      <c r="Q336" s="196">
        <v>0</v>
      </c>
      <c r="R336" s="196">
        <v>0</v>
      </c>
      <c r="S336" s="197">
        <v>0</v>
      </c>
      <c r="T336" s="181">
        <f>+U336+W336</f>
        <v>0</v>
      </c>
      <c r="U336" s="196">
        <v>0</v>
      </c>
      <c r="V336" s="196">
        <v>0</v>
      </c>
      <c r="W336" s="197">
        <v>0</v>
      </c>
      <c r="X336" s="195">
        <f>+Y336+AA336</f>
        <v>0</v>
      </c>
      <c r="Y336" s="196">
        <v>0</v>
      </c>
      <c r="Z336" s="196">
        <v>0</v>
      </c>
      <c r="AA336" s="197">
        <v>0</v>
      </c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60"/>
      <c r="BB336" s="59"/>
      <c r="BC336" s="59"/>
      <c r="BD336" s="59"/>
      <c r="BE336" s="59"/>
      <c r="BF336" s="59"/>
      <c r="BG336" s="59"/>
      <c r="BH336" s="59"/>
      <c r="BI336" s="59"/>
    </row>
    <row r="337" spans="1:1013" ht="31.5" customHeight="1" thickBot="1" x14ac:dyDescent="0.25">
      <c r="A337" s="681"/>
      <c r="B337" s="653"/>
      <c r="C337" s="653"/>
      <c r="D337" s="995"/>
      <c r="E337" s="689"/>
      <c r="F337" s="901"/>
      <c r="G337" s="825"/>
      <c r="H337" s="715"/>
      <c r="I337" s="704"/>
      <c r="J337" s="704"/>
      <c r="K337" s="89" t="s">
        <v>11</v>
      </c>
      <c r="L337" s="8">
        <f>SUM(L336)</f>
        <v>0</v>
      </c>
      <c r="M337" s="1">
        <f t="shared" ref="M337:AA337" si="121">SUM(M336)</f>
        <v>0</v>
      </c>
      <c r="N337" s="1">
        <f t="shared" si="121"/>
        <v>0</v>
      </c>
      <c r="O337" s="10">
        <f t="shared" si="121"/>
        <v>0</v>
      </c>
      <c r="P337" s="8">
        <f t="shared" si="121"/>
        <v>0</v>
      </c>
      <c r="Q337" s="1">
        <f t="shared" si="121"/>
        <v>0</v>
      </c>
      <c r="R337" s="1">
        <f t="shared" si="121"/>
        <v>0</v>
      </c>
      <c r="S337" s="10">
        <f t="shared" si="121"/>
        <v>0</v>
      </c>
      <c r="T337" s="8">
        <f t="shared" si="121"/>
        <v>0</v>
      </c>
      <c r="U337" s="1">
        <f t="shared" si="121"/>
        <v>0</v>
      </c>
      <c r="V337" s="1">
        <f t="shared" si="121"/>
        <v>0</v>
      </c>
      <c r="W337" s="10">
        <f t="shared" si="121"/>
        <v>0</v>
      </c>
      <c r="X337" s="8">
        <f t="shared" si="121"/>
        <v>0</v>
      </c>
      <c r="Y337" s="1">
        <f t="shared" si="121"/>
        <v>0</v>
      </c>
      <c r="Z337" s="1">
        <f t="shared" si="121"/>
        <v>0</v>
      </c>
      <c r="AA337" s="10">
        <f t="shared" si="121"/>
        <v>0</v>
      </c>
      <c r="AB337" s="33"/>
      <c r="AC337" s="33"/>
      <c r="AD337" s="33"/>
      <c r="AE337" s="33"/>
      <c r="AF337" s="33"/>
      <c r="AG337" s="33"/>
      <c r="AH337" s="33"/>
      <c r="AI337" s="33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  <c r="CA337" s="33"/>
      <c r="CB337" s="33"/>
      <c r="CC337" s="33"/>
      <c r="CD337" s="33"/>
      <c r="CE337" s="33"/>
      <c r="CF337" s="33"/>
      <c r="CG337" s="33"/>
      <c r="CH337" s="33"/>
      <c r="CI337" s="33"/>
      <c r="CJ337" s="33"/>
      <c r="CK337" s="33"/>
      <c r="CL337" s="33"/>
      <c r="CM337" s="33"/>
      <c r="CN337" s="33"/>
      <c r="CO337" s="33"/>
      <c r="CP337" s="33"/>
      <c r="CQ337" s="33"/>
      <c r="CR337" s="33"/>
      <c r="CS337" s="33"/>
      <c r="CT337" s="33"/>
      <c r="CU337" s="33"/>
      <c r="CV337" s="33"/>
      <c r="CW337" s="33"/>
      <c r="CX337" s="33"/>
      <c r="CY337" s="33"/>
      <c r="CZ337" s="33"/>
      <c r="DA337" s="33"/>
      <c r="DB337" s="33"/>
      <c r="DC337" s="33"/>
      <c r="DD337" s="33"/>
      <c r="DE337" s="33"/>
      <c r="DF337" s="33"/>
      <c r="DG337" s="33"/>
      <c r="DH337" s="33"/>
      <c r="DI337" s="33"/>
      <c r="DJ337" s="33"/>
      <c r="DK337" s="33"/>
      <c r="DL337" s="33"/>
      <c r="DM337" s="33"/>
      <c r="DN337" s="33"/>
      <c r="DO337" s="33"/>
      <c r="DP337" s="33"/>
      <c r="DQ337" s="33"/>
      <c r="DR337" s="33"/>
      <c r="DS337" s="33"/>
      <c r="DT337" s="33"/>
      <c r="DU337" s="33"/>
      <c r="DV337" s="33"/>
      <c r="DW337" s="33"/>
      <c r="DX337" s="33"/>
      <c r="DY337" s="33"/>
      <c r="DZ337" s="33"/>
      <c r="EA337" s="33"/>
      <c r="EB337" s="33"/>
      <c r="EC337" s="33"/>
      <c r="ED337" s="33"/>
      <c r="EE337" s="33"/>
      <c r="EF337" s="33"/>
      <c r="EG337" s="33"/>
      <c r="EH337" s="33"/>
      <c r="EI337" s="33"/>
      <c r="EJ337" s="33"/>
      <c r="EK337" s="33"/>
      <c r="EL337" s="33"/>
      <c r="EM337" s="33"/>
      <c r="EN337" s="33"/>
      <c r="EO337" s="33"/>
      <c r="EP337" s="33"/>
      <c r="EQ337" s="33"/>
      <c r="ER337" s="33"/>
      <c r="ES337" s="33"/>
      <c r="ET337" s="33"/>
      <c r="EU337" s="33"/>
      <c r="EV337" s="33"/>
      <c r="EW337" s="33"/>
      <c r="EX337" s="33"/>
      <c r="EY337" s="33"/>
      <c r="EZ337" s="33"/>
      <c r="FA337" s="33"/>
      <c r="FB337" s="33"/>
      <c r="FC337" s="33"/>
      <c r="FD337" s="33"/>
      <c r="FE337" s="33"/>
      <c r="FF337" s="33"/>
      <c r="FG337" s="33"/>
      <c r="FH337" s="33"/>
      <c r="FI337" s="33"/>
      <c r="FJ337" s="33"/>
      <c r="FK337" s="33"/>
      <c r="FL337" s="33"/>
      <c r="FM337" s="33"/>
      <c r="FN337" s="33"/>
      <c r="FO337" s="33"/>
      <c r="FP337" s="33"/>
      <c r="FQ337" s="33"/>
      <c r="FR337" s="33"/>
      <c r="FS337" s="33"/>
      <c r="FT337" s="33"/>
      <c r="FU337" s="33"/>
      <c r="FV337" s="33"/>
      <c r="FW337" s="33"/>
      <c r="FX337" s="33"/>
      <c r="FY337" s="33"/>
      <c r="FZ337" s="33"/>
      <c r="GA337" s="33"/>
      <c r="GB337" s="33"/>
      <c r="GC337" s="33"/>
      <c r="GD337" s="33"/>
      <c r="GE337" s="33"/>
      <c r="GF337" s="33"/>
      <c r="GG337" s="33"/>
      <c r="GH337" s="33"/>
      <c r="GI337" s="33"/>
      <c r="GJ337" s="33"/>
      <c r="GK337" s="33"/>
      <c r="GL337" s="33"/>
      <c r="GM337" s="33"/>
      <c r="GN337" s="33"/>
      <c r="GO337" s="33"/>
      <c r="GP337" s="33"/>
      <c r="GQ337" s="33"/>
      <c r="GR337" s="33"/>
      <c r="GS337" s="33"/>
      <c r="GT337" s="33"/>
      <c r="GU337" s="33"/>
      <c r="GV337" s="33"/>
      <c r="GW337" s="33"/>
      <c r="GX337" s="33"/>
      <c r="GY337" s="33"/>
      <c r="GZ337" s="33"/>
      <c r="HA337" s="33"/>
      <c r="HB337" s="33"/>
      <c r="HC337" s="33"/>
      <c r="HD337" s="33"/>
      <c r="HE337" s="33"/>
      <c r="HF337" s="33"/>
      <c r="HG337" s="33"/>
      <c r="HH337" s="33"/>
      <c r="HI337" s="33"/>
      <c r="HJ337" s="33"/>
      <c r="HK337" s="33"/>
      <c r="HL337" s="33"/>
      <c r="HM337" s="33"/>
      <c r="HN337" s="33"/>
      <c r="HO337" s="33"/>
      <c r="HP337" s="33"/>
      <c r="HQ337" s="33"/>
      <c r="HR337" s="33"/>
      <c r="HS337" s="33"/>
      <c r="HT337" s="33"/>
      <c r="HU337" s="33"/>
      <c r="HV337" s="33"/>
      <c r="HW337" s="33"/>
      <c r="HX337" s="33"/>
      <c r="HY337" s="33"/>
      <c r="HZ337" s="33"/>
      <c r="IA337" s="33"/>
      <c r="IB337" s="33"/>
      <c r="IC337" s="33"/>
      <c r="ID337" s="33"/>
      <c r="IE337" s="33"/>
      <c r="IF337" s="33"/>
      <c r="IG337" s="33"/>
      <c r="IH337" s="33"/>
      <c r="II337" s="33"/>
      <c r="IJ337" s="33"/>
      <c r="IK337" s="33"/>
      <c r="IL337" s="33"/>
      <c r="IM337" s="33"/>
      <c r="IN337" s="33"/>
      <c r="IO337" s="33"/>
      <c r="IP337" s="33"/>
      <c r="IQ337" s="33"/>
      <c r="IR337" s="33"/>
      <c r="IS337" s="33"/>
      <c r="IT337" s="33"/>
      <c r="IU337" s="33"/>
      <c r="IV337" s="33"/>
      <c r="IW337" s="33"/>
      <c r="IX337" s="33"/>
      <c r="IY337" s="33"/>
      <c r="IZ337" s="33"/>
      <c r="JA337" s="33"/>
      <c r="JB337" s="33"/>
      <c r="JC337" s="33"/>
      <c r="JD337" s="33"/>
      <c r="JE337" s="33"/>
      <c r="JF337" s="33"/>
      <c r="JG337" s="33"/>
      <c r="JH337" s="33"/>
      <c r="JI337" s="33"/>
      <c r="JJ337" s="33"/>
      <c r="JK337" s="33"/>
      <c r="JL337" s="33"/>
      <c r="JM337" s="33"/>
      <c r="JN337" s="33"/>
      <c r="JO337" s="33"/>
      <c r="JP337" s="33"/>
      <c r="JQ337" s="33"/>
      <c r="JR337" s="33"/>
      <c r="JS337" s="33"/>
      <c r="JT337" s="33"/>
      <c r="JU337" s="33"/>
      <c r="JV337" s="33"/>
      <c r="JW337" s="33"/>
      <c r="JX337" s="33"/>
      <c r="JY337" s="33"/>
      <c r="JZ337" s="33"/>
      <c r="KA337" s="33"/>
      <c r="KB337" s="33"/>
      <c r="KC337" s="33"/>
      <c r="KD337" s="33"/>
      <c r="KE337" s="33"/>
      <c r="KF337" s="33"/>
      <c r="KG337" s="33"/>
      <c r="KH337" s="33"/>
      <c r="KI337" s="33"/>
      <c r="KJ337" s="33"/>
      <c r="KK337" s="33"/>
      <c r="KL337" s="33"/>
      <c r="KM337" s="33"/>
      <c r="KN337" s="33"/>
      <c r="KO337" s="33"/>
      <c r="KP337" s="33"/>
      <c r="KQ337" s="33"/>
      <c r="KR337" s="33"/>
      <c r="KS337" s="33"/>
      <c r="KT337" s="33"/>
      <c r="KU337" s="33"/>
      <c r="KV337" s="33"/>
      <c r="KW337" s="33"/>
      <c r="KX337" s="33"/>
      <c r="KY337" s="33"/>
      <c r="KZ337" s="33"/>
      <c r="LA337" s="33"/>
      <c r="LB337" s="33"/>
      <c r="LC337" s="33"/>
      <c r="LD337" s="33"/>
      <c r="LE337" s="33"/>
      <c r="LF337" s="33"/>
      <c r="LG337" s="33"/>
      <c r="LH337" s="33"/>
      <c r="LI337" s="33"/>
      <c r="LJ337" s="33"/>
      <c r="LK337" s="33"/>
      <c r="LL337" s="33"/>
      <c r="LM337" s="33"/>
      <c r="LN337" s="33"/>
      <c r="LO337" s="33"/>
      <c r="LP337" s="33"/>
      <c r="LQ337" s="33"/>
      <c r="LR337" s="33"/>
      <c r="LS337" s="33"/>
      <c r="LT337" s="33"/>
      <c r="LU337" s="33"/>
      <c r="LV337" s="33"/>
      <c r="LW337" s="33"/>
      <c r="LX337" s="33"/>
      <c r="LY337" s="33"/>
      <c r="LZ337" s="33"/>
      <c r="MA337" s="33"/>
      <c r="MB337" s="33"/>
      <c r="MC337" s="33"/>
      <c r="MD337" s="33"/>
      <c r="ME337" s="33"/>
      <c r="MF337" s="33"/>
      <c r="MG337" s="33"/>
      <c r="MH337" s="33"/>
      <c r="MI337" s="33"/>
      <c r="MJ337" s="33"/>
      <c r="MK337" s="33"/>
      <c r="ML337" s="33"/>
      <c r="MM337" s="33"/>
      <c r="MN337" s="33"/>
      <c r="MO337" s="33"/>
      <c r="MP337" s="33"/>
      <c r="MQ337" s="33"/>
      <c r="MR337" s="33"/>
      <c r="MS337" s="33"/>
      <c r="MT337" s="33"/>
      <c r="MU337" s="33"/>
      <c r="MV337" s="33"/>
      <c r="MW337" s="33"/>
      <c r="MX337" s="33"/>
      <c r="MY337" s="33"/>
      <c r="MZ337" s="33"/>
      <c r="NA337" s="33"/>
      <c r="NB337" s="33"/>
      <c r="NC337" s="33"/>
      <c r="ND337" s="33"/>
      <c r="NE337" s="33"/>
      <c r="NF337" s="33"/>
      <c r="NG337" s="33"/>
      <c r="NH337" s="33"/>
      <c r="NI337" s="33"/>
      <c r="NJ337" s="33"/>
      <c r="NK337" s="33"/>
      <c r="NL337" s="33"/>
      <c r="NM337" s="33"/>
      <c r="NN337" s="33"/>
      <c r="NO337" s="33"/>
      <c r="NP337" s="33"/>
      <c r="NQ337" s="33"/>
      <c r="NR337" s="33"/>
      <c r="NS337" s="33"/>
      <c r="NT337" s="33"/>
      <c r="NU337" s="33"/>
      <c r="NV337" s="33"/>
      <c r="NW337" s="33"/>
      <c r="NX337" s="33"/>
      <c r="NY337" s="33"/>
      <c r="NZ337" s="33"/>
      <c r="OA337" s="33"/>
      <c r="OB337" s="33"/>
      <c r="OC337" s="33"/>
      <c r="OD337" s="33"/>
      <c r="OE337" s="33"/>
      <c r="OF337" s="33"/>
      <c r="OG337" s="33"/>
      <c r="OH337" s="33"/>
      <c r="OI337" s="33"/>
      <c r="OJ337" s="33"/>
      <c r="OK337" s="33"/>
      <c r="OL337" s="33"/>
      <c r="OM337" s="33"/>
      <c r="ON337" s="33"/>
      <c r="OO337" s="33"/>
      <c r="OP337" s="33"/>
      <c r="OQ337" s="33"/>
      <c r="OR337" s="33"/>
      <c r="OS337" s="33"/>
      <c r="OT337" s="33"/>
      <c r="OU337" s="33"/>
      <c r="OV337" s="33"/>
      <c r="OW337" s="33"/>
      <c r="OX337" s="33"/>
      <c r="OY337" s="33"/>
      <c r="OZ337" s="33"/>
      <c r="PA337" s="33"/>
      <c r="PB337" s="33"/>
      <c r="PC337" s="33"/>
      <c r="PD337" s="33"/>
      <c r="PE337" s="33"/>
      <c r="PF337" s="33"/>
      <c r="PG337" s="33"/>
      <c r="PH337" s="33"/>
      <c r="PI337" s="33"/>
      <c r="PJ337" s="33"/>
      <c r="PK337" s="33"/>
      <c r="PL337" s="33"/>
      <c r="PM337" s="33"/>
      <c r="PN337" s="33"/>
      <c r="PO337" s="33"/>
      <c r="PP337" s="33"/>
      <c r="PQ337" s="33"/>
      <c r="PR337" s="33"/>
      <c r="PS337" s="33"/>
      <c r="PT337" s="33"/>
      <c r="PU337" s="33"/>
      <c r="PV337" s="33"/>
      <c r="PW337" s="33"/>
      <c r="PX337" s="33"/>
      <c r="PY337" s="33"/>
      <c r="PZ337" s="33"/>
      <c r="QA337" s="33"/>
      <c r="QB337" s="33"/>
      <c r="QC337" s="33"/>
      <c r="QD337" s="33"/>
      <c r="QE337" s="33"/>
      <c r="QF337" s="33"/>
      <c r="QG337" s="33"/>
      <c r="QH337" s="33"/>
      <c r="QI337" s="33"/>
      <c r="QJ337" s="33"/>
      <c r="QK337" s="33"/>
      <c r="QL337" s="33"/>
      <c r="QM337" s="33"/>
      <c r="QN337" s="33"/>
      <c r="QO337" s="33"/>
      <c r="QP337" s="33"/>
      <c r="QQ337" s="33"/>
      <c r="QR337" s="33"/>
      <c r="QS337" s="33"/>
      <c r="QT337" s="33"/>
      <c r="QU337" s="33"/>
      <c r="QV337" s="33"/>
      <c r="QW337" s="33"/>
      <c r="QX337" s="33"/>
      <c r="QY337" s="33"/>
      <c r="QZ337" s="33"/>
      <c r="RA337" s="33"/>
      <c r="RB337" s="33"/>
      <c r="RC337" s="33"/>
      <c r="RD337" s="33"/>
      <c r="RE337" s="33"/>
      <c r="RF337" s="33"/>
      <c r="RG337" s="33"/>
      <c r="RH337" s="33"/>
      <c r="RI337" s="33"/>
      <c r="RJ337" s="33"/>
      <c r="RK337" s="33"/>
      <c r="RL337" s="33"/>
      <c r="RM337" s="33"/>
      <c r="RN337" s="33"/>
      <c r="RO337" s="33"/>
      <c r="RP337" s="33"/>
      <c r="RQ337" s="33"/>
      <c r="RR337" s="33"/>
      <c r="RS337" s="33"/>
      <c r="RT337" s="33"/>
      <c r="RU337" s="33"/>
      <c r="RV337" s="33"/>
      <c r="RW337" s="33"/>
      <c r="RX337" s="33"/>
      <c r="RY337" s="33"/>
      <c r="RZ337" s="33"/>
      <c r="SA337" s="33"/>
      <c r="SB337" s="33"/>
      <c r="SC337" s="33"/>
      <c r="SD337" s="33"/>
      <c r="SE337" s="33"/>
      <c r="SF337" s="33"/>
      <c r="SG337" s="33"/>
      <c r="SH337" s="33"/>
      <c r="SI337" s="33"/>
      <c r="SJ337" s="33"/>
      <c r="SK337" s="33"/>
      <c r="SL337" s="33"/>
      <c r="SM337" s="33"/>
      <c r="SN337" s="33"/>
      <c r="SO337" s="33"/>
      <c r="SP337" s="33"/>
      <c r="SQ337" s="33"/>
      <c r="SR337" s="33"/>
      <c r="SS337" s="33"/>
      <c r="ST337" s="33"/>
      <c r="SU337" s="33"/>
      <c r="SV337" s="33"/>
      <c r="SW337" s="33"/>
      <c r="SX337" s="33"/>
      <c r="SY337" s="33"/>
      <c r="SZ337" s="33"/>
      <c r="TA337" s="33"/>
      <c r="TB337" s="33"/>
      <c r="TC337" s="33"/>
      <c r="TD337" s="33"/>
      <c r="TE337" s="33"/>
      <c r="TF337" s="33"/>
      <c r="TG337" s="33"/>
      <c r="TH337" s="33"/>
      <c r="TI337" s="33"/>
      <c r="TJ337" s="33"/>
      <c r="TK337" s="33"/>
      <c r="TL337" s="33"/>
      <c r="TM337" s="33"/>
      <c r="TN337" s="33"/>
      <c r="TO337" s="33"/>
      <c r="TP337" s="33"/>
      <c r="TQ337" s="33"/>
      <c r="TR337" s="33"/>
      <c r="TS337" s="33"/>
      <c r="TT337" s="33"/>
      <c r="TU337" s="33"/>
      <c r="TV337" s="33"/>
      <c r="TW337" s="33"/>
      <c r="TX337" s="33"/>
      <c r="TY337" s="33"/>
      <c r="TZ337" s="33"/>
      <c r="UA337" s="33"/>
      <c r="UB337" s="33"/>
      <c r="UC337" s="33"/>
      <c r="UD337" s="33"/>
      <c r="UE337" s="33"/>
      <c r="UF337" s="33"/>
      <c r="UG337" s="33"/>
      <c r="UH337" s="33"/>
      <c r="UI337" s="33"/>
      <c r="UJ337" s="33"/>
      <c r="UK337" s="33"/>
      <c r="UL337" s="33"/>
      <c r="UM337" s="33"/>
      <c r="UN337" s="33"/>
      <c r="UO337" s="33"/>
      <c r="UP337" s="33"/>
      <c r="UQ337" s="33"/>
      <c r="UR337" s="33"/>
      <c r="US337" s="33"/>
      <c r="UT337" s="33"/>
      <c r="UU337" s="33"/>
      <c r="UV337" s="33"/>
      <c r="UW337" s="33"/>
      <c r="UX337" s="33"/>
      <c r="UY337" s="33"/>
      <c r="UZ337" s="33"/>
      <c r="VA337" s="33"/>
      <c r="VB337" s="33"/>
      <c r="VC337" s="33"/>
      <c r="VD337" s="33"/>
      <c r="VE337" s="33"/>
      <c r="VF337" s="33"/>
      <c r="VG337" s="33"/>
      <c r="VH337" s="33"/>
      <c r="VI337" s="33"/>
      <c r="VJ337" s="33"/>
      <c r="VK337" s="33"/>
      <c r="VL337" s="33"/>
      <c r="VM337" s="33"/>
      <c r="VN337" s="33"/>
      <c r="VO337" s="33"/>
      <c r="VP337" s="33"/>
      <c r="VQ337" s="33"/>
      <c r="VR337" s="33"/>
      <c r="VS337" s="33"/>
      <c r="VT337" s="33"/>
      <c r="VU337" s="33"/>
      <c r="VV337" s="33"/>
      <c r="VW337" s="33"/>
      <c r="VX337" s="33"/>
      <c r="VY337" s="33"/>
      <c r="VZ337" s="33"/>
      <c r="WA337" s="33"/>
      <c r="WB337" s="33"/>
      <c r="WC337" s="33"/>
      <c r="WD337" s="33"/>
      <c r="WE337" s="33"/>
      <c r="WF337" s="33"/>
      <c r="WG337" s="33"/>
      <c r="WH337" s="33"/>
      <c r="WI337" s="33"/>
      <c r="WJ337" s="33"/>
      <c r="WK337" s="33"/>
      <c r="WL337" s="33"/>
      <c r="WM337" s="33"/>
      <c r="WN337" s="33"/>
      <c r="WO337" s="33"/>
      <c r="WP337" s="33"/>
      <c r="WQ337" s="33"/>
      <c r="WR337" s="33"/>
      <c r="WS337" s="33"/>
      <c r="WT337" s="33"/>
      <c r="WU337" s="33"/>
      <c r="WV337" s="33"/>
      <c r="WW337" s="33"/>
      <c r="WX337" s="33"/>
      <c r="WY337" s="33"/>
      <c r="WZ337" s="33"/>
      <c r="XA337" s="33"/>
      <c r="XB337" s="33"/>
      <c r="XC337" s="33"/>
      <c r="XD337" s="33"/>
      <c r="XE337" s="33"/>
      <c r="XF337" s="33"/>
      <c r="XG337" s="33"/>
      <c r="XH337" s="33"/>
      <c r="XI337" s="33"/>
      <c r="XJ337" s="33"/>
      <c r="XK337" s="33"/>
      <c r="XL337" s="33"/>
      <c r="XM337" s="33"/>
      <c r="XN337" s="33"/>
      <c r="XO337" s="33"/>
      <c r="XP337" s="33"/>
      <c r="XQ337" s="33"/>
      <c r="XR337" s="33"/>
      <c r="XS337" s="33"/>
      <c r="XT337" s="33"/>
      <c r="XU337" s="33"/>
      <c r="XV337" s="33"/>
      <c r="XW337" s="33"/>
      <c r="XX337" s="33"/>
      <c r="XY337" s="33"/>
      <c r="XZ337" s="33"/>
      <c r="YA337" s="33"/>
      <c r="YB337" s="33"/>
      <c r="YC337" s="33"/>
      <c r="YD337" s="33"/>
      <c r="YE337" s="33"/>
      <c r="YF337" s="33"/>
      <c r="YG337" s="33"/>
      <c r="YH337" s="33"/>
      <c r="YI337" s="33"/>
      <c r="YJ337" s="33"/>
      <c r="YK337" s="33"/>
      <c r="YL337" s="33"/>
      <c r="YM337" s="33"/>
      <c r="YN337" s="33"/>
      <c r="YO337" s="33"/>
      <c r="YP337" s="33"/>
      <c r="YQ337" s="33"/>
      <c r="YR337" s="33"/>
      <c r="YS337" s="33"/>
      <c r="YT337" s="33"/>
      <c r="YU337" s="33"/>
      <c r="YV337" s="33"/>
      <c r="YW337" s="33"/>
      <c r="YX337" s="33"/>
      <c r="YY337" s="33"/>
      <c r="YZ337" s="33"/>
      <c r="ZA337" s="33"/>
      <c r="ZB337" s="33"/>
      <c r="ZC337" s="33"/>
      <c r="ZD337" s="33"/>
      <c r="ZE337" s="33"/>
      <c r="ZF337" s="33"/>
      <c r="ZG337" s="33"/>
      <c r="ZH337" s="33"/>
      <c r="ZI337" s="33"/>
      <c r="ZJ337" s="33"/>
      <c r="ZK337" s="33"/>
      <c r="ZL337" s="33"/>
      <c r="ZM337" s="33"/>
      <c r="ZN337" s="33"/>
      <c r="ZO337" s="33"/>
      <c r="ZP337" s="33"/>
      <c r="ZQ337" s="33"/>
      <c r="ZR337" s="33"/>
      <c r="ZS337" s="33"/>
      <c r="ZT337" s="33"/>
      <c r="ZU337" s="33"/>
      <c r="ZV337" s="33"/>
      <c r="ZW337" s="33"/>
      <c r="ZX337" s="33"/>
      <c r="ZY337" s="33"/>
      <c r="ZZ337" s="33"/>
      <c r="AAA337" s="33"/>
      <c r="AAB337" s="33"/>
      <c r="AAC337" s="33"/>
      <c r="AAD337" s="33"/>
      <c r="AAE337" s="33"/>
      <c r="AAF337" s="33"/>
      <c r="AAG337" s="33"/>
      <c r="AAH337" s="33"/>
      <c r="AAI337" s="33"/>
      <c r="AAJ337" s="33"/>
      <c r="AAK337" s="33"/>
      <c r="AAL337" s="33"/>
      <c r="AAM337" s="33"/>
      <c r="AAN337" s="33"/>
      <c r="AAO337" s="33"/>
      <c r="AAP337" s="33"/>
      <c r="AAQ337" s="33"/>
      <c r="AAR337" s="33"/>
      <c r="AAS337" s="33"/>
      <c r="AAT337" s="33"/>
      <c r="AAU337" s="33"/>
      <c r="AAV337" s="33"/>
      <c r="AAW337" s="33"/>
      <c r="AAX337" s="33"/>
      <c r="AAY337" s="33"/>
      <c r="AAZ337" s="33"/>
      <c r="ABA337" s="33"/>
      <c r="ABB337" s="33"/>
      <c r="ABC337" s="33"/>
      <c r="ABD337" s="33"/>
      <c r="ABE337" s="33"/>
      <c r="ABF337" s="33"/>
      <c r="ABG337" s="33"/>
      <c r="ABH337" s="33"/>
      <c r="ABI337" s="33"/>
      <c r="ABJ337" s="33"/>
      <c r="ABK337" s="33"/>
      <c r="ABL337" s="33"/>
      <c r="ABM337" s="33"/>
      <c r="ABN337" s="33"/>
      <c r="ABO337" s="33"/>
      <c r="ABP337" s="33"/>
      <c r="ABQ337" s="33"/>
      <c r="ABR337" s="33"/>
      <c r="ABS337" s="33"/>
      <c r="ABT337" s="33"/>
      <c r="ABU337" s="33"/>
      <c r="ABV337" s="33"/>
      <c r="ABW337" s="33"/>
      <c r="ABX337" s="33"/>
      <c r="ABY337" s="33"/>
      <c r="ABZ337" s="33"/>
      <c r="ACA337" s="33"/>
      <c r="ACB337" s="33"/>
      <c r="ACC337" s="33"/>
      <c r="ACD337" s="33"/>
      <c r="ACE337" s="33"/>
      <c r="ACF337" s="33"/>
      <c r="ACG337" s="33"/>
      <c r="ACH337" s="33"/>
      <c r="ACI337" s="33"/>
      <c r="ACJ337" s="33"/>
      <c r="ACK337" s="33"/>
      <c r="ACL337" s="33"/>
      <c r="ACM337" s="33"/>
      <c r="ACN337" s="33"/>
      <c r="ACO337" s="33"/>
      <c r="ACP337" s="33"/>
      <c r="ACQ337" s="33"/>
      <c r="ACR337" s="33"/>
      <c r="ACS337" s="33"/>
      <c r="ACT337" s="33"/>
      <c r="ACU337" s="33"/>
      <c r="ACV337" s="33"/>
      <c r="ACW337" s="33"/>
      <c r="ACX337" s="33"/>
      <c r="ACY337" s="33"/>
      <c r="ACZ337" s="33"/>
      <c r="ADA337" s="33"/>
      <c r="ADB337" s="33"/>
      <c r="ADC337" s="33"/>
      <c r="ADD337" s="33"/>
      <c r="ADE337" s="33"/>
      <c r="ADF337" s="33"/>
      <c r="ADG337" s="33"/>
      <c r="ADH337" s="33"/>
      <c r="ADI337" s="33"/>
      <c r="ADJ337" s="33"/>
      <c r="ADK337" s="33"/>
      <c r="ADL337" s="33"/>
      <c r="ADM337" s="33"/>
      <c r="ADN337" s="33"/>
      <c r="ADO337" s="33"/>
      <c r="ADP337" s="33"/>
      <c r="ADQ337" s="33"/>
      <c r="ADR337" s="33"/>
      <c r="ADS337" s="33"/>
      <c r="ADT337" s="33"/>
      <c r="ADU337" s="33"/>
      <c r="ADV337" s="33"/>
      <c r="ADW337" s="33"/>
      <c r="ADX337" s="33"/>
      <c r="ADY337" s="33"/>
      <c r="ADZ337" s="33"/>
      <c r="AEA337" s="33"/>
      <c r="AEB337" s="33"/>
      <c r="AEC337" s="33"/>
      <c r="AED337" s="33"/>
      <c r="AEE337" s="33"/>
      <c r="AEF337" s="33"/>
      <c r="AEG337" s="33"/>
      <c r="AEH337" s="33"/>
      <c r="AEI337" s="33"/>
      <c r="AEJ337" s="33"/>
      <c r="AEK337" s="33"/>
      <c r="AEL337" s="33"/>
      <c r="AEM337" s="33"/>
      <c r="AEN337" s="33"/>
      <c r="AEO337" s="33"/>
      <c r="AEP337" s="33"/>
      <c r="AEQ337" s="33"/>
      <c r="AER337" s="33"/>
      <c r="AES337" s="33"/>
      <c r="AET337" s="33"/>
      <c r="AEU337" s="33"/>
      <c r="AEV337" s="33"/>
      <c r="AEW337" s="33"/>
      <c r="AEX337" s="33"/>
      <c r="AEY337" s="33"/>
      <c r="AEZ337" s="33"/>
      <c r="AFA337" s="33"/>
      <c r="AFB337" s="33"/>
      <c r="AFC337" s="33"/>
      <c r="AFD337" s="33"/>
      <c r="AFE337" s="33"/>
      <c r="AFF337" s="33"/>
      <c r="AFG337" s="33"/>
      <c r="AFH337" s="33"/>
      <c r="AFI337" s="33"/>
      <c r="AFJ337" s="33"/>
      <c r="AFK337" s="33"/>
      <c r="AFL337" s="33"/>
      <c r="AFM337" s="33"/>
      <c r="AFN337" s="33"/>
      <c r="AFO337" s="33"/>
      <c r="AFP337" s="33"/>
      <c r="AFQ337" s="33"/>
      <c r="AFR337" s="33"/>
      <c r="AFS337" s="33"/>
      <c r="AFT337" s="33"/>
      <c r="AFU337" s="33"/>
      <c r="AFV337" s="33"/>
      <c r="AFW337" s="33"/>
      <c r="AFX337" s="33"/>
      <c r="AFY337" s="33"/>
      <c r="AFZ337" s="33"/>
      <c r="AGA337" s="33"/>
      <c r="AGB337" s="33"/>
      <c r="AGC337" s="33"/>
      <c r="AGD337" s="33"/>
      <c r="AGE337" s="33"/>
      <c r="AGF337" s="33"/>
      <c r="AGG337" s="33"/>
      <c r="AGH337" s="33"/>
      <c r="AGI337" s="33"/>
      <c r="AGJ337" s="33"/>
      <c r="AGK337" s="33"/>
      <c r="AGL337" s="33"/>
      <c r="AGM337" s="33"/>
      <c r="AGN337" s="33"/>
      <c r="AGO337" s="33"/>
      <c r="AGP337" s="33"/>
      <c r="AGQ337" s="33"/>
      <c r="AGR337" s="33"/>
      <c r="AGS337" s="33"/>
      <c r="AGT337" s="33"/>
      <c r="AGU337" s="33"/>
      <c r="AGV337" s="33"/>
      <c r="AGW337" s="33"/>
      <c r="AGX337" s="33"/>
      <c r="AGY337" s="33"/>
      <c r="AGZ337" s="33"/>
      <c r="AHA337" s="33"/>
      <c r="AHB337" s="33"/>
      <c r="AHC337" s="33"/>
      <c r="AHD337" s="33"/>
      <c r="AHE337" s="33"/>
      <c r="AHF337" s="33"/>
      <c r="AHG337" s="33"/>
      <c r="AHH337" s="33"/>
      <c r="AHI337" s="33"/>
      <c r="AHJ337" s="33"/>
      <c r="AHK337" s="33"/>
      <c r="AHL337" s="33"/>
      <c r="AHM337" s="33"/>
      <c r="AHN337" s="33"/>
      <c r="AHO337" s="33"/>
      <c r="AHP337" s="33"/>
      <c r="AHQ337" s="33"/>
      <c r="AHR337" s="33"/>
      <c r="AHS337" s="33"/>
      <c r="AHT337" s="33"/>
      <c r="AHU337" s="33"/>
      <c r="AHV337" s="33"/>
      <c r="AHW337" s="33"/>
      <c r="AHX337" s="33"/>
      <c r="AHY337" s="33"/>
      <c r="AHZ337" s="33"/>
      <c r="AIA337" s="33"/>
      <c r="AIB337" s="33"/>
      <c r="AIC337" s="33"/>
      <c r="AID337" s="33"/>
      <c r="AIE337" s="33"/>
      <c r="AIF337" s="33"/>
      <c r="AIG337" s="33"/>
      <c r="AIH337" s="33"/>
      <c r="AII337" s="33"/>
      <c r="AIJ337" s="33"/>
      <c r="AIK337" s="33"/>
      <c r="AIL337" s="33"/>
      <c r="AIM337" s="33"/>
      <c r="AIN337" s="33"/>
      <c r="AIO337" s="33"/>
      <c r="AIP337" s="33"/>
      <c r="AIQ337" s="33"/>
      <c r="AIR337" s="33"/>
      <c r="AIS337" s="33"/>
      <c r="AIT337" s="33"/>
      <c r="AIU337" s="33"/>
      <c r="AIV337" s="33"/>
      <c r="AIW337" s="33"/>
      <c r="AIX337" s="33"/>
      <c r="AIY337" s="33"/>
      <c r="AIZ337" s="33"/>
      <c r="AJA337" s="33"/>
      <c r="AJB337" s="33"/>
      <c r="AJC337" s="33"/>
      <c r="AJD337" s="33"/>
      <c r="AJE337" s="33"/>
      <c r="AJF337" s="33"/>
      <c r="AJG337" s="33"/>
      <c r="AJH337" s="33"/>
      <c r="AJI337" s="33"/>
      <c r="AJJ337" s="33"/>
      <c r="AJK337" s="33"/>
      <c r="AJL337" s="33"/>
      <c r="AJM337" s="33"/>
      <c r="AJN337" s="33"/>
      <c r="AJO337" s="33"/>
      <c r="AJP337" s="33"/>
      <c r="AJQ337" s="33"/>
      <c r="AJR337" s="33"/>
      <c r="AJS337" s="33"/>
      <c r="AJT337" s="33"/>
      <c r="AJU337" s="33"/>
      <c r="AJV337" s="33"/>
      <c r="AJW337" s="33"/>
      <c r="AJX337" s="33"/>
      <c r="AJY337" s="33"/>
      <c r="AJZ337" s="33"/>
      <c r="AKA337" s="33"/>
      <c r="AKB337" s="33"/>
      <c r="AKC337" s="33"/>
      <c r="AKD337" s="33"/>
      <c r="AKE337" s="33"/>
      <c r="AKF337" s="33"/>
      <c r="AKG337" s="33"/>
      <c r="AKH337" s="33"/>
      <c r="AKI337" s="33"/>
      <c r="AKJ337" s="33"/>
      <c r="AKK337" s="33"/>
      <c r="AKL337" s="33"/>
      <c r="AKM337" s="33"/>
      <c r="AKN337" s="33"/>
      <c r="AKO337" s="33"/>
      <c r="AKP337" s="33"/>
      <c r="AKQ337" s="33"/>
      <c r="AKR337" s="33"/>
      <c r="AKS337" s="33"/>
      <c r="AKT337" s="33"/>
      <c r="AKU337" s="33"/>
      <c r="AKV337" s="33"/>
      <c r="AKW337" s="33"/>
      <c r="AKX337" s="33"/>
      <c r="AKY337" s="33"/>
      <c r="AKZ337" s="33"/>
      <c r="ALA337" s="33"/>
      <c r="ALB337" s="33"/>
      <c r="ALC337" s="33"/>
      <c r="ALD337" s="33"/>
      <c r="ALE337" s="33"/>
      <c r="ALF337" s="33"/>
      <c r="ALG337" s="33"/>
      <c r="ALH337" s="33"/>
      <c r="ALI337" s="33"/>
      <c r="ALJ337" s="33"/>
      <c r="ALK337" s="33"/>
      <c r="ALL337" s="33"/>
      <c r="ALM337" s="33"/>
      <c r="ALN337" s="33"/>
      <c r="ALO337" s="33"/>
      <c r="ALP337" s="33"/>
      <c r="ALQ337" s="33"/>
      <c r="ALR337" s="33"/>
      <c r="ALS337" s="33"/>
      <c r="ALT337" s="33"/>
      <c r="ALU337" s="33"/>
      <c r="ALV337" s="33"/>
      <c r="ALW337" s="33"/>
      <c r="ALX337" s="33"/>
      <c r="ALY337" s="33"/>
    </row>
    <row r="338" spans="1:1013" ht="21.75" customHeight="1" thickBot="1" x14ac:dyDescent="0.25">
      <c r="A338" s="585" t="s">
        <v>15</v>
      </c>
      <c r="B338" s="587" t="s">
        <v>16</v>
      </c>
      <c r="C338" s="588" t="s">
        <v>28</v>
      </c>
      <c r="D338" s="991" t="s">
        <v>259</v>
      </c>
      <c r="E338" s="992"/>
      <c r="F338" s="992"/>
      <c r="G338" s="992"/>
      <c r="H338" s="992"/>
      <c r="I338" s="992"/>
      <c r="J338" s="992"/>
      <c r="K338" s="993"/>
      <c r="L338" s="29">
        <f t="shared" ref="L338:AA338" si="122">SUM(L332+L329+L337+L335)</f>
        <v>1033.5</v>
      </c>
      <c r="M338" s="589">
        <f t="shared" si="122"/>
        <v>0</v>
      </c>
      <c r="N338" s="589">
        <f t="shared" si="122"/>
        <v>0</v>
      </c>
      <c r="O338" s="590">
        <f t="shared" si="122"/>
        <v>1033.5</v>
      </c>
      <c r="P338" s="589">
        <f t="shared" si="122"/>
        <v>853.9</v>
      </c>
      <c r="Q338" s="589">
        <f t="shared" si="122"/>
        <v>0</v>
      </c>
      <c r="R338" s="589">
        <f t="shared" si="122"/>
        <v>0</v>
      </c>
      <c r="S338" s="591">
        <f t="shared" si="122"/>
        <v>853.9</v>
      </c>
      <c r="T338" s="29">
        <f t="shared" si="122"/>
        <v>0</v>
      </c>
      <c r="U338" s="589">
        <f t="shared" si="122"/>
        <v>0</v>
      </c>
      <c r="V338" s="589">
        <f t="shared" si="122"/>
        <v>0</v>
      </c>
      <c r="W338" s="590">
        <f t="shared" si="122"/>
        <v>0</v>
      </c>
      <c r="X338" s="589">
        <f t="shared" si="122"/>
        <v>0</v>
      </c>
      <c r="Y338" s="589">
        <f t="shared" si="122"/>
        <v>0</v>
      </c>
      <c r="Z338" s="589">
        <f t="shared" si="122"/>
        <v>0</v>
      </c>
      <c r="AA338" s="590">
        <f t="shared" si="122"/>
        <v>0</v>
      </c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</row>
    <row r="339" spans="1:1013" s="45" customFormat="1" ht="22.5" customHeight="1" thickBot="1" x14ac:dyDescent="0.25">
      <c r="A339" s="586" t="s">
        <v>15</v>
      </c>
      <c r="B339" s="592" t="s">
        <v>16</v>
      </c>
      <c r="C339" s="593" t="s">
        <v>27</v>
      </c>
      <c r="D339" s="1002" t="s">
        <v>84</v>
      </c>
      <c r="E339" s="1003"/>
      <c r="F339" s="1003"/>
      <c r="G339" s="1003"/>
      <c r="H339" s="1003"/>
      <c r="I339" s="1003"/>
      <c r="J339" s="1003"/>
      <c r="K339" s="1003"/>
      <c r="L339" s="1003"/>
      <c r="M339" s="1003"/>
      <c r="N339" s="1003"/>
      <c r="O339" s="1003"/>
      <c r="P339" s="1003"/>
      <c r="Q339" s="1003"/>
      <c r="R339" s="1003"/>
      <c r="S339" s="1003"/>
      <c r="T339" s="1003"/>
      <c r="U339" s="1003"/>
      <c r="V339" s="1003"/>
      <c r="W339" s="1003"/>
      <c r="X339" s="1003"/>
      <c r="Y339" s="1003"/>
      <c r="Z339" s="1003"/>
      <c r="AA339" s="1004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  <c r="AV339" s="61"/>
      <c r="AW339" s="61"/>
      <c r="AX339" s="61"/>
      <c r="AY339" s="61"/>
      <c r="AZ339" s="61"/>
      <c r="BA339" s="62"/>
      <c r="BB339" s="61"/>
      <c r="BC339" s="61"/>
      <c r="BD339" s="61"/>
      <c r="BE339" s="61"/>
      <c r="BF339" s="61"/>
      <c r="BG339" s="61"/>
      <c r="BH339" s="61"/>
      <c r="BI339" s="61"/>
    </row>
    <row r="340" spans="1:1013" ht="24" customHeight="1" x14ac:dyDescent="0.2">
      <c r="A340" s="654" t="s">
        <v>15</v>
      </c>
      <c r="B340" s="656" t="s">
        <v>16</v>
      </c>
      <c r="C340" s="658" t="s">
        <v>27</v>
      </c>
      <c r="D340" s="659" t="s">
        <v>16</v>
      </c>
      <c r="E340" s="661" t="s">
        <v>85</v>
      </c>
      <c r="F340" s="663" t="s">
        <v>264</v>
      </c>
      <c r="G340" s="665" t="s">
        <v>86</v>
      </c>
      <c r="H340" s="667" t="s">
        <v>19</v>
      </c>
      <c r="I340" s="669" t="s">
        <v>31</v>
      </c>
      <c r="J340" s="697" t="s">
        <v>265</v>
      </c>
      <c r="K340" s="142" t="s">
        <v>26</v>
      </c>
      <c r="L340" s="443">
        <f>M340+O340</f>
        <v>40</v>
      </c>
      <c r="M340" s="568">
        <v>40</v>
      </c>
      <c r="N340" s="568">
        <v>0</v>
      </c>
      <c r="O340" s="467">
        <v>0</v>
      </c>
      <c r="P340" s="418">
        <f>+Q340+S340</f>
        <v>45</v>
      </c>
      <c r="Q340" s="594">
        <v>45</v>
      </c>
      <c r="R340" s="568">
        <v>0</v>
      </c>
      <c r="S340" s="467">
        <v>0</v>
      </c>
      <c r="T340" s="418">
        <f>+U340+W340</f>
        <v>50</v>
      </c>
      <c r="U340" s="595">
        <v>50</v>
      </c>
      <c r="V340" s="568">
        <v>0</v>
      </c>
      <c r="W340" s="467">
        <v>0</v>
      </c>
      <c r="X340" s="443">
        <f>+Y340+AA340</f>
        <v>55</v>
      </c>
      <c r="Y340" s="568">
        <v>55</v>
      </c>
      <c r="Z340" s="568">
        <v>0</v>
      </c>
      <c r="AA340" s="467">
        <v>0</v>
      </c>
      <c r="AB340" s="33"/>
      <c r="AC340" s="33"/>
      <c r="AD340" s="33"/>
      <c r="AE340" s="33"/>
      <c r="AF340" s="33"/>
      <c r="AG340" s="33"/>
      <c r="AH340" s="33"/>
      <c r="AI340" s="33"/>
      <c r="AJ340" s="46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33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33"/>
      <c r="DV340" s="33"/>
      <c r="DW340" s="33"/>
      <c r="DX340" s="33"/>
      <c r="DY340" s="33"/>
      <c r="DZ340" s="33"/>
      <c r="EA340" s="33"/>
      <c r="EB340" s="33"/>
      <c r="EC340" s="33"/>
      <c r="ED340" s="33"/>
      <c r="EE340" s="33"/>
      <c r="EF340" s="33"/>
      <c r="EG340" s="33"/>
      <c r="EH340" s="33"/>
      <c r="EI340" s="33"/>
      <c r="EJ340" s="33"/>
      <c r="EK340" s="33"/>
      <c r="EL340" s="33"/>
      <c r="EM340" s="33"/>
      <c r="EN340" s="33"/>
      <c r="EO340" s="33"/>
      <c r="EP340" s="33"/>
      <c r="EQ340" s="33"/>
      <c r="ER340" s="33"/>
      <c r="ES340" s="33"/>
      <c r="ET340" s="33"/>
      <c r="EU340" s="33"/>
      <c r="EV340" s="33"/>
      <c r="EW340" s="33"/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/>
      <c r="FL340" s="33"/>
      <c r="FM340" s="33"/>
      <c r="FN340" s="33"/>
      <c r="FO340" s="33"/>
      <c r="FP340" s="33"/>
      <c r="FQ340" s="33"/>
      <c r="FR340" s="33"/>
      <c r="FS340" s="33"/>
      <c r="FT340" s="33"/>
      <c r="FU340" s="33"/>
      <c r="FV340" s="33"/>
      <c r="FW340" s="33"/>
      <c r="FX340" s="33"/>
      <c r="FY340" s="33"/>
      <c r="FZ340" s="33"/>
      <c r="GA340" s="33"/>
      <c r="GB340" s="33"/>
      <c r="GC340" s="33"/>
      <c r="GD340" s="33"/>
      <c r="GE340" s="33"/>
      <c r="GF340" s="33"/>
      <c r="GG340" s="33"/>
      <c r="GH340" s="33"/>
      <c r="GI340" s="33"/>
      <c r="GJ340" s="33"/>
      <c r="GK340" s="33"/>
      <c r="GL340" s="33"/>
      <c r="GM340" s="33"/>
      <c r="GN340" s="33"/>
      <c r="GO340" s="33"/>
      <c r="GP340" s="33"/>
      <c r="GQ340" s="33"/>
      <c r="GR340" s="33"/>
      <c r="GS340" s="33"/>
      <c r="GT340" s="33"/>
      <c r="GU340" s="33"/>
      <c r="GV340" s="33"/>
      <c r="GW340" s="33"/>
      <c r="GX340" s="33"/>
      <c r="GY340" s="33"/>
      <c r="GZ340" s="33"/>
      <c r="HA340" s="33"/>
      <c r="HB340" s="33"/>
      <c r="HC340" s="33"/>
      <c r="HD340" s="33"/>
      <c r="HE340" s="33"/>
      <c r="HF340" s="33"/>
      <c r="HG340" s="33"/>
      <c r="HH340" s="33"/>
      <c r="HI340" s="33"/>
      <c r="HJ340" s="33"/>
      <c r="HK340" s="33"/>
      <c r="HL340" s="33"/>
      <c r="HM340" s="33"/>
      <c r="HN340" s="33"/>
      <c r="HO340" s="33"/>
      <c r="HP340" s="33"/>
      <c r="HQ340" s="33"/>
      <c r="HR340" s="33"/>
      <c r="HS340" s="33"/>
      <c r="HT340" s="33"/>
      <c r="HU340" s="33"/>
      <c r="HV340" s="33"/>
      <c r="HW340" s="33"/>
      <c r="HX340" s="33"/>
      <c r="HY340" s="33"/>
      <c r="HZ340" s="33"/>
      <c r="IA340" s="33"/>
      <c r="IB340" s="33"/>
      <c r="IC340" s="33"/>
      <c r="ID340" s="33"/>
      <c r="IE340" s="33"/>
      <c r="IF340" s="33"/>
      <c r="IG340" s="33"/>
      <c r="IH340" s="33"/>
      <c r="II340" s="33"/>
      <c r="IJ340" s="33"/>
      <c r="IK340" s="33"/>
      <c r="IL340" s="33"/>
      <c r="IM340" s="33"/>
      <c r="IN340" s="33"/>
      <c r="IO340" s="33"/>
      <c r="IP340" s="33"/>
      <c r="IQ340" s="33"/>
      <c r="IR340" s="33"/>
      <c r="IS340" s="33"/>
      <c r="IT340" s="33"/>
      <c r="IU340" s="33"/>
      <c r="IV340" s="33"/>
      <c r="IW340" s="33"/>
      <c r="IX340" s="33"/>
      <c r="IY340" s="33"/>
      <c r="IZ340" s="33"/>
      <c r="JA340" s="33"/>
      <c r="JB340" s="33"/>
      <c r="JC340" s="33"/>
      <c r="JD340" s="33"/>
      <c r="JE340" s="33"/>
      <c r="JF340" s="33"/>
      <c r="JG340" s="33"/>
      <c r="JH340" s="33"/>
      <c r="JI340" s="33"/>
      <c r="JJ340" s="33"/>
      <c r="JK340" s="33"/>
      <c r="JL340" s="33"/>
      <c r="JM340" s="33"/>
      <c r="JN340" s="33"/>
      <c r="JO340" s="33"/>
      <c r="JP340" s="33"/>
      <c r="JQ340" s="33"/>
      <c r="JR340" s="33"/>
      <c r="JS340" s="33"/>
      <c r="JT340" s="33"/>
      <c r="JU340" s="33"/>
      <c r="JV340" s="33"/>
      <c r="JW340" s="33"/>
      <c r="JX340" s="33"/>
      <c r="JY340" s="33"/>
      <c r="JZ340" s="33"/>
      <c r="KA340" s="33"/>
      <c r="KB340" s="33"/>
      <c r="KC340" s="33"/>
      <c r="KD340" s="33"/>
      <c r="KE340" s="33"/>
      <c r="KF340" s="33"/>
      <c r="KG340" s="33"/>
      <c r="KH340" s="33"/>
      <c r="KI340" s="33"/>
      <c r="KJ340" s="33"/>
      <c r="KK340" s="33"/>
      <c r="KL340" s="33"/>
      <c r="KM340" s="33"/>
      <c r="KN340" s="33"/>
      <c r="KO340" s="33"/>
      <c r="KP340" s="33"/>
      <c r="KQ340" s="33"/>
      <c r="KR340" s="33"/>
      <c r="KS340" s="33"/>
      <c r="KT340" s="33"/>
      <c r="KU340" s="33"/>
      <c r="KV340" s="33"/>
      <c r="KW340" s="33"/>
      <c r="KX340" s="33"/>
      <c r="KY340" s="33"/>
      <c r="KZ340" s="33"/>
      <c r="LA340" s="33"/>
      <c r="LB340" s="33"/>
      <c r="LC340" s="33"/>
      <c r="LD340" s="33"/>
      <c r="LE340" s="33"/>
      <c r="LF340" s="33"/>
      <c r="LG340" s="33"/>
      <c r="LH340" s="33"/>
      <c r="LI340" s="33"/>
      <c r="LJ340" s="33"/>
      <c r="LK340" s="33"/>
      <c r="LL340" s="33"/>
      <c r="LM340" s="33"/>
      <c r="LN340" s="33"/>
      <c r="LO340" s="33"/>
      <c r="LP340" s="33"/>
      <c r="LQ340" s="33"/>
      <c r="LR340" s="33"/>
      <c r="LS340" s="33"/>
      <c r="LT340" s="33"/>
      <c r="LU340" s="33"/>
      <c r="LV340" s="33"/>
      <c r="LW340" s="33"/>
      <c r="LX340" s="33"/>
      <c r="LY340" s="33"/>
      <c r="LZ340" s="33"/>
      <c r="MA340" s="33"/>
      <c r="MB340" s="33"/>
      <c r="MC340" s="33"/>
      <c r="MD340" s="33"/>
      <c r="ME340" s="33"/>
      <c r="MF340" s="33"/>
      <c r="MG340" s="33"/>
      <c r="MH340" s="33"/>
      <c r="MI340" s="33"/>
      <c r="MJ340" s="33"/>
      <c r="MK340" s="33"/>
      <c r="ML340" s="33"/>
      <c r="MM340" s="33"/>
      <c r="MN340" s="33"/>
      <c r="MO340" s="33"/>
      <c r="MP340" s="33"/>
      <c r="MQ340" s="33"/>
      <c r="MR340" s="33"/>
      <c r="MS340" s="33"/>
      <c r="MT340" s="33"/>
      <c r="MU340" s="33"/>
      <c r="MV340" s="33"/>
      <c r="MW340" s="33"/>
      <c r="MX340" s="33"/>
      <c r="MY340" s="33"/>
      <c r="MZ340" s="33"/>
      <c r="NA340" s="33"/>
      <c r="NB340" s="33"/>
      <c r="NC340" s="33"/>
      <c r="ND340" s="33"/>
      <c r="NE340" s="33"/>
      <c r="NF340" s="33"/>
      <c r="NG340" s="33"/>
      <c r="NH340" s="33"/>
      <c r="NI340" s="33"/>
      <c r="NJ340" s="33"/>
      <c r="NK340" s="33"/>
      <c r="NL340" s="33"/>
      <c r="NM340" s="33"/>
      <c r="NN340" s="33"/>
      <c r="NO340" s="33"/>
      <c r="NP340" s="33"/>
      <c r="NQ340" s="33"/>
      <c r="NR340" s="33"/>
      <c r="NS340" s="33"/>
      <c r="NT340" s="33"/>
      <c r="NU340" s="33"/>
      <c r="NV340" s="33"/>
      <c r="NW340" s="33"/>
      <c r="NX340" s="33"/>
      <c r="NY340" s="33"/>
      <c r="NZ340" s="33"/>
      <c r="OA340" s="33"/>
      <c r="OB340" s="33"/>
      <c r="OC340" s="33"/>
      <c r="OD340" s="33"/>
      <c r="OE340" s="33"/>
      <c r="OF340" s="33"/>
      <c r="OG340" s="33"/>
      <c r="OH340" s="33"/>
      <c r="OI340" s="33"/>
      <c r="OJ340" s="33"/>
      <c r="OK340" s="33"/>
      <c r="OL340" s="33"/>
      <c r="OM340" s="33"/>
      <c r="ON340" s="33"/>
      <c r="OO340" s="33"/>
      <c r="OP340" s="33"/>
      <c r="OQ340" s="33"/>
      <c r="OR340" s="33"/>
      <c r="OS340" s="33"/>
      <c r="OT340" s="33"/>
      <c r="OU340" s="33"/>
      <c r="OV340" s="33"/>
      <c r="OW340" s="33"/>
      <c r="OX340" s="33"/>
      <c r="OY340" s="33"/>
      <c r="OZ340" s="33"/>
      <c r="PA340" s="33"/>
      <c r="PB340" s="33"/>
      <c r="PC340" s="33"/>
      <c r="PD340" s="33"/>
      <c r="PE340" s="33"/>
      <c r="PF340" s="33"/>
      <c r="PG340" s="33"/>
      <c r="PH340" s="33"/>
      <c r="PI340" s="33"/>
      <c r="PJ340" s="33"/>
      <c r="PK340" s="33"/>
      <c r="PL340" s="33"/>
      <c r="PM340" s="33"/>
      <c r="PN340" s="33"/>
      <c r="PO340" s="33"/>
      <c r="PP340" s="33"/>
      <c r="PQ340" s="33"/>
      <c r="PR340" s="33"/>
      <c r="PS340" s="33"/>
      <c r="PT340" s="33"/>
      <c r="PU340" s="33"/>
      <c r="PV340" s="33"/>
      <c r="PW340" s="33"/>
      <c r="PX340" s="33"/>
      <c r="PY340" s="33"/>
      <c r="PZ340" s="33"/>
      <c r="QA340" s="33"/>
      <c r="QB340" s="33"/>
      <c r="QC340" s="33"/>
      <c r="QD340" s="33"/>
      <c r="QE340" s="33"/>
      <c r="QF340" s="33"/>
      <c r="QG340" s="33"/>
      <c r="QH340" s="33"/>
      <c r="QI340" s="33"/>
      <c r="QJ340" s="33"/>
      <c r="QK340" s="33"/>
      <c r="QL340" s="33"/>
      <c r="QM340" s="33"/>
      <c r="QN340" s="33"/>
      <c r="QO340" s="33"/>
      <c r="QP340" s="33"/>
      <c r="QQ340" s="33"/>
      <c r="QR340" s="33"/>
      <c r="QS340" s="33"/>
      <c r="QT340" s="33"/>
      <c r="QU340" s="33"/>
      <c r="QV340" s="33"/>
      <c r="QW340" s="33"/>
      <c r="QX340" s="33"/>
      <c r="QY340" s="33"/>
      <c r="QZ340" s="33"/>
      <c r="RA340" s="33"/>
      <c r="RB340" s="33"/>
      <c r="RC340" s="33"/>
      <c r="RD340" s="33"/>
      <c r="RE340" s="33"/>
      <c r="RF340" s="33"/>
      <c r="RG340" s="33"/>
      <c r="RH340" s="33"/>
      <c r="RI340" s="33"/>
      <c r="RJ340" s="33"/>
      <c r="RK340" s="33"/>
      <c r="RL340" s="33"/>
      <c r="RM340" s="33"/>
      <c r="RN340" s="33"/>
      <c r="RO340" s="33"/>
      <c r="RP340" s="33"/>
      <c r="RQ340" s="33"/>
      <c r="RR340" s="33"/>
      <c r="RS340" s="33"/>
      <c r="RT340" s="33"/>
      <c r="RU340" s="33"/>
      <c r="RV340" s="33"/>
      <c r="RW340" s="33"/>
      <c r="RX340" s="33"/>
      <c r="RY340" s="33"/>
      <c r="RZ340" s="33"/>
      <c r="SA340" s="33"/>
      <c r="SB340" s="33"/>
      <c r="SC340" s="33"/>
      <c r="SD340" s="33"/>
      <c r="SE340" s="33"/>
      <c r="SF340" s="33"/>
      <c r="SG340" s="33"/>
      <c r="SH340" s="33"/>
      <c r="SI340" s="33"/>
      <c r="SJ340" s="33"/>
      <c r="SK340" s="33"/>
      <c r="SL340" s="33"/>
      <c r="SM340" s="33"/>
      <c r="SN340" s="33"/>
      <c r="SO340" s="33"/>
      <c r="SP340" s="33"/>
      <c r="SQ340" s="33"/>
      <c r="SR340" s="33"/>
      <c r="SS340" s="33"/>
      <c r="ST340" s="33"/>
      <c r="SU340" s="33"/>
      <c r="SV340" s="33"/>
      <c r="SW340" s="33"/>
      <c r="SX340" s="33"/>
      <c r="SY340" s="33"/>
      <c r="SZ340" s="33"/>
      <c r="TA340" s="33"/>
      <c r="TB340" s="33"/>
      <c r="TC340" s="33"/>
      <c r="TD340" s="33"/>
      <c r="TE340" s="33"/>
      <c r="TF340" s="33"/>
      <c r="TG340" s="33"/>
      <c r="TH340" s="33"/>
      <c r="TI340" s="33"/>
      <c r="TJ340" s="33"/>
      <c r="TK340" s="33"/>
      <c r="TL340" s="33"/>
      <c r="TM340" s="33"/>
      <c r="TN340" s="33"/>
      <c r="TO340" s="33"/>
      <c r="TP340" s="33"/>
      <c r="TQ340" s="33"/>
      <c r="TR340" s="33"/>
      <c r="TS340" s="33"/>
      <c r="TT340" s="33"/>
      <c r="TU340" s="33"/>
      <c r="TV340" s="33"/>
      <c r="TW340" s="33"/>
      <c r="TX340" s="33"/>
      <c r="TY340" s="33"/>
      <c r="TZ340" s="33"/>
      <c r="UA340" s="33"/>
      <c r="UB340" s="33"/>
      <c r="UC340" s="33"/>
      <c r="UD340" s="33"/>
      <c r="UE340" s="33"/>
      <c r="UF340" s="33"/>
      <c r="UG340" s="33"/>
      <c r="UH340" s="33"/>
      <c r="UI340" s="33"/>
      <c r="UJ340" s="33"/>
      <c r="UK340" s="33"/>
      <c r="UL340" s="33"/>
      <c r="UM340" s="33"/>
      <c r="UN340" s="33"/>
      <c r="UO340" s="33"/>
      <c r="UP340" s="33"/>
      <c r="UQ340" s="33"/>
      <c r="UR340" s="33"/>
      <c r="US340" s="33"/>
      <c r="UT340" s="33"/>
      <c r="UU340" s="33"/>
      <c r="UV340" s="33"/>
      <c r="UW340" s="33"/>
      <c r="UX340" s="33"/>
      <c r="UY340" s="33"/>
      <c r="UZ340" s="33"/>
      <c r="VA340" s="33"/>
      <c r="VB340" s="33"/>
      <c r="VC340" s="33"/>
      <c r="VD340" s="33"/>
      <c r="VE340" s="33"/>
      <c r="VF340" s="33"/>
      <c r="VG340" s="33"/>
      <c r="VH340" s="33"/>
      <c r="VI340" s="33"/>
      <c r="VJ340" s="33"/>
      <c r="VK340" s="33"/>
      <c r="VL340" s="33"/>
      <c r="VM340" s="33"/>
      <c r="VN340" s="33"/>
      <c r="VO340" s="33"/>
      <c r="VP340" s="33"/>
      <c r="VQ340" s="33"/>
      <c r="VR340" s="33"/>
      <c r="VS340" s="33"/>
      <c r="VT340" s="33"/>
      <c r="VU340" s="33"/>
      <c r="VV340" s="33"/>
      <c r="VW340" s="33"/>
      <c r="VX340" s="33"/>
      <c r="VY340" s="33"/>
      <c r="VZ340" s="33"/>
      <c r="WA340" s="33"/>
      <c r="WB340" s="33"/>
      <c r="WC340" s="33"/>
      <c r="WD340" s="33"/>
      <c r="WE340" s="33"/>
      <c r="WF340" s="33"/>
      <c r="WG340" s="33"/>
      <c r="WH340" s="33"/>
      <c r="WI340" s="33"/>
      <c r="WJ340" s="33"/>
      <c r="WK340" s="33"/>
      <c r="WL340" s="33"/>
      <c r="WM340" s="33"/>
      <c r="WN340" s="33"/>
      <c r="WO340" s="33"/>
      <c r="WP340" s="33"/>
      <c r="WQ340" s="33"/>
      <c r="WR340" s="33"/>
      <c r="WS340" s="33"/>
      <c r="WT340" s="33"/>
      <c r="WU340" s="33"/>
      <c r="WV340" s="33"/>
      <c r="WW340" s="33"/>
      <c r="WX340" s="33"/>
      <c r="WY340" s="33"/>
      <c r="WZ340" s="33"/>
      <c r="XA340" s="33"/>
      <c r="XB340" s="33"/>
      <c r="XC340" s="33"/>
      <c r="XD340" s="33"/>
      <c r="XE340" s="33"/>
      <c r="XF340" s="33"/>
      <c r="XG340" s="33"/>
      <c r="XH340" s="33"/>
      <c r="XI340" s="33"/>
      <c r="XJ340" s="33"/>
      <c r="XK340" s="33"/>
      <c r="XL340" s="33"/>
      <c r="XM340" s="33"/>
      <c r="XN340" s="33"/>
      <c r="XO340" s="33"/>
      <c r="XP340" s="33"/>
      <c r="XQ340" s="33"/>
      <c r="XR340" s="33"/>
      <c r="XS340" s="33"/>
      <c r="XT340" s="33"/>
      <c r="XU340" s="33"/>
      <c r="XV340" s="33"/>
      <c r="XW340" s="33"/>
      <c r="XX340" s="33"/>
      <c r="XY340" s="33"/>
      <c r="XZ340" s="33"/>
      <c r="YA340" s="33"/>
      <c r="YB340" s="33"/>
      <c r="YC340" s="33"/>
      <c r="YD340" s="33"/>
      <c r="YE340" s="33"/>
      <c r="YF340" s="33"/>
      <c r="YG340" s="33"/>
      <c r="YH340" s="33"/>
      <c r="YI340" s="33"/>
      <c r="YJ340" s="33"/>
      <c r="YK340" s="33"/>
      <c r="YL340" s="33"/>
      <c r="YM340" s="33"/>
      <c r="YN340" s="33"/>
      <c r="YO340" s="33"/>
      <c r="YP340" s="33"/>
      <c r="YQ340" s="33"/>
      <c r="YR340" s="33"/>
      <c r="YS340" s="33"/>
      <c r="YT340" s="33"/>
      <c r="YU340" s="33"/>
      <c r="YV340" s="33"/>
      <c r="YW340" s="33"/>
      <c r="YX340" s="33"/>
      <c r="YY340" s="33"/>
      <c r="YZ340" s="33"/>
      <c r="ZA340" s="33"/>
      <c r="ZB340" s="33"/>
      <c r="ZC340" s="33"/>
      <c r="ZD340" s="33"/>
      <c r="ZE340" s="33"/>
      <c r="ZF340" s="33"/>
      <c r="ZG340" s="33"/>
      <c r="ZH340" s="33"/>
      <c r="ZI340" s="33"/>
      <c r="ZJ340" s="33"/>
      <c r="ZK340" s="33"/>
      <c r="ZL340" s="33"/>
      <c r="ZM340" s="33"/>
      <c r="ZN340" s="33"/>
      <c r="ZO340" s="33"/>
      <c r="ZP340" s="33"/>
      <c r="ZQ340" s="33"/>
      <c r="ZR340" s="33"/>
      <c r="ZS340" s="33"/>
      <c r="ZT340" s="33"/>
      <c r="ZU340" s="33"/>
      <c r="ZV340" s="33"/>
      <c r="ZW340" s="33"/>
      <c r="ZX340" s="33"/>
      <c r="ZY340" s="33"/>
      <c r="ZZ340" s="33"/>
      <c r="AAA340" s="33"/>
      <c r="AAB340" s="33"/>
      <c r="AAC340" s="33"/>
      <c r="AAD340" s="33"/>
      <c r="AAE340" s="33"/>
      <c r="AAF340" s="33"/>
      <c r="AAG340" s="33"/>
      <c r="AAH340" s="33"/>
      <c r="AAI340" s="33"/>
      <c r="AAJ340" s="33"/>
      <c r="AAK340" s="33"/>
      <c r="AAL340" s="33"/>
      <c r="AAM340" s="33"/>
      <c r="AAN340" s="33"/>
      <c r="AAO340" s="33"/>
      <c r="AAP340" s="33"/>
      <c r="AAQ340" s="33"/>
      <c r="AAR340" s="33"/>
      <c r="AAS340" s="33"/>
      <c r="AAT340" s="33"/>
      <c r="AAU340" s="33"/>
      <c r="AAV340" s="33"/>
      <c r="AAW340" s="33"/>
      <c r="AAX340" s="33"/>
      <c r="AAY340" s="33"/>
      <c r="AAZ340" s="33"/>
      <c r="ABA340" s="33"/>
      <c r="ABB340" s="33"/>
      <c r="ABC340" s="33"/>
      <c r="ABD340" s="33"/>
      <c r="ABE340" s="33"/>
      <c r="ABF340" s="33"/>
      <c r="ABG340" s="33"/>
      <c r="ABH340" s="33"/>
      <c r="ABI340" s="33"/>
      <c r="ABJ340" s="33"/>
      <c r="ABK340" s="33"/>
      <c r="ABL340" s="33"/>
      <c r="ABM340" s="33"/>
      <c r="ABN340" s="33"/>
      <c r="ABO340" s="33"/>
      <c r="ABP340" s="33"/>
      <c r="ABQ340" s="33"/>
      <c r="ABR340" s="33"/>
      <c r="ABS340" s="33"/>
      <c r="ABT340" s="33"/>
      <c r="ABU340" s="33"/>
      <c r="ABV340" s="33"/>
      <c r="ABW340" s="33"/>
      <c r="ABX340" s="33"/>
      <c r="ABY340" s="33"/>
      <c r="ABZ340" s="33"/>
      <c r="ACA340" s="33"/>
      <c r="ACB340" s="33"/>
      <c r="ACC340" s="33"/>
      <c r="ACD340" s="33"/>
      <c r="ACE340" s="33"/>
      <c r="ACF340" s="33"/>
      <c r="ACG340" s="33"/>
      <c r="ACH340" s="33"/>
      <c r="ACI340" s="33"/>
      <c r="ACJ340" s="33"/>
      <c r="ACK340" s="33"/>
      <c r="ACL340" s="33"/>
      <c r="ACM340" s="33"/>
      <c r="ACN340" s="33"/>
      <c r="ACO340" s="33"/>
      <c r="ACP340" s="33"/>
      <c r="ACQ340" s="33"/>
      <c r="ACR340" s="33"/>
      <c r="ACS340" s="33"/>
      <c r="ACT340" s="33"/>
      <c r="ACU340" s="33"/>
      <c r="ACV340" s="33"/>
      <c r="ACW340" s="33"/>
      <c r="ACX340" s="33"/>
      <c r="ACY340" s="33"/>
      <c r="ACZ340" s="33"/>
      <c r="ADA340" s="33"/>
      <c r="ADB340" s="33"/>
      <c r="ADC340" s="33"/>
      <c r="ADD340" s="33"/>
      <c r="ADE340" s="33"/>
      <c r="ADF340" s="33"/>
      <c r="ADG340" s="33"/>
      <c r="ADH340" s="33"/>
      <c r="ADI340" s="33"/>
      <c r="ADJ340" s="33"/>
      <c r="ADK340" s="33"/>
      <c r="ADL340" s="33"/>
      <c r="ADM340" s="33"/>
      <c r="ADN340" s="33"/>
      <c r="ADO340" s="33"/>
      <c r="ADP340" s="33"/>
      <c r="ADQ340" s="33"/>
      <c r="ADR340" s="33"/>
      <c r="ADS340" s="33"/>
      <c r="ADT340" s="33"/>
      <c r="ADU340" s="33"/>
      <c r="ADV340" s="33"/>
      <c r="ADW340" s="33"/>
      <c r="ADX340" s="33"/>
      <c r="ADY340" s="33"/>
      <c r="ADZ340" s="33"/>
      <c r="AEA340" s="33"/>
      <c r="AEB340" s="33"/>
      <c r="AEC340" s="33"/>
      <c r="AED340" s="33"/>
      <c r="AEE340" s="33"/>
      <c r="AEF340" s="33"/>
      <c r="AEG340" s="33"/>
      <c r="AEH340" s="33"/>
      <c r="AEI340" s="33"/>
      <c r="AEJ340" s="33"/>
      <c r="AEK340" s="33"/>
      <c r="AEL340" s="33"/>
      <c r="AEM340" s="33"/>
      <c r="AEN340" s="33"/>
      <c r="AEO340" s="33"/>
      <c r="AEP340" s="33"/>
      <c r="AEQ340" s="33"/>
      <c r="AER340" s="33"/>
      <c r="AES340" s="33"/>
      <c r="AET340" s="33"/>
      <c r="AEU340" s="33"/>
      <c r="AEV340" s="33"/>
      <c r="AEW340" s="33"/>
      <c r="AEX340" s="33"/>
      <c r="AEY340" s="33"/>
      <c r="AEZ340" s="33"/>
      <c r="AFA340" s="33"/>
      <c r="AFB340" s="33"/>
      <c r="AFC340" s="33"/>
      <c r="AFD340" s="33"/>
      <c r="AFE340" s="33"/>
      <c r="AFF340" s="33"/>
      <c r="AFG340" s="33"/>
      <c r="AFH340" s="33"/>
      <c r="AFI340" s="33"/>
      <c r="AFJ340" s="33"/>
      <c r="AFK340" s="33"/>
      <c r="AFL340" s="33"/>
      <c r="AFM340" s="33"/>
      <c r="AFN340" s="33"/>
      <c r="AFO340" s="33"/>
      <c r="AFP340" s="33"/>
      <c r="AFQ340" s="33"/>
      <c r="AFR340" s="33"/>
      <c r="AFS340" s="33"/>
      <c r="AFT340" s="33"/>
      <c r="AFU340" s="33"/>
      <c r="AFV340" s="33"/>
      <c r="AFW340" s="33"/>
      <c r="AFX340" s="33"/>
      <c r="AFY340" s="33"/>
      <c r="AFZ340" s="33"/>
      <c r="AGA340" s="33"/>
      <c r="AGB340" s="33"/>
      <c r="AGC340" s="33"/>
      <c r="AGD340" s="33"/>
      <c r="AGE340" s="33"/>
      <c r="AGF340" s="33"/>
      <c r="AGG340" s="33"/>
      <c r="AGH340" s="33"/>
      <c r="AGI340" s="33"/>
      <c r="AGJ340" s="33"/>
      <c r="AGK340" s="33"/>
      <c r="AGL340" s="33"/>
      <c r="AGM340" s="33"/>
      <c r="AGN340" s="33"/>
      <c r="AGO340" s="33"/>
      <c r="AGP340" s="33"/>
      <c r="AGQ340" s="33"/>
      <c r="AGR340" s="33"/>
      <c r="AGS340" s="33"/>
      <c r="AGT340" s="33"/>
      <c r="AGU340" s="33"/>
      <c r="AGV340" s="33"/>
      <c r="AGW340" s="33"/>
      <c r="AGX340" s="33"/>
      <c r="AGY340" s="33"/>
      <c r="AGZ340" s="33"/>
      <c r="AHA340" s="33"/>
      <c r="AHB340" s="33"/>
      <c r="AHC340" s="33"/>
      <c r="AHD340" s="33"/>
      <c r="AHE340" s="33"/>
      <c r="AHF340" s="33"/>
      <c r="AHG340" s="33"/>
      <c r="AHH340" s="33"/>
      <c r="AHI340" s="33"/>
      <c r="AHJ340" s="33"/>
      <c r="AHK340" s="33"/>
      <c r="AHL340" s="33"/>
      <c r="AHM340" s="33"/>
      <c r="AHN340" s="33"/>
      <c r="AHO340" s="33"/>
      <c r="AHP340" s="33"/>
      <c r="AHQ340" s="33"/>
      <c r="AHR340" s="33"/>
      <c r="AHS340" s="33"/>
      <c r="AHT340" s="33"/>
      <c r="AHU340" s="33"/>
      <c r="AHV340" s="33"/>
      <c r="AHW340" s="33"/>
      <c r="AHX340" s="33"/>
      <c r="AHY340" s="33"/>
      <c r="AHZ340" s="33"/>
      <c r="AIA340" s="33"/>
      <c r="AIB340" s="33"/>
      <c r="AIC340" s="33"/>
      <c r="AID340" s="33"/>
      <c r="AIE340" s="33"/>
      <c r="AIF340" s="33"/>
      <c r="AIG340" s="33"/>
      <c r="AIH340" s="33"/>
      <c r="AII340" s="33"/>
      <c r="AIJ340" s="33"/>
      <c r="AIK340" s="33"/>
      <c r="AIL340" s="33"/>
      <c r="AIM340" s="33"/>
      <c r="AIN340" s="33"/>
      <c r="AIO340" s="33"/>
      <c r="AIP340" s="33"/>
      <c r="AIQ340" s="33"/>
      <c r="AIR340" s="33"/>
      <c r="AIS340" s="33"/>
      <c r="AIT340" s="33"/>
      <c r="AIU340" s="33"/>
      <c r="AIV340" s="33"/>
      <c r="AIW340" s="33"/>
      <c r="AIX340" s="33"/>
      <c r="AIY340" s="33"/>
      <c r="AIZ340" s="33"/>
      <c r="AJA340" s="33"/>
      <c r="AJB340" s="33"/>
      <c r="AJC340" s="33"/>
      <c r="AJD340" s="33"/>
      <c r="AJE340" s="33"/>
      <c r="AJF340" s="33"/>
      <c r="AJG340" s="33"/>
      <c r="AJH340" s="33"/>
      <c r="AJI340" s="33"/>
      <c r="AJJ340" s="33"/>
      <c r="AJK340" s="33"/>
      <c r="AJL340" s="33"/>
      <c r="AJM340" s="33"/>
      <c r="AJN340" s="33"/>
      <c r="AJO340" s="33"/>
      <c r="AJP340" s="33"/>
      <c r="AJQ340" s="33"/>
      <c r="AJR340" s="33"/>
      <c r="AJS340" s="33"/>
      <c r="AJT340" s="33"/>
      <c r="AJU340" s="33"/>
      <c r="AJV340" s="33"/>
      <c r="AJW340" s="33"/>
      <c r="AJX340" s="33"/>
      <c r="AJY340" s="33"/>
      <c r="AJZ340" s="33"/>
      <c r="AKA340" s="33"/>
      <c r="AKB340" s="33"/>
      <c r="AKC340" s="33"/>
      <c r="AKD340" s="33"/>
      <c r="AKE340" s="33"/>
      <c r="AKF340" s="33"/>
      <c r="AKG340" s="33"/>
      <c r="AKH340" s="33"/>
      <c r="AKI340" s="33"/>
      <c r="AKJ340" s="33"/>
      <c r="AKK340" s="33"/>
      <c r="AKL340" s="33"/>
      <c r="AKM340" s="33"/>
      <c r="AKN340" s="33"/>
      <c r="AKO340" s="33"/>
      <c r="AKP340" s="33"/>
      <c r="AKQ340" s="33"/>
      <c r="AKR340" s="33"/>
      <c r="AKS340" s="33"/>
      <c r="AKT340" s="33"/>
      <c r="AKU340" s="33"/>
      <c r="AKV340" s="33"/>
      <c r="AKW340" s="33"/>
      <c r="AKX340" s="33"/>
      <c r="AKY340" s="33"/>
      <c r="AKZ340" s="33"/>
      <c r="ALA340" s="33"/>
      <c r="ALB340" s="33"/>
      <c r="ALC340" s="33"/>
      <c r="ALD340" s="33"/>
      <c r="ALE340" s="33"/>
      <c r="ALF340" s="33"/>
      <c r="ALG340" s="33"/>
      <c r="ALH340" s="33"/>
      <c r="ALI340" s="33"/>
      <c r="ALJ340" s="33"/>
      <c r="ALK340" s="33"/>
      <c r="ALL340" s="33"/>
      <c r="ALM340" s="33"/>
      <c r="ALN340" s="33"/>
      <c r="ALO340" s="33"/>
      <c r="ALP340" s="33"/>
      <c r="ALQ340" s="33"/>
      <c r="ALR340" s="33"/>
      <c r="ALS340" s="33"/>
      <c r="ALT340" s="33"/>
      <c r="ALU340" s="33"/>
      <c r="ALV340" s="33"/>
      <c r="ALW340" s="33"/>
      <c r="ALX340" s="33"/>
      <c r="ALY340" s="33"/>
    </row>
    <row r="341" spans="1:1013" ht="22.5" customHeight="1" thickBot="1" x14ac:dyDescent="0.25">
      <c r="A341" s="904"/>
      <c r="B341" s="693"/>
      <c r="C341" s="747"/>
      <c r="D341" s="905"/>
      <c r="E341" s="686"/>
      <c r="F341" s="815"/>
      <c r="G341" s="730"/>
      <c r="H341" s="996"/>
      <c r="I341" s="733"/>
      <c r="J341" s="698"/>
      <c r="K341" s="165" t="s">
        <v>345</v>
      </c>
      <c r="L341" s="456">
        <f>+M341+O341</f>
        <v>56.9</v>
      </c>
      <c r="M341" s="573">
        <v>56.9</v>
      </c>
      <c r="N341" s="573">
        <v>2.2000000000000002</v>
      </c>
      <c r="O341" s="575">
        <v>0</v>
      </c>
      <c r="P341" s="450">
        <f>+Q341+S341</f>
        <v>0</v>
      </c>
      <c r="Q341" s="596">
        <v>0</v>
      </c>
      <c r="R341" s="573">
        <v>0</v>
      </c>
      <c r="S341" s="575">
        <v>0</v>
      </c>
      <c r="T341" s="456">
        <f>+U341+W341</f>
        <v>0</v>
      </c>
      <c r="U341" s="597">
        <v>0</v>
      </c>
      <c r="V341" s="597">
        <v>0</v>
      </c>
      <c r="W341" s="598">
        <v>0</v>
      </c>
      <c r="X341" s="456">
        <f>+Y341+AA341</f>
        <v>0</v>
      </c>
      <c r="Y341" s="573">
        <v>0</v>
      </c>
      <c r="Z341" s="573">
        <v>0</v>
      </c>
      <c r="AA341" s="575">
        <v>0</v>
      </c>
      <c r="AJ341" s="48"/>
    </row>
    <row r="342" spans="1:1013" ht="21.75" customHeight="1" thickBot="1" x14ac:dyDescent="0.25">
      <c r="A342" s="655"/>
      <c r="B342" s="657"/>
      <c r="C342" s="653"/>
      <c r="D342" s="660"/>
      <c r="E342" s="662"/>
      <c r="F342" s="664"/>
      <c r="G342" s="666"/>
      <c r="H342" s="668"/>
      <c r="I342" s="670"/>
      <c r="J342" s="670"/>
      <c r="K342" s="89" t="s">
        <v>11</v>
      </c>
      <c r="L342" s="517">
        <f>SUM(L340:L341)</f>
        <v>96.9</v>
      </c>
      <c r="M342" s="547">
        <f>M341+M340</f>
        <v>96.9</v>
      </c>
      <c r="N342" s="547">
        <f>N341</f>
        <v>2.2000000000000002</v>
      </c>
      <c r="O342" s="519">
        <f t="shared" ref="O342:AA342" si="123">SUM(O340:O341)</f>
        <v>0</v>
      </c>
      <c r="P342" s="520">
        <f t="shared" si="123"/>
        <v>45</v>
      </c>
      <c r="Q342" s="521">
        <f t="shared" si="123"/>
        <v>45</v>
      </c>
      <c r="R342" s="521">
        <f t="shared" si="123"/>
        <v>0</v>
      </c>
      <c r="S342" s="522">
        <f t="shared" si="123"/>
        <v>0</v>
      </c>
      <c r="T342" s="517">
        <f t="shared" si="123"/>
        <v>50</v>
      </c>
      <c r="U342" s="599">
        <f t="shared" si="123"/>
        <v>50</v>
      </c>
      <c r="V342" s="600">
        <f t="shared" si="123"/>
        <v>0</v>
      </c>
      <c r="W342" s="523">
        <f t="shared" si="123"/>
        <v>0</v>
      </c>
      <c r="X342" s="601">
        <f t="shared" si="123"/>
        <v>55</v>
      </c>
      <c r="Y342" s="600">
        <f t="shared" si="123"/>
        <v>55</v>
      </c>
      <c r="Z342" s="600">
        <f t="shared" si="123"/>
        <v>0</v>
      </c>
      <c r="AA342" s="523">
        <f t="shared" si="123"/>
        <v>0</v>
      </c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</row>
    <row r="343" spans="1:1013" ht="33.75" customHeight="1" thickBot="1" x14ac:dyDescent="0.25">
      <c r="A343" s="671" t="s">
        <v>15</v>
      </c>
      <c r="B343" s="656" t="s">
        <v>16</v>
      </c>
      <c r="C343" s="651" t="s">
        <v>27</v>
      </c>
      <c r="D343" s="761" t="s">
        <v>25</v>
      </c>
      <c r="E343" s="675" t="s">
        <v>87</v>
      </c>
      <c r="F343" s="736" t="s">
        <v>264</v>
      </c>
      <c r="G343" s="869" t="s">
        <v>86</v>
      </c>
      <c r="H343" s="997" t="s">
        <v>19</v>
      </c>
      <c r="I343" s="697" t="s">
        <v>31</v>
      </c>
      <c r="J343" s="697" t="s">
        <v>265</v>
      </c>
      <c r="K343" s="201" t="s">
        <v>26</v>
      </c>
      <c r="L343" s="553">
        <f>+M343+O343</f>
        <v>0.8</v>
      </c>
      <c r="M343" s="554">
        <v>0.8</v>
      </c>
      <c r="N343" s="556">
        <v>0</v>
      </c>
      <c r="O343" s="557">
        <v>0</v>
      </c>
      <c r="P343" s="558">
        <f>SUM(Q343,S343)</f>
        <v>1</v>
      </c>
      <c r="Q343" s="556">
        <v>1</v>
      </c>
      <c r="R343" s="556">
        <v>0</v>
      </c>
      <c r="S343" s="557">
        <v>0</v>
      </c>
      <c r="T343" s="516">
        <f>+U343+W343</f>
        <v>1</v>
      </c>
      <c r="U343" s="559">
        <v>1</v>
      </c>
      <c r="V343" s="559">
        <v>0</v>
      </c>
      <c r="W343" s="602">
        <v>0</v>
      </c>
      <c r="X343" s="516">
        <f>Y343+AA343</f>
        <v>1</v>
      </c>
      <c r="Y343" s="560">
        <v>1</v>
      </c>
      <c r="Z343" s="560">
        <v>0</v>
      </c>
      <c r="AA343" s="569">
        <v>0</v>
      </c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</row>
    <row r="344" spans="1:1013" s="63" customFormat="1" ht="33" customHeight="1" thickBot="1" x14ac:dyDescent="0.25">
      <c r="A344" s="681"/>
      <c r="B344" s="657"/>
      <c r="C344" s="749"/>
      <c r="D344" s="660"/>
      <c r="E344" s="662"/>
      <c r="F344" s="664"/>
      <c r="G344" s="732"/>
      <c r="H344" s="998"/>
      <c r="I344" s="706"/>
      <c r="J344" s="670"/>
      <c r="K344" s="89" t="s">
        <v>11</v>
      </c>
      <c r="L344" s="517">
        <f>SUM(L343)</f>
        <v>0.8</v>
      </c>
      <c r="M344" s="547">
        <f t="shared" ref="M344:O344" si="124">SUM(M343)</f>
        <v>0.8</v>
      </c>
      <c r="N344" s="547">
        <f t="shared" si="124"/>
        <v>0</v>
      </c>
      <c r="O344" s="519">
        <f t="shared" si="124"/>
        <v>0</v>
      </c>
      <c r="P344" s="520">
        <f>SUM(P343)</f>
        <v>1</v>
      </c>
      <c r="Q344" s="548">
        <f t="shared" ref="Q344:S344" si="125">SUM(Q343)</f>
        <v>1</v>
      </c>
      <c r="R344" s="548">
        <f t="shared" si="125"/>
        <v>0</v>
      </c>
      <c r="S344" s="603">
        <f t="shared" si="125"/>
        <v>0</v>
      </c>
      <c r="T344" s="517">
        <f>SUM(T343)</f>
        <v>1</v>
      </c>
      <c r="U344" s="518">
        <f t="shared" ref="U344:AA344" si="126">SUM(U343)</f>
        <v>1</v>
      </c>
      <c r="V344" s="518">
        <f t="shared" si="126"/>
        <v>0</v>
      </c>
      <c r="W344" s="600">
        <f t="shared" si="126"/>
        <v>0</v>
      </c>
      <c r="X344" s="517">
        <f t="shared" si="126"/>
        <v>1</v>
      </c>
      <c r="Y344" s="518">
        <f t="shared" si="126"/>
        <v>1</v>
      </c>
      <c r="Z344" s="518">
        <f t="shared" si="126"/>
        <v>0</v>
      </c>
      <c r="AA344" s="523">
        <f t="shared" si="126"/>
        <v>0</v>
      </c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5"/>
      <c r="BB344" s="64"/>
      <c r="BC344" s="64"/>
      <c r="BD344" s="64"/>
      <c r="BE344" s="64"/>
      <c r="BF344" s="64"/>
      <c r="BG344" s="64"/>
      <c r="BH344" s="64"/>
      <c r="BI344" s="64"/>
    </row>
    <row r="345" spans="1:1013" s="66" customFormat="1" ht="29.25" customHeight="1" thickBot="1" x14ac:dyDescent="0.25">
      <c r="A345" s="838" t="s">
        <v>15</v>
      </c>
      <c r="B345" s="656" t="s">
        <v>16</v>
      </c>
      <c r="C345" s="840" t="s">
        <v>27</v>
      </c>
      <c r="D345" s="902" t="s">
        <v>28</v>
      </c>
      <c r="E345" s="903" t="s">
        <v>88</v>
      </c>
      <c r="F345" s="736" t="s">
        <v>264</v>
      </c>
      <c r="G345" s="1012" t="s">
        <v>77</v>
      </c>
      <c r="H345" s="1022" t="s">
        <v>19</v>
      </c>
      <c r="I345" s="1025" t="s">
        <v>31</v>
      </c>
      <c r="J345" s="697" t="s">
        <v>265</v>
      </c>
      <c r="K345" s="201" t="s">
        <v>26</v>
      </c>
      <c r="L345" s="553">
        <f>+M345+O345</f>
        <v>0.5</v>
      </c>
      <c r="M345" s="554">
        <v>0.5</v>
      </c>
      <c r="N345" s="556">
        <v>0</v>
      </c>
      <c r="O345" s="557">
        <v>0</v>
      </c>
      <c r="P345" s="558">
        <f>+Q345+S345</f>
        <v>1</v>
      </c>
      <c r="Q345" s="556">
        <v>1</v>
      </c>
      <c r="R345" s="556">
        <v>0</v>
      </c>
      <c r="S345" s="557">
        <v>0</v>
      </c>
      <c r="T345" s="463">
        <f>+U345+W345</f>
        <v>1</v>
      </c>
      <c r="U345" s="604">
        <v>1</v>
      </c>
      <c r="V345" s="604">
        <v>0</v>
      </c>
      <c r="W345" s="605">
        <v>0</v>
      </c>
      <c r="X345" s="463">
        <f>+Y345+AA345</f>
        <v>1</v>
      </c>
      <c r="Y345" s="606">
        <v>1</v>
      </c>
      <c r="Z345" s="606">
        <v>0</v>
      </c>
      <c r="AA345" s="607">
        <v>0</v>
      </c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  <c r="BC345" s="56"/>
      <c r="BD345" s="56"/>
      <c r="BE345" s="56"/>
      <c r="BF345" s="56"/>
      <c r="BG345" s="56"/>
      <c r="BH345" s="56"/>
      <c r="BI345" s="56"/>
    </row>
    <row r="346" spans="1:1013" s="66" customFormat="1" ht="37.5" customHeight="1" thickBot="1" x14ac:dyDescent="0.25">
      <c r="A346" s="838"/>
      <c r="B346" s="657"/>
      <c r="C346" s="840"/>
      <c r="D346" s="902"/>
      <c r="E346" s="903"/>
      <c r="F346" s="845"/>
      <c r="G346" s="1012"/>
      <c r="H346" s="1022"/>
      <c r="I346" s="1025"/>
      <c r="J346" s="670"/>
      <c r="K346" s="89" t="s">
        <v>11</v>
      </c>
      <c r="L346" s="517">
        <f t="shared" ref="L346:AA346" si="127">+L345</f>
        <v>0.5</v>
      </c>
      <c r="M346" s="547">
        <f t="shared" si="127"/>
        <v>0.5</v>
      </c>
      <c r="N346" s="547">
        <f t="shared" si="127"/>
        <v>0</v>
      </c>
      <c r="O346" s="523">
        <f t="shared" si="127"/>
        <v>0</v>
      </c>
      <c r="P346" s="520">
        <f t="shared" si="127"/>
        <v>1</v>
      </c>
      <c r="Q346" s="548">
        <f t="shared" si="127"/>
        <v>1</v>
      </c>
      <c r="R346" s="548">
        <f t="shared" si="127"/>
        <v>0</v>
      </c>
      <c r="S346" s="522">
        <f t="shared" si="127"/>
        <v>0</v>
      </c>
      <c r="T346" s="517">
        <f t="shared" si="127"/>
        <v>1</v>
      </c>
      <c r="U346" s="547">
        <f t="shared" si="127"/>
        <v>1</v>
      </c>
      <c r="V346" s="547">
        <f t="shared" si="127"/>
        <v>0</v>
      </c>
      <c r="W346" s="519">
        <f t="shared" si="127"/>
        <v>0</v>
      </c>
      <c r="X346" s="517">
        <f t="shared" si="127"/>
        <v>1</v>
      </c>
      <c r="Y346" s="547">
        <f t="shared" si="127"/>
        <v>1</v>
      </c>
      <c r="Z346" s="547">
        <f t="shared" si="127"/>
        <v>0</v>
      </c>
      <c r="AA346" s="523">
        <f t="shared" si="127"/>
        <v>0</v>
      </c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56"/>
      <c r="BI346" s="56"/>
    </row>
    <row r="347" spans="1:1013" ht="20.25" customHeight="1" thickBot="1" x14ac:dyDescent="0.25">
      <c r="A347" s="671" t="s">
        <v>15</v>
      </c>
      <c r="B347" s="656" t="s">
        <v>16</v>
      </c>
      <c r="C347" s="651" t="s">
        <v>27</v>
      </c>
      <c r="D347" s="902" t="s">
        <v>27</v>
      </c>
      <c r="E347" s="1010" t="s">
        <v>89</v>
      </c>
      <c r="F347" s="663" t="s">
        <v>264</v>
      </c>
      <c r="G347" s="1012" t="s">
        <v>90</v>
      </c>
      <c r="H347" s="1013" t="s">
        <v>19</v>
      </c>
      <c r="I347" s="697" t="s">
        <v>31</v>
      </c>
      <c r="J347" s="697" t="s">
        <v>311</v>
      </c>
      <c r="K347" s="218" t="s">
        <v>26</v>
      </c>
      <c r="L347" s="126">
        <f>+M347+O347</f>
        <v>0</v>
      </c>
      <c r="M347" s="100">
        <v>0</v>
      </c>
      <c r="N347" s="101">
        <v>0</v>
      </c>
      <c r="O347" s="102">
        <v>0</v>
      </c>
      <c r="P347" s="103">
        <v>0</v>
      </c>
      <c r="Q347" s="104">
        <v>0</v>
      </c>
      <c r="R347" s="104">
        <v>0</v>
      </c>
      <c r="S347" s="105">
        <v>0</v>
      </c>
      <c r="T347" s="106">
        <f>U347+W347</f>
        <v>0</v>
      </c>
      <c r="U347" s="101">
        <v>0</v>
      </c>
      <c r="V347" s="101">
        <v>0</v>
      </c>
      <c r="W347" s="107">
        <v>0</v>
      </c>
      <c r="X347" s="106">
        <v>0</v>
      </c>
      <c r="Y347" s="101">
        <v>0</v>
      </c>
      <c r="Z347" s="101">
        <v>0</v>
      </c>
      <c r="AA347" s="102">
        <v>0</v>
      </c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</row>
    <row r="348" spans="1:1013" s="52" customFormat="1" ht="18.75" customHeight="1" thickBot="1" x14ac:dyDescent="0.25">
      <c r="A348" s="672"/>
      <c r="B348" s="693"/>
      <c r="C348" s="652"/>
      <c r="D348" s="902"/>
      <c r="E348" s="1011"/>
      <c r="F348" s="815"/>
      <c r="G348" s="666"/>
      <c r="H348" s="717"/>
      <c r="I348" s="698"/>
      <c r="J348" s="698"/>
      <c r="K348" s="219" t="s">
        <v>21</v>
      </c>
      <c r="L348" s="126">
        <f>+M348+O348</f>
        <v>0</v>
      </c>
      <c r="M348" s="108">
        <v>0</v>
      </c>
      <c r="N348" s="108">
        <v>0</v>
      </c>
      <c r="O348" s="109">
        <v>0</v>
      </c>
      <c r="P348" s="110">
        <v>0</v>
      </c>
      <c r="Q348" s="111">
        <v>0</v>
      </c>
      <c r="R348" s="111">
        <v>0</v>
      </c>
      <c r="S348" s="112">
        <v>0</v>
      </c>
      <c r="T348" s="113">
        <f>U348+W348</f>
        <v>0</v>
      </c>
      <c r="U348" s="108">
        <v>0</v>
      </c>
      <c r="V348" s="108">
        <v>0</v>
      </c>
      <c r="W348" s="114">
        <v>0</v>
      </c>
      <c r="X348" s="113">
        <v>0</v>
      </c>
      <c r="Y348" s="108">
        <v>0</v>
      </c>
      <c r="Z348" s="108">
        <v>0</v>
      </c>
      <c r="AA348" s="109">
        <v>0</v>
      </c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</row>
    <row r="349" spans="1:1013" s="45" customFormat="1" ht="24.75" customHeight="1" thickBot="1" x14ac:dyDescent="0.25">
      <c r="A349" s="655"/>
      <c r="B349" s="657"/>
      <c r="C349" s="653"/>
      <c r="D349" s="902"/>
      <c r="E349" s="1011"/>
      <c r="F349" s="664"/>
      <c r="G349" s="666"/>
      <c r="H349" s="717"/>
      <c r="I349" s="670"/>
      <c r="J349" s="670"/>
      <c r="K349" s="89" t="s">
        <v>11</v>
      </c>
      <c r="L349" s="8">
        <f t="shared" ref="L349:AA349" si="128">SUM(L347:L348)</f>
        <v>0</v>
      </c>
      <c r="M349" s="1">
        <f t="shared" si="128"/>
        <v>0</v>
      </c>
      <c r="N349" s="1">
        <f t="shared" si="128"/>
        <v>0</v>
      </c>
      <c r="O349" s="10">
        <f t="shared" si="128"/>
        <v>0</v>
      </c>
      <c r="P349" s="18">
        <f t="shared" si="128"/>
        <v>0</v>
      </c>
      <c r="Q349" s="20">
        <f t="shared" si="128"/>
        <v>0</v>
      </c>
      <c r="R349" s="20">
        <f t="shared" si="128"/>
        <v>0</v>
      </c>
      <c r="S349" s="21">
        <f t="shared" si="128"/>
        <v>0</v>
      </c>
      <c r="T349" s="8">
        <f t="shared" si="128"/>
        <v>0</v>
      </c>
      <c r="U349" s="1">
        <f t="shared" si="128"/>
        <v>0</v>
      </c>
      <c r="V349" s="1">
        <f t="shared" si="128"/>
        <v>0</v>
      </c>
      <c r="W349" s="10">
        <f t="shared" si="128"/>
        <v>0</v>
      </c>
      <c r="X349" s="8">
        <f t="shared" si="128"/>
        <v>0</v>
      </c>
      <c r="Y349" s="1">
        <f t="shared" si="128"/>
        <v>0</v>
      </c>
      <c r="Z349" s="1">
        <f t="shared" si="128"/>
        <v>0</v>
      </c>
      <c r="AA349" s="10">
        <f t="shared" si="128"/>
        <v>0</v>
      </c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  <c r="AV349" s="61"/>
      <c r="AW349" s="61"/>
      <c r="AX349" s="61"/>
      <c r="AY349" s="61"/>
      <c r="AZ349" s="61"/>
      <c r="BA349" s="62"/>
      <c r="BB349" s="61"/>
      <c r="BC349" s="61"/>
      <c r="BD349" s="61"/>
      <c r="BE349" s="61"/>
      <c r="BF349" s="61"/>
      <c r="BG349" s="61"/>
      <c r="BH349" s="61"/>
      <c r="BI349" s="61"/>
    </row>
    <row r="350" spans="1:1013" ht="19.5" customHeight="1" thickBot="1" x14ac:dyDescent="0.25">
      <c r="A350" s="245" t="s">
        <v>15</v>
      </c>
      <c r="B350" s="217" t="s">
        <v>16</v>
      </c>
      <c r="C350" s="254" t="s">
        <v>27</v>
      </c>
      <c r="D350" s="1005" t="s">
        <v>259</v>
      </c>
      <c r="E350" s="1006"/>
      <c r="F350" s="1006"/>
      <c r="G350" s="1006"/>
      <c r="H350" s="1006"/>
      <c r="I350" s="1006"/>
      <c r="J350" s="1006"/>
      <c r="K350" s="1007"/>
      <c r="L350" s="22">
        <f>+L342+L346+L344+L349</f>
        <v>98.2</v>
      </c>
      <c r="M350" s="24">
        <f t="shared" ref="M350:AA350" si="129">+M342+M346+M344+M349</f>
        <v>98.2</v>
      </c>
      <c r="N350" s="24">
        <f t="shared" si="129"/>
        <v>2.2000000000000002</v>
      </c>
      <c r="O350" s="25">
        <f t="shared" si="129"/>
        <v>0</v>
      </c>
      <c r="P350" s="22">
        <f t="shared" si="129"/>
        <v>47</v>
      </c>
      <c r="Q350" s="24">
        <f t="shared" si="129"/>
        <v>47</v>
      </c>
      <c r="R350" s="24">
        <f t="shared" si="129"/>
        <v>0</v>
      </c>
      <c r="S350" s="25">
        <f t="shared" si="129"/>
        <v>0</v>
      </c>
      <c r="T350" s="22">
        <f t="shared" si="129"/>
        <v>52</v>
      </c>
      <c r="U350" s="24">
        <f t="shared" si="129"/>
        <v>52</v>
      </c>
      <c r="V350" s="24">
        <f t="shared" si="129"/>
        <v>0</v>
      </c>
      <c r="W350" s="25">
        <f t="shared" si="129"/>
        <v>0</v>
      </c>
      <c r="X350" s="22">
        <f t="shared" si="129"/>
        <v>57</v>
      </c>
      <c r="Y350" s="24">
        <f t="shared" si="129"/>
        <v>57</v>
      </c>
      <c r="Z350" s="24">
        <f t="shared" si="129"/>
        <v>0</v>
      </c>
      <c r="AA350" s="25">
        <f t="shared" si="129"/>
        <v>0</v>
      </c>
      <c r="AB350" s="33"/>
      <c r="AC350" s="33"/>
      <c r="AD350" s="33"/>
      <c r="AE350" s="33"/>
      <c r="AF350" s="33"/>
      <c r="AG350" s="33"/>
      <c r="AH350" s="33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  <c r="BV350" s="33"/>
      <c r="BW350" s="33"/>
      <c r="BX350" s="33"/>
      <c r="BY350" s="33"/>
      <c r="BZ350" s="33"/>
      <c r="CA350" s="33"/>
      <c r="CB350" s="33"/>
      <c r="CC350" s="33"/>
      <c r="CD350" s="33"/>
      <c r="CE350" s="33"/>
      <c r="CF350" s="33"/>
      <c r="CG350" s="33"/>
      <c r="CH350" s="33"/>
      <c r="CI350" s="33"/>
      <c r="CJ350" s="33"/>
      <c r="CK350" s="33"/>
      <c r="CL350" s="33"/>
      <c r="CM350" s="33"/>
      <c r="CN350" s="33"/>
      <c r="CO350" s="33"/>
      <c r="CP350" s="33"/>
      <c r="CQ350" s="33"/>
      <c r="CR350" s="33"/>
      <c r="CS350" s="33"/>
      <c r="CT350" s="33"/>
      <c r="CU350" s="33"/>
      <c r="CV350" s="33"/>
      <c r="CW350" s="33"/>
      <c r="CX350" s="33"/>
      <c r="CY350" s="33"/>
      <c r="CZ350" s="33"/>
      <c r="DA350" s="33"/>
      <c r="DB350" s="33"/>
      <c r="DC350" s="33"/>
      <c r="DD350" s="33"/>
      <c r="DE350" s="33"/>
      <c r="DF350" s="33"/>
      <c r="DG350" s="33"/>
      <c r="DH350" s="33"/>
      <c r="DI350" s="33"/>
      <c r="DJ350" s="33"/>
      <c r="DK350" s="33"/>
      <c r="DL350" s="33"/>
      <c r="DM350" s="33"/>
      <c r="DN350" s="33"/>
      <c r="DO350" s="33"/>
      <c r="DP350" s="33"/>
      <c r="DQ350" s="33"/>
      <c r="DR350" s="33"/>
      <c r="DS350" s="33"/>
      <c r="DT350" s="33"/>
      <c r="DU350" s="33"/>
      <c r="DV350" s="33"/>
      <c r="DW350" s="33"/>
      <c r="DX350" s="33"/>
      <c r="DY350" s="33"/>
      <c r="DZ350" s="33"/>
      <c r="EA350" s="33"/>
      <c r="EB350" s="33"/>
      <c r="EC350" s="33"/>
      <c r="ED350" s="33"/>
      <c r="EE350" s="33"/>
      <c r="EF350" s="33"/>
      <c r="EG350" s="33"/>
      <c r="EH350" s="33"/>
      <c r="EI350" s="33"/>
      <c r="EJ350" s="33"/>
      <c r="EK350" s="33"/>
      <c r="EL350" s="33"/>
      <c r="EM350" s="33"/>
      <c r="EN350" s="33"/>
      <c r="EO350" s="33"/>
      <c r="EP350" s="33"/>
      <c r="EQ350" s="33"/>
      <c r="ER350" s="33"/>
      <c r="ES350" s="33"/>
      <c r="ET350" s="33"/>
      <c r="EU350" s="33"/>
      <c r="EV350" s="33"/>
      <c r="EW350" s="33"/>
      <c r="EX350" s="33"/>
      <c r="EY350" s="33"/>
      <c r="EZ350" s="33"/>
      <c r="FA350" s="33"/>
      <c r="FB350" s="33"/>
      <c r="FC350" s="33"/>
      <c r="FD350" s="33"/>
      <c r="FE350" s="33"/>
      <c r="FF350" s="33"/>
      <c r="FG350" s="33"/>
      <c r="FH350" s="33"/>
      <c r="FI350" s="33"/>
      <c r="FJ350" s="33"/>
      <c r="FK350" s="33"/>
      <c r="FL350" s="33"/>
      <c r="FM350" s="33"/>
      <c r="FN350" s="33"/>
      <c r="FO350" s="33"/>
      <c r="FP350" s="33"/>
      <c r="FQ350" s="33"/>
      <c r="FR350" s="33"/>
      <c r="FS350" s="33"/>
      <c r="FT350" s="33"/>
      <c r="FU350" s="33"/>
      <c r="FV350" s="33"/>
      <c r="FW350" s="33"/>
      <c r="FX350" s="33"/>
      <c r="FY350" s="33"/>
      <c r="FZ350" s="33"/>
      <c r="GA350" s="33"/>
      <c r="GB350" s="33"/>
      <c r="GC350" s="33"/>
      <c r="GD350" s="33"/>
      <c r="GE350" s="33"/>
      <c r="GF350" s="33"/>
      <c r="GG350" s="33"/>
      <c r="GH350" s="33"/>
      <c r="GI350" s="33"/>
      <c r="GJ350" s="33"/>
      <c r="GK350" s="33"/>
      <c r="GL350" s="33"/>
      <c r="GM350" s="33"/>
      <c r="GN350" s="33"/>
      <c r="GO350" s="33"/>
      <c r="GP350" s="33"/>
      <c r="GQ350" s="33"/>
      <c r="GR350" s="33"/>
      <c r="GS350" s="33"/>
      <c r="GT350" s="33"/>
      <c r="GU350" s="33"/>
      <c r="GV350" s="33"/>
      <c r="GW350" s="33"/>
      <c r="GX350" s="33"/>
      <c r="GY350" s="33"/>
      <c r="GZ350" s="33"/>
      <c r="HA350" s="33"/>
      <c r="HB350" s="33"/>
      <c r="HC350" s="33"/>
      <c r="HD350" s="33"/>
      <c r="HE350" s="33"/>
      <c r="HF350" s="33"/>
      <c r="HG350" s="33"/>
      <c r="HH350" s="33"/>
      <c r="HI350" s="33"/>
      <c r="HJ350" s="33"/>
      <c r="HK350" s="33"/>
      <c r="HL350" s="33"/>
      <c r="HM350" s="33"/>
      <c r="HN350" s="33"/>
      <c r="HO350" s="33"/>
      <c r="HP350" s="33"/>
      <c r="HQ350" s="33"/>
      <c r="HR350" s="33"/>
      <c r="HS350" s="33"/>
      <c r="HT350" s="33"/>
      <c r="HU350" s="33"/>
      <c r="HV350" s="33"/>
      <c r="HW350" s="33"/>
      <c r="HX350" s="33"/>
      <c r="HY350" s="33"/>
      <c r="HZ350" s="33"/>
      <c r="IA350" s="33"/>
      <c r="IB350" s="33"/>
      <c r="IC350" s="33"/>
      <c r="ID350" s="33"/>
      <c r="IE350" s="33"/>
      <c r="IF350" s="33"/>
      <c r="IG350" s="33"/>
      <c r="IH350" s="33"/>
      <c r="II350" s="33"/>
      <c r="IJ350" s="33"/>
      <c r="IK350" s="33"/>
      <c r="IL350" s="33"/>
      <c r="IM350" s="33"/>
      <c r="IN350" s="33"/>
      <c r="IO350" s="33"/>
      <c r="IP350" s="33"/>
      <c r="IQ350" s="33"/>
      <c r="IR350" s="33"/>
      <c r="IS350" s="33"/>
      <c r="IT350" s="33"/>
      <c r="IU350" s="33"/>
      <c r="IV350" s="33"/>
      <c r="IW350" s="33"/>
      <c r="IX350" s="33"/>
      <c r="IY350" s="33"/>
      <c r="IZ350" s="33"/>
      <c r="JA350" s="33"/>
      <c r="JB350" s="33"/>
      <c r="JC350" s="33"/>
      <c r="JD350" s="33"/>
      <c r="JE350" s="33"/>
      <c r="JF350" s="33"/>
      <c r="JG350" s="33"/>
      <c r="JH350" s="33"/>
      <c r="JI350" s="33"/>
      <c r="JJ350" s="33"/>
      <c r="JK350" s="33"/>
      <c r="JL350" s="33"/>
      <c r="JM350" s="33"/>
      <c r="JN350" s="33"/>
      <c r="JO350" s="33"/>
      <c r="JP350" s="33"/>
      <c r="JQ350" s="33"/>
      <c r="JR350" s="33"/>
      <c r="JS350" s="33"/>
      <c r="JT350" s="33"/>
      <c r="JU350" s="33"/>
      <c r="JV350" s="33"/>
      <c r="JW350" s="33"/>
      <c r="JX350" s="33"/>
      <c r="JY350" s="33"/>
      <c r="JZ350" s="33"/>
      <c r="KA350" s="33"/>
      <c r="KB350" s="33"/>
      <c r="KC350" s="33"/>
      <c r="KD350" s="33"/>
      <c r="KE350" s="33"/>
      <c r="KF350" s="33"/>
      <c r="KG350" s="33"/>
      <c r="KH350" s="33"/>
      <c r="KI350" s="33"/>
      <c r="KJ350" s="33"/>
      <c r="KK350" s="33"/>
      <c r="KL350" s="33"/>
      <c r="KM350" s="33"/>
      <c r="KN350" s="33"/>
      <c r="KO350" s="33"/>
      <c r="KP350" s="33"/>
      <c r="KQ350" s="33"/>
      <c r="KR350" s="33"/>
      <c r="KS350" s="33"/>
      <c r="KT350" s="33"/>
      <c r="KU350" s="33"/>
      <c r="KV350" s="33"/>
      <c r="KW350" s="33"/>
      <c r="KX350" s="33"/>
      <c r="KY350" s="33"/>
      <c r="KZ350" s="33"/>
      <c r="LA350" s="33"/>
      <c r="LB350" s="33"/>
      <c r="LC350" s="33"/>
      <c r="LD350" s="33"/>
      <c r="LE350" s="33"/>
      <c r="LF350" s="33"/>
      <c r="LG350" s="33"/>
      <c r="LH350" s="33"/>
      <c r="LI350" s="33"/>
      <c r="LJ350" s="33"/>
      <c r="LK350" s="33"/>
      <c r="LL350" s="33"/>
      <c r="LM350" s="33"/>
      <c r="LN350" s="33"/>
      <c r="LO350" s="33"/>
      <c r="LP350" s="33"/>
      <c r="LQ350" s="33"/>
      <c r="LR350" s="33"/>
      <c r="LS350" s="33"/>
      <c r="LT350" s="33"/>
      <c r="LU350" s="33"/>
      <c r="LV350" s="33"/>
      <c r="LW350" s="33"/>
      <c r="LX350" s="33"/>
      <c r="LY350" s="33"/>
      <c r="LZ350" s="33"/>
      <c r="MA350" s="33"/>
      <c r="MB350" s="33"/>
      <c r="MC350" s="33"/>
      <c r="MD350" s="33"/>
      <c r="ME350" s="33"/>
      <c r="MF350" s="33"/>
      <c r="MG350" s="33"/>
      <c r="MH350" s="33"/>
      <c r="MI350" s="33"/>
      <c r="MJ350" s="33"/>
      <c r="MK350" s="33"/>
      <c r="ML350" s="33"/>
      <c r="MM350" s="33"/>
      <c r="MN350" s="33"/>
      <c r="MO350" s="33"/>
      <c r="MP350" s="33"/>
      <c r="MQ350" s="33"/>
      <c r="MR350" s="33"/>
      <c r="MS350" s="33"/>
      <c r="MT350" s="33"/>
      <c r="MU350" s="33"/>
      <c r="MV350" s="33"/>
      <c r="MW350" s="33"/>
      <c r="MX350" s="33"/>
      <c r="MY350" s="33"/>
      <c r="MZ350" s="33"/>
      <c r="NA350" s="33"/>
      <c r="NB350" s="33"/>
      <c r="NC350" s="33"/>
      <c r="ND350" s="33"/>
      <c r="NE350" s="33"/>
      <c r="NF350" s="33"/>
      <c r="NG350" s="33"/>
      <c r="NH350" s="33"/>
      <c r="NI350" s="33"/>
      <c r="NJ350" s="33"/>
      <c r="NK350" s="33"/>
      <c r="NL350" s="33"/>
      <c r="NM350" s="33"/>
      <c r="NN350" s="33"/>
      <c r="NO350" s="33"/>
      <c r="NP350" s="33"/>
      <c r="NQ350" s="33"/>
      <c r="NR350" s="33"/>
      <c r="NS350" s="33"/>
      <c r="NT350" s="33"/>
      <c r="NU350" s="33"/>
      <c r="NV350" s="33"/>
      <c r="NW350" s="33"/>
      <c r="NX350" s="33"/>
      <c r="NY350" s="33"/>
      <c r="NZ350" s="33"/>
      <c r="OA350" s="33"/>
      <c r="OB350" s="33"/>
      <c r="OC350" s="33"/>
      <c r="OD350" s="33"/>
      <c r="OE350" s="33"/>
      <c r="OF350" s="33"/>
      <c r="OG350" s="33"/>
      <c r="OH350" s="33"/>
      <c r="OI350" s="33"/>
      <c r="OJ350" s="33"/>
      <c r="OK350" s="33"/>
      <c r="OL350" s="33"/>
      <c r="OM350" s="33"/>
      <c r="ON350" s="33"/>
      <c r="OO350" s="33"/>
      <c r="OP350" s="33"/>
      <c r="OQ350" s="33"/>
      <c r="OR350" s="33"/>
      <c r="OS350" s="33"/>
      <c r="OT350" s="33"/>
      <c r="OU350" s="33"/>
      <c r="OV350" s="33"/>
      <c r="OW350" s="33"/>
      <c r="OX350" s="33"/>
      <c r="OY350" s="33"/>
      <c r="OZ350" s="33"/>
      <c r="PA350" s="33"/>
      <c r="PB350" s="33"/>
      <c r="PC350" s="33"/>
      <c r="PD350" s="33"/>
      <c r="PE350" s="33"/>
      <c r="PF350" s="33"/>
      <c r="PG350" s="33"/>
      <c r="PH350" s="33"/>
      <c r="PI350" s="33"/>
      <c r="PJ350" s="33"/>
      <c r="PK350" s="33"/>
      <c r="PL350" s="33"/>
      <c r="PM350" s="33"/>
      <c r="PN350" s="33"/>
      <c r="PO350" s="33"/>
      <c r="PP350" s="33"/>
      <c r="PQ350" s="33"/>
      <c r="PR350" s="33"/>
      <c r="PS350" s="33"/>
      <c r="PT350" s="33"/>
      <c r="PU350" s="33"/>
      <c r="PV350" s="33"/>
      <c r="PW350" s="33"/>
      <c r="PX350" s="33"/>
      <c r="PY350" s="33"/>
      <c r="PZ350" s="33"/>
      <c r="QA350" s="33"/>
      <c r="QB350" s="33"/>
      <c r="QC350" s="33"/>
      <c r="QD350" s="33"/>
      <c r="QE350" s="33"/>
      <c r="QF350" s="33"/>
      <c r="QG350" s="33"/>
      <c r="QH350" s="33"/>
      <c r="QI350" s="33"/>
      <c r="QJ350" s="33"/>
      <c r="QK350" s="33"/>
      <c r="QL350" s="33"/>
      <c r="QM350" s="33"/>
      <c r="QN350" s="33"/>
      <c r="QO350" s="33"/>
      <c r="QP350" s="33"/>
      <c r="QQ350" s="33"/>
      <c r="QR350" s="33"/>
      <c r="QS350" s="33"/>
      <c r="QT350" s="33"/>
      <c r="QU350" s="33"/>
      <c r="QV350" s="33"/>
      <c r="QW350" s="33"/>
      <c r="QX350" s="33"/>
      <c r="QY350" s="33"/>
      <c r="QZ350" s="33"/>
      <c r="RA350" s="33"/>
      <c r="RB350" s="33"/>
      <c r="RC350" s="33"/>
      <c r="RD350" s="33"/>
      <c r="RE350" s="33"/>
      <c r="RF350" s="33"/>
      <c r="RG350" s="33"/>
      <c r="RH350" s="33"/>
      <c r="RI350" s="33"/>
      <c r="RJ350" s="33"/>
      <c r="RK350" s="33"/>
      <c r="RL350" s="33"/>
      <c r="RM350" s="33"/>
      <c r="RN350" s="33"/>
      <c r="RO350" s="33"/>
      <c r="RP350" s="33"/>
      <c r="RQ350" s="33"/>
      <c r="RR350" s="33"/>
      <c r="RS350" s="33"/>
      <c r="RT350" s="33"/>
      <c r="RU350" s="33"/>
      <c r="RV350" s="33"/>
      <c r="RW350" s="33"/>
      <c r="RX350" s="33"/>
      <c r="RY350" s="33"/>
      <c r="RZ350" s="33"/>
      <c r="SA350" s="33"/>
      <c r="SB350" s="33"/>
      <c r="SC350" s="33"/>
      <c r="SD350" s="33"/>
      <c r="SE350" s="33"/>
      <c r="SF350" s="33"/>
      <c r="SG350" s="33"/>
      <c r="SH350" s="33"/>
      <c r="SI350" s="33"/>
      <c r="SJ350" s="33"/>
      <c r="SK350" s="33"/>
      <c r="SL350" s="33"/>
      <c r="SM350" s="33"/>
      <c r="SN350" s="33"/>
      <c r="SO350" s="33"/>
      <c r="SP350" s="33"/>
      <c r="SQ350" s="33"/>
      <c r="SR350" s="33"/>
      <c r="SS350" s="33"/>
      <c r="ST350" s="33"/>
      <c r="SU350" s="33"/>
      <c r="SV350" s="33"/>
      <c r="SW350" s="33"/>
      <c r="SX350" s="33"/>
      <c r="SY350" s="33"/>
      <c r="SZ350" s="33"/>
      <c r="TA350" s="33"/>
      <c r="TB350" s="33"/>
      <c r="TC350" s="33"/>
      <c r="TD350" s="33"/>
      <c r="TE350" s="33"/>
      <c r="TF350" s="33"/>
      <c r="TG350" s="33"/>
      <c r="TH350" s="33"/>
      <c r="TI350" s="33"/>
      <c r="TJ350" s="33"/>
      <c r="TK350" s="33"/>
      <c r="TL350" s="33"/>
      <c r="TM350" s="33"/>
      <c r="TN350" s="33"/>
      <c r="TO350" s="33"/>
      <c r="TP350" s="33"/>
      <c r="TQ350" s="33"/>
      <c r="TR350" s="33"/>
      <c r="TS350" s="33"/>
      <c r="TT350" s="33"/>
      <c r="TU350" s="33"/>
      <c r="TV350" s="33"/>
      <c r="TW350" s="33"/>
      <c r="TX350" s="33"/>
      <c r="TY350" s="33"/>
      <c r="TZ350" s="33"/>
      <c r="UA350" s="33"/>
      <c r="UB350" s="33"/>
      <c r="UC350" s="33"/>
      <c r="UD350" s="33"/>
      <c r="UE350" s="33"/>
      <c r="UF350" s="33"/>
      <c r="UG350" s="33"/>
      <c r="UH350" s="33"/>
      <c r="UI350" s="33"/>
      <c r="UJ350" s="33"/>
      <c r="UK350" s="33"/>
      <c r="UL350" s="33"/>
      <c r="UM350" s="33"/>
      <c r="UN350" s="33"/>
      <c r="UO350" s="33"/>
      <c r="UP350" s="33"/>
      <c r="UQ350" s="33"/>
      <c r="UR350" s="33"/>
      <c r="US350" s="33"/>
      <c r="UT350" s="33"/>
      <c r="UU350" s="33"/>
      <c r="UV350" s="33"/>
      <c r="UW350" s="33"/>
      <c r="UX350" s="33"/>
      <c r="UY350" s="33"/>
      <c r="UZ350" s="33"/>
      <c r="VA350" s="33"/>
      <c r="VB350" s="33"/>
      <c r="VC350" s="33"/>
      <c r="VD350" s="33"/>
      <c r="VE350" s="33"/>
      <c r="VF350" s="33"/>
      <c r="VG350" s="33"/>
      <c r="VH350" s="33"/>
      <c r="VI350" s="33"/>
      <c r="VJ350" s="33"/>
      <c r="VK350" s="33"/>
      <c r="VL350" s="33"/>
      <c r="VM350" s="33"/>
      <c r="VN350" s="33"/>
      <c r="VO350" s="33"/>
      <c r="VP350" s="33"/>
      <c r="VQ350" s="33"/>
      <c r="VR350" s="33"/>
      <c r="VS350" s="33"/>
      <c r="VT350" s="33"/>
      <c r="VU350" s="33"/>
      <c r="VV350" s="33"/>
      <c r="VW350" s="33"/>
      <c r="VX350" s="33"/>
      <c r="VY350" s="33"/>
      <c r="VZ350" s="33"/>
      <c r="WA350" s="33"/>
      <c r="WB350" s="33"/>
      <c r="WC350" s="33"/>
      <c r="WD350" s="33"/>
      <c r="WE350" s="33"/>
      <c r="WF350" s="33"/>
      <c r="WG350" s="33"/>
      <c r="WH350" s="33"/>
      <c r="WI350" s="33"/>
      <c r="WJ350" s="33"/>
      <c r="WK350" s="33"/>
      <c r="WL350" s="33"/>
      <c r="WM350" s="33"/>
      <c r="WN350" s="33"/>
      <c r="WO350" s="33"/>
      <c r="WP350" s="33"/>
      <c r="WQ350" s="33"/>
      <c r="WR350" s="33"/>
      <c r="WS350" s="33"/>
      <c r="WT350" s="33"/>
      <c r="WU350" s="33"/>
      <c r="WV350" s="33"/>
      <c r="WW350" s="33"/>
      <c r="WX350" s="33"/>
      <c r="WY350" s="33"/>
      <c r="WZ350" s="33"/>
      <c r="XA350" s="33"/>
      <c r="XB350" s="33"/>
      <c r="XC350" s="33"/>
      <c r="XD350" s="33"/>
      <c r="XE350" s="33"/>
      <c r="XF350" s="33"/>
      <c r="XG350" s="33"/>
      <c r="XH350" s="33"/>
      <c r="XI350" s="33"/>
      <c r="XJ350" s="33"/>
      <c r="XK350" s="33"/>
      <c r="XL350" s="33"/>
      <c r="XM350" s="33"/>
      <c r="XN350" s="33"/>
      <c r="XO350" s="33"/>
      <c r="XP350" s="33"/>
      <c r="XQ350" s="33"/>
      <c r="XR350" s="33"/>
      <c r="XS350" s="33"/>
      <c r="XT350" s="33"/>
      <c r="XU350" s="33"/>
      <c r="XV350" s="33"/>
      <c r="XW350" s="33"/>
      <c r="XX350" s="33"/>
      <c r="XY350" s="33"/>
      <c r="XZ350" s="33"/>
      <c r="YA350" s="33"/>
      <c r="YB350" s="33"/>
      <c r="YC350" s="33"/>
      <c r="YD350" s="33"/>
      <c r="YE350" s="33"/>
      <c r="YF350" s="33"/>
      <c r="YG350" s="33"/>
      <c r="YH350" s="33"/>
      <c r="YI350" s="33"/>
      <c r="YJ350" s="33"/>
      <c r="YK350" s="33"/>
      <c r="YL350" s="33"/>
      <c r="YM350" s="33"/>
      <c r="YN350" s="33"/>
      <c r="YO350" s="33"/>
      <c r="YP350" s="33"/>
      <c r="YQ350" s="33"/>
      <c r="YR350" s="33"/>
      <c r="YS350" s="33"/>
      <c r="YT350" s="33"/>
      <c r="YU350" s="33"/>
      <c r="YV350" s="33"/>
      <c r="YW350" s="33"/>
      <c r="YX350" s="33"/>
      <c r="YY350" s="33"/>
      <c r="YZ350" s="33"/>
      <c r="ZA350" s="33"/>
      <c r="ZB350" s="33"/>
      <c r="ZC350" s="33"/>
      <c r="ZD350" s="33"/>
      <c r="ZE350" s="33"/>
      <c r="ZF350" s="33"/>
      <c r="ZG350" s="33"/>
      <c r="ZH350" s="33"/>
      <c r="ZI350" s="33"/>
      <c r="ZJ350" s="33"/>
      <c r="ZK350" s="33"/>
      <c r="ZL350" s="33"/>
      <c r="ZM350" s="33"/>
      <c r="ZN350" s="33"/>
      <c r="ZO350" s="33"/>
      <c r="ZP350" s="33"/>
      <c r="ZQ350" s="33"/>
      <c r="ZR350" s="33"/>
      <c r="ZS350" s="33"/>
      <c r="ZT350" s="33"/>
      <c r="ZU350" s="33"/>
      <c r="ZV350" s="33"/>
      <c r="ZW350" s="33"/>
      <c r="ZX350" s="33"/>
      <c r="ZY350" s="33"/>
      <c r="ZZ350" s="33"/>
      <c r="AAA350" s="33"/>
      <c r="AAB350" s="33"/>
      <c r="AAC350" s="33"/>
      <c r="AAD350" s="33"/>
      <c r="AAE350" s="33"/>
      <c r="AAF350" s="33"/>
      <c r="AAG350" s="33"/>
      <c r="AAH350" s="33"/>
      <c r="AAI350" s="33"/>
      <c r="AAJ350" s="33"/>
      <c r="AAK350" s="33"/>
      <c r="AAL350" s="33"/>
      <c r="AAM350" s="33"/>
      <c r="AAN350" s="33"/>
      <c r="AAO350" s="33"/>
      <c r="AAP350" s="33"/>
      <c r="AAQ350" s="33"/>
      <c r="AAR350" s="33"/>
      <c r="AAS350" s="33"/>
      <c r="AAT350" s="33"/>
      <c r="AAU350" s="33"/>
      <c r="AAV350" s="33"/>
      <c r="AAW350" s="33"/>
      <c r="AAX350" s="33"/>
      <c r="AAY350" s="33"/>
      <c r="AAZ350" s="33"/>
      <c r="ABA350" s="33"/>
      <c r="ABB350" s="33"/>
      <c r="ABC350" s="33"/>
      <c r="ABD350" s="33"/>
      <c r="ABE350" s="33"/>
      <c r="ABF350" s="33"/>
      <c r="ABG350" s="33"/>
      <c r="ABH350" s="33"/>
      <c r="ABI350" s="33"/>
      <c r="ABJ350" s="33"/>
      <c r="ABK350" s="33"/>
      <c r="ABL350" s="33"/>
      <c r="ABM350" s="33"/>
      <c r="ABN350" s="33"/>
      <c r="ABO350" s="33"/>
      <c r="ABP350" s="33"/>
      <c r="ABQ350" s="33"/>
      <c r="ABR350" s="33"/>
      <c r="ABS350" s="33"/>
      <c r="ABT350" s="33"/>
      <c r="ABU350" s="33"/>
      <c r="ABV350" s="33"/>
      <c r="ABW350" s="33"/>
      <c r="ABX350" s="33"/>
      <c r="ABY350" s="33"/>
      <c r="ABZ350" s="33"/>
      <c r="ACA350" s="33"/>
      <c r="ACB350" s="33"/>
      <c r="ACC350" s="33"/>
      <c r="ACD350" s="33"/>
      <c r="ACE350" s="33"/>
      <c r="ACF350" s="33"/>
      <c r="ACG350" s="33"/>
      <c r="ACH350" s="33"/>
      <c r="ACI350" s="33"/>
      <c r="ACJ350" s="33"/>
      <c r="ACK350" s="33"/>
      <c r="ACL350" s="33"/>
      <c r="ACM350" s="33"/>
      <c r="ACN350" s="33"/>
      <c r="ACO350" s="33"/>
      <c r="ACP350" s="33"/>
      <c r="ACQ350" s="33"/>
      <c r="ACR350" s="33"/>
      <c r="ACS350" s="33"/>
      <c r="ACT350" s="33"/>
      <c r="ACU350" s="33"/>
      <c r="ACV350" s="33"/>
      <c r="ACW350" s="33"/>
      <c r="ACX350" s="33"/>
      <c r="ACY350" s="33"/>
      <c r="ACZ350" s="33"/>
      <c r="ADA350" s="33"/>
      <c r="ADB350" s="33"/>
      <c r="ADC350" s="33"/>
      <c r="ADD350" s="33"/>
      <c r="ADE350" s="33"/>
      <c r="ADF350" s="33"/>
      <c r="ADG350" s="33"/>
      <c r="ADH350" s="33"/>
      <c r="ADI350" s="33"/>
      <c r="ADJ350" s="33"/>
      <c r="ADK350" s="33"/>
      <c r="ADL350" s="33"/>
      <c r="ADM350" s="33"/>
      <c r="ADN350" s="33"/>
      <c r="ADO350" s="33"/>
      <c r="ADP350" s="33"/>
      <c r="ADQ350" s="33"/>
      <c r="ADR350" s="33"/>
      <c r="ADS350" s="33"/>
      <c r="ADT350" s="33"/>
      <c r="ADU350" s="33"/>
      <c r="ADV350" s="33"/>
      <c r="ADW350" s="33"/>
      <c r="ADX350" s="33"/>
      <c r="ADY350" s="33"/>
      <c r="ADZ350" s="33"/>
      <c r="AEA350" s="33"/>
      <c r="AEB350" s="33"/>
      <c r="AEC350" s="33"/>
      <c r="AED350" s="33"/>
      <c r="AEE350" s="33"/>
      <c r="AEF350" s="33"/>
      <c r="AEG350" s="33"/>
      <c r="AEH350" s="33"/>
      <c r="AEI350" s="33"/>
      <c r="AEJ350" s="33"/>
      <c r="AEK350" s="33"/>
      <c r="AEL350" s="33"/>
      <c r="AEM350" s="33"/>
      <c r="AEN350" s="33"/>
      <c r="AEO350" s="33"/>
      <c r="AEP350" s="33"/>
      <c r="AEQ350" s="33"/>
      <c r="AER350" s="33"/>
      <c r="AES350" s="33"/>
      <c r="AET350" s="33"/>
      <c r="AEU350" s="33"/>
      <c r="AEV350" s="33"/>
      <c r="AEW350" s="33"/>
      <c r="AEX350" s="33"/>
      <c r="AEY350" s="33"/>
      <c r="AEZ350" s="33"/>
      <c r="AFA350" s="33"/>
      <c r="AFB350" s="33"/>
      <c r="AFC350" s="33"/>
      <c r="AFD350" s="33"/>
      <c r="AFE350" s="33"/>
      <c r="AFF350" s="33"/>
      <c r="AFG350" s="33"/>
      <c r="AFH350" s="33"/>
      <c r="AFI350" s="33"/>
      <c r="AFJ350" s="33"/>
      <c r="AFK350" s="33"/>
      <c r="AFL350" s="33"/>
      <c r="AFM350" s="33"/>
      <c r="AFN350" s="33"/>
      <c r="AFO350" s="33"/>
      <c r="AFP350" s="33"/>
      <c r="AFQ350" s="33"/>
      <c r="AFR350" s="33"/>
      <c r="AFS350" s="33"/>
      <c r="AFT350" s="33"/>
      <c r="AFU350" s="33"/>
      <c r="AFV350" s="33"/>
      <c r="AFW350" s="33"/>
      <c r="AFX350" s="33"/>
      <c r="AFY350" s="33"/>
      <c r="AFZ350" s="33"/>
      <c r="AGA350" s="33"/>
      <c r="AGB350" s="33"/>
      <c r="AGC350" s="33"/>
      <c r="AGD350" s="33"/>
      <c r="AGE350" s="33"/>
      <c r="AGF350" s="33"/>
      <c r="AGG350" s="33"/>
      <c r="AGH350" s="33"/>
      <c r="AGI350" s="33"/>
      <c r="AGJ350" s="33"/>
      <c r="AGK350" s="33"/>
      <c r="AGL350" s="33"/>
      <c r="AGM350" s="33"/>
      <c r="AGN350" s="33"/>
      <c r="AGO350" s="33"/>
      <c r="AGP350" s="33"/>
      <c r="AGQ350" s="33"/>
      <c r="AGR350" s="33"/>
      <c r="AGS350" s="33"/>
      <c r="AGT350" s="33"/>
      <c r="AGU350" s="33"/>
      <c r="AGV350" s="33"/>
      <c r="AGW350" s="33"/>
      <c r="AGX350" s="33"/>
      <c r="AGY350" s="33"/>
      <c r="AGZ350" s="33"/>
      <c r="AHA350" s="33"/>
      <c r="AHB350" s="33"/>
      <c r="AHC350" s="33"/>
      <c r="AHD350" s="33"/>
      <c r="AHE350" s="33"/>
      <c r="AHF350" s="33"/>
      <c r="AHG350" s="33"/>
      <c r="AHH350" s="33"/>
      <c r="AHI350" s="33"/>
      <c r="AHJ350" s="33"/>
      <c r="AHK350" s="33"/>
      <c r="AHL350" s="33"/>
      <c r="AHM350" s="33"/>
      <c r="AHN350" s="33"/>
      <c r="AHO350" s="33"/>
      <c r="AHP350" s="33"/>
      <c r="AHQ350" s="33"/>
      <c r="AHR350" s="33"/>
      <c r="AHS350" s="33"/>
      <c r="AHT350" s="33"/>
      <c r="AHU350" s="33"/>
      <c r="AHV350" s="33"/>
      <c r="AHW350" s="33"/>
      <c r="AHX350" s="33"/>
      <c r="AHY350" s="33"/>
      <c r="AHZ350" s="33"/>
      <c r="AIA350" s="33"/>
      <c r="AIB350" s="33"/>
      <c r="AIC350" s="33"/>
      <c r="AID350" s="33"/>
      <c r="AIE350" s="33"/>
      <c r="AIF350" s="33"/>
      <c r="AIG350" s="33"/>
      <c r="AIH350" s="33"/>
      <c r="AII350" s="33"/>
      <c r="AIJ350" s="33"/>
      <c r="AIK350" s="33"/>
      <c r="AIL350" s="33"/>
      <c r="AIM350" s="33"/>
      <c r="AIN350" s="33"/>
      <c r="AIO350" s="33"/>
      <c r="AIP350" s="33"/>
      <c r="AIQ350" s="33"/>
      <c r="AIR350" s="33"/>
      <c r="AIS350" s="33"/>
      <c r="AIT350" s="33"/>
      <c r="AIU350" s="33"/>
      <c r="AIV350" s="33"/>
      <c r="AIW350" s="33"/>
      <c r="AIX350" s="33"/>
      <c r="AIY350" s="33"/>
      <c r="AIZ350" s="33"/>
      <c r="AJA350" s="33"/>
      <c r="AJB350" s="33"/>
      <c r="AJC350" s="33"/>
      <c r="AJD350" s="33"/>
      <c r="AJE350" s="33"/>
      <c r="AJF350" s="33"/>
      <c r="AJG350" s="33"/>
      <c r="AJH350" s="33"/>
      <c r="AJI350" s="33"/>
      <c r="AJJ350" s="33"/>
      <c r="AJK350" s="33"/>
      <c r="AJL350" s="33"/>
      <c r="AJM350" s="33"/>
      <c r="AJN350" s="33"/>
      <c r="AJO350" s="33"/>
      <c r="AJP350" s="33"/>
      <c r="AJQ350" s="33"/>
      <c r="AJR350" s="33"/>
      <c r="AJS350" s="33"/>
      <c r="AJT350" s="33"/>
      <c r="AJU350" s="33"/>
      <c r="AJV350" s="33"/>
      <c r="AJW350" s="33"/>
      <c r="AJX350" s="33"/>
      <c r="AJY350" s="33"/>
      <c r="AJZ350" s="33"/>
      <c r="AKA350" s="33"/>
      <c r="AKB350" s="33"/>
      <c r="AKC350" s="33"/>
      <c r="AKD350" s="33"/>
      <c r="AKE350" s="33"/>
      <c r="AKF350" s="33"/>
      <c r="AKG350" s="33"/>
      <c r="AKH350" s="33"/>
      <c r="AKI350" s="33"/>
      <c r="AKJ350" s="33"/>
      <c r="AKK350" s="33"/>
      <c r="AKL350" s="33"/>
      <c r="AKM350" s="33"/>
      <c r="AKN350" s="33"/>
      <c r="AKO350" s="33"/>
      <c r="AKP350" s="33"/>
      <c r="AKQ350" s="33"/>
      <c r="AKR350" s="33"/>
      <c r="AKS350" s="33"/>
      <c r="AKT350" s="33"/>
      <c r="AKU350" s="33"/>
      <c r="AKV350" s="33"/>
      <c r="AKW350" s="33"/>
      <c r="AKX350" s="33"/>
      <c r="AKY350" s="33"/>
      <c r="AKZ350" s="33"/>
      <c r="ALA350" s="33"/>
      <c r="ALB350" s="33"/>
      <c r="ALC350" s="33"/>
      <c r="ALD350" s="33"/>
      <c r="ALE350" s="33"/>
      <c r="ALF350" s="33"/>
      <c r="ALG350" s="33"/>
      <c r="ALH350" s="33"/>
      <c r="ALI350" s="33"/>
      <c r="ALJ350" s="33"/>
      <c r="ALK350" s="33"/>
      <c r="ALL350" s="33"/>
      <c r="ALM350" s="33"/>
      <c r="ALN350" s="33"/>
      <c r="ALO350" s="33"/>
      <c r="ALP350" s="33"/>
      <c r="ALQ350" s="33"/>
      <c r="ALR350" s="33"/>
      <c r="ALS350" s="33"/>
      <c r="ALT350" s="33"/>
      <c r="ALU350" s="33"/>
      <c r="ALV350" s="33"/>
      <c r="ALW350" s="33"/>
      <c r="ALX350" s="33"/>
      <c r="ALY350" s="33"/>
    </row>
    <row r="351" spans="1:1013" ht="19.5" customHeight="1" thickBot="1" x14ac:dyDescent="0.25">
      <c r="A351" s="252" t="s">
        <v>15</v>
      </c>
      <c r="B351" s="28" t="s">
        <v>16</v>
      </c>
      <c r="C351" s="253" t="s">
        <v>29</v>
      </c>
      <c r="D351" s="874" t="s">
        <v>91</v>
      </c>
      <c r="E351" s="875"/>
      <c r="F351" s="875"/>
      <c r="G351" s="875"/>
      <c r="H351" s="875"/>
      <c r="I351" s="875"/>
      <c r="J351" s="875"/>
      <c r="K351" s="875"/>
      <c r="L351" s="875"/>
      <c r="M351" s="875"/>
      <c r="N351" s="875"/>
      <c r="O351" s="875"/>
      <c r="P351" s="875"/>
      <c r="Q351" s="875"/>
      <c r="R351" s="875"/>
      <c r="S351" s="875"/>
      <c r="T351" s="875"/>
      <c r="U351" s="875"/>
      <c r="V351" s="875"/>
      <c r="W351" s="875"/>
      <c r="X351" s="875"/>
      <c r="Y351" s="875"/>
      <c r="Z351" s="875"/>
      <c r="AA351" s="875"/>
      <c r="AB351" s="33"/>
      <c r="AC351" s="33"/>
      <c r="AD351" s="33"/>
      <c r="AE351" s="33"/>
      <c r="AF351" s="33"/>
      <c r="AG351" s="33"/>
      <c r="AH351" s="33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  <c r="BT351" s="33"/>
      <c r="BU351" s="33"/>
      <c r="BV351" s="33"/>
      <c r="BW351" s="33"/>
      <c r="BX351" s="33"/>
      <c r="BY351" s="33"/>
      <c r="BZ351" s="33"/>
      <c r="CA351" s="33"/>
      <c r="CB351" s="33"/>
      <c r="CC351" s="33"/>
      <c r="CD351" s="33"/>
      <c r="CE351" s="33"/>
      <c r="CF351" s="33"/>
      <c r="CG351" s="33"/>
      <c r="CH351" s="33"/>
      <c r="CI351" s="33"/>
      <c r="CJ351" s="33"/>
      <c r="CK351" s="33"/>
      <c r="CL351" s="33"/>
      <c r="CM351" s="33"/>
      <c r="CN351" s="33"/>
      <c r="CO351" s="33"/>
      <c r="CP351" s="33"/>
      <c r="CQ351" s="33"/>
      <c r="CR351" s="33"/>
      <c r="CS351" s="33"/>
      <c r="CT351" s="33"/>
      <c r="CU351" s="33"/>
      <c r="CV351" s="33"/>
      <c r="CW351" s="33"/>
      <c r="CX351" s="33"/>
      <c r="CY351" s="33"/>
      <c r="CZ351" s="33"/>
      <c r="DA351" s="33"/>
      <c r="DB351" s="33"/>
      <c r="DC351" s="33"/>
      <c r="DD351" s="33"/>
      <c r="DE351" s="33"/>
      <c r="DF351" s="33"/>
      <c r="DG351" s="33"/>
      <c r="DH351" s="33"/>
      <c r="DI351" s="33"/>
      <c r="DJ351" s="33"/>
      <c r="DK351" s="33"/>
      <c r="DL351" s="33"/>
      <c r="DM351" s="33"/>
      <c r="DN351" s="33"/>
      <c r="DO351" s="33"/>
      <c r="DP351" s="33"/>
      <c r="DQ351" s="33"/>
      <c r="DR351" s="33"/>
      <c r="DS351" s="33"/>
      <c r="DT351" s="33"/>
      <c r="DU351" s="33"/>
      <c r="DV351" s="33"/>
      <c r="DW351" s="33"/>
      <c r="DX351" s="33"/>
      <c r="DY351" s="33"/>
      <c r="DZ351" s="33"/>
      <c r="EA351" s="33"/>
      <c r="EB351" s="33"/>
      <c r="EC351" s="33"/>
      <c r="ED351" s="33"/>
      <c r="EE351" s="33"/>
      <c r="EF351" s="33"/>
      <c r="EG351" s="33"/>
      <c r="EH351" s="33"/>
      <c r="EI351" s="33"/>
      <c r="EJ351" s="33"/>
      <c r="EK351" s="33"/>
      <c r="EL351" s="33"/>
      <c r="EM351" s="33"/>
      <c r="EN351" s="33"/>
      <c r="EO351" s="33"/>
      <c r="EP351" s="33"/>
      <c r="EQ351" s="33"/>
      <c r="ER351" s="33"/>
      <c r="ES351" s="33"/>
      <c r="ET351" s="33"/>
      <c r="EU351" s="33"/>
      <c r="EV351" s="33"/>
      <c r="EW351" s="33"/>
      <c r="EX351" s="33"/>
      <c r="EY351" s="33"/>
      <c r="EZ351" s="33"/>
      <c r="FA351" s="33"/>
      <c r="FB351" s="33"/>
      <c r="FC351" s="33"/>
      <c r="FD351" s="33"/>
      <c r="FE351" s="33"/>
      <c r="FF351" s="33"/>
      <c r="FG351" s="33"/>
      <c r="FH351" s="33"/>
      <c r="FI351" s="33"/>
      <c r="FJ351" s="33"/>
      <c r="FK351" s="33"/>
      <c r="FL351" s="33"/>
      <c r="FM351" s="33"/>
      <c r="FN351" s="33"/>
      <c r="FO351" s="33"/>
      <c r="FP351" s="33"/>
      <c r="FQ351" s="33"/>
      <c r="FR351" s="33"/>
      <c r="FS351" s="33"/>
      <c r="FT351" s="33"/>
      <c r="FU351" s="33"/>
      <c r="FV351" s="33"/>
      <c r="FW351" s="33"/>
      <c r="FX351" s="33"/>
      <c r="FY351" s="33"/>
      <c r="FZ351" s="33"/>
      <c r="GA351" s="33"/>
      <c r="GB351" s="33"/>
      <c r="GC351" s="33"/>
      <c r="GD351" s="33"/>
      <c r="GE351" s="33"/>
      <c r="GF351" s="33"/>
      <c r="GG351" s="33"/>
      <c r="GH351" s="33"/>
      <c r="GI351" s="33"/>
      <c r="GJ351" s="33"/>
      <c r="GK351" s="33"/>
      <c r="GL351" s="33"/>
      <c r="GM351" s="33"/>
      <c r="GN351" s="33"/>
      <c r="GO351" s="33"/>
      <c r="GP351" s="33"/>
      <c r="GQ351" s="33"/>
      <c r="GR351" s="33"/>
      <c r="GS351" s="33"/>
      <c r="GT351" s="33"/>
      <c r="GU351" s="33"/>
      <c r="GV351" s="33"/>
      <c r="GW351" s="33"/>
      <c r="GX351" s="33"/>
      <c r="GY351" s="33"/>
      <c r="GZ351" s="33"/>
      <c r="HA351" s="33"/>
      <c r="HB351" s="33"/>
      <c r="HC351" s="33"/>
      <c r="HD351" s="33"/>
      <c r="HE351" s="33"/>
      <c r="HF351" s="33"/>
      <c r="HG351" s="33"/>
      <c r="HH351" s="33"/>
      <c r="HI351" s="33"/>
      <c r="HJ351" s="33"/>
      <c r="HK351" s="33"/>
      <c r="HL351" s="33"/>
      <c r="HM351" s="33"/>
      <c r="HN351" s="33"/>
      <c r="HO351" s="33"/>
      <c r="HP351" s="33"/>
      <c r="HQ351" s="33"/>
      <c r="HR351" s="33"/>
      <c r="HS351" s="33"/>
      <c r="HT351" s="33"/>
      <c r="HU351" s="33"/>
      <c r="HV351" s="33"/>
      <c r="HW351" s="33"/>
      <c r="HX351" s="33"/>
      <c r="HY351" s="33"/>
      <c r="HZ351" s="33"/>
      <c r="IA351" s="33"/>
      <c r="IB351" s="33"/>
      <c r="IC351" s="33"/>
      <c r="ID351" s="33"/>
      <c r="IE351" s="33"/>
      <c r="IF351" s="33"/>
      <c r="IG351" s="33"/>
      <c r="IH351" s="33"/>
      <c r="II351" s="33"/>
      <c r="IJ351" s="33"/>
      <c r="IK351" s="33"/>
      <c r="IL351" s="33"/>
      <c r="IM351" s="33"/>
      <c r="IN351" s="33"/>
      <c r="IO351" s="33"/>
      <c r="IP351" s="33"/>
      <c r="IQ351" s="33"/>
      <c r="IR351" s="33"/>
      <c r="IS351" s="33"/>
      <c r="IT351" s="33"/>
      <c r="IU351" s="33"/>
      <c r="IV351" s="33"/>
      <c r="IW351" s="33"/>
      <c r="IX351" s="33"/>
      <c r="IY351" s="33"/>
      <c r="IZ351" s="33"/>
      <c r="JA351" s="33"/>
      <c r="JB351" s="33"/>
      <c r="JC351" s="33"/>
      <c r="JD351" s="33"/>
      <c r="JE351" s="33"/>
      <c r="JF351" s="33"/>
      <c r="JG351" s="33"/>
      <c r="JH351" s="33"/>
      <c r="JI351" s="33"/>
      <c r="JJ351" s="33"/>
      <c r="JK351" s="33"/>
      <c r="JL351" s="33"/>
      <c r="JM351" s="33"/>
      <c r="JN351" s="33"/>
      <c r="JO351" s="33"/>
      <c r="JP351" s="33"/>
      <c r="JQ351" s="33"/>
      <c r="JR351" s="33"/>
      <c r="JS351" s="33"/>
      <c r="JT351" s="33"/>
      <c r="JU351" s="33"/>
      <c r="JV351" s="33"/>
      <c r="JW351" s="33"/>
      <c r="JX351" s="33"/>
      <c r="JY351" s="33"/>
      <c r="JZ351" s="33"/>
      <c r="KA351" s="33"/>
      <c r="KB351" s="33"/>
      <c r="KC351" s="33"/>
      <c r="KD351" s="33"/>
      <c r="KE351" s="33"/>
      <c r="KF351" s="33"/>
      <c r="KG351" s="33"/>
      <c r="KH351" s="33"/>
      <c r="KI351" s="33"/>
      <c r="KJ351" s="33"/>
      <c r="KK351" s="33"/>
      <c r="KL351" s="33"/>
      <c r="KM351" s="33"/>
      <c r="KN351" s="33"/>
      <c r="KO351" s="33"/>
      <c r="KP351" s="33"/>
      <c r="KQ351" s="33"/>
      <c r="KR351" s="33"/>
      <c r="KS351" s="33"/>
      <c r="KT351" s="33"/>
      <c r="KU351" s="33"/>
      <c r="KV351" s="33"/>
      <c r="KW351" s="33"/>
      <c r="KX351" s="33"/>
      <c r="KY351" s="33"/>
      <c r="KZ351" s="33"/>
      <c r="LA351" s="33"/>
      <c r="LB351" s="33"/>
      <c r="LC351" s="33"/>
      <c r="LD351" s="33"/>
      <c r="LE351" s="33"/>
      <c r="LF351" s="33"/>
      <c r="LG351" s="33"/>
      <c r="LH351" s="33"/>
      <c r="LI351" s="33"/>
      <c r="LJ351" s="33"/>
      <c r="LK351" s="33"/>
      <c r="LL351" s="33"/>
      <c r="LM351" s="33"/>
      <c r="LN351" s="33"/>
      <c r="LO351" s="33"/>
      <c r="LP351" s="33"/>
      <c r="LQ351" s="33"/>
      <c r="LR351" s="33"/>
      <c r="LS351" s="33"/>
      <c r="LT351" s="33"/>
      <c r="LU351" s="33"/>
      <c r="LV351" s="33"/>
      <c r="LW351" s="33"/>
      <c r="LX351" s="33"/>
      <c r="LY351" s="33"/>
      <c r="LZ351" s="33"/>
      <c r="MA351" s="33"/>
      <c r="MB351" s="33"/>
      <c r="MC351" s="33"/>
      <c r="MD351" s="33"/>
      <c r="ME351" s="33"/>
      <c r="MF351" s="33"/>
      <c r="MG351" s="33"/>
      <c r="MH351" s="33"/>
      <c r="MI351" s="33"/>
      <c r="MJ351" s="33"/>
      <c r="MK351" s="33"/>
      <c r="ML351" s="33"/>
      <c r="MM351" s="33"/>
      <c r="MN351" s="33"/>
      <c r="MO351" s="33"/>
      <c r="MP351" s="33"/>
      <c r="MQ351" s="33"/>
      <c r="MR351" s="33"/>
      <c r="MS351" s="33"/>
      <c r="MT351" s="33"/>
      <c r="MU351" s="33"/>
      <c r="MV351" s="33"/>
      <c r="MW351" s="33"/>
      <c r="MX351" s="33"/>
      <c r="MY351" s="33"/>
      <c r="MZ351" s="33"/>
      <c r="NA351" s="33"/>
      <c r="NB351" s="33"/>
      <c r="NC351" s="33"/>
      <c r="ND351" s="33"/>
      <c r="NE351" s="33"/>
      <c r="NF351" s="33"/>
      <c r="NG351" s="33"/>
      <c r="NH351" s="33"/>
      <c r="NI351" s="33"/>
      <c r="NJ351" s="33"/>
      <c r="NK351" s="33"/>
      <c r="NL351" s="33"/>
      <c r="NM351" s="33"/>
      <c r="NN351" s="33"/>
      <c r="NO351" s="33"/>
      <c r="NP351" s="33"/>
      <c r="NQ351" s="33"/>
      <c r="NR351" s="33"/>
      <c r="NS351" s="33"/>
      <c r="NT351" s="33"/>
      <c r="NU351" s="33"/>
      <c r="NV351" s="33"/>
      <c r="NW351" s="33"/>
      <c r="NX351" s="33"/>
      <c r="NY351" s="33"/>
      <c r="NZ351" s="33"/>
      <c r="OA351" s="33"/>
      <c r="OB351" s="33"/>
      <c r="OC351" s="33"/>
      <c r="OD351" s="33"/>
      <c r="OE351" s="33"/>
      <c r="OF351" s="33"/>
      <c r="OG351" s="33"/>
      <c r="OH351" s="33"/>
      <c r="OI351" s="33"/>
      <c r="OJ351" s="33"/>
      <c r="OK351" s="33"/>
      <c r="OL351" s="33"/>
      <c r="OM351" s="33"/>
      <c r="ON351" s="33"/>
      <c r="OO351" s="33"/>
      <c r="OP351" s="33"/>
      <c r="OQ351" s="33"/>
      <c r="OR351" s="33"/>
      <c r="OS351" s="33"/>
      <c r="OT351" s="33"/>
      <c r="OU351" s="33"/>
      <c r="OV351" s="33"/>
      <c r="OW351" s="33"/>
      <c r="OX351" s="33"/>
      <c r="OY351" s="33"/>
      <c r="OZ351" s="33"/>
      <c r="PA351" s="33"/>
      <c r="PB351" s="33"/>
      <c r="PC351" s="33"/>
      <c r="PD351" s="33"/>
      <c r="PE351" s="33"/>
      <c r="PF351" s="33"/>
      <c r="PG351" s="33"/>
      <c r="PH351" s="33"/>
      <c r="PI351" s="33"/>
      <c r="PJ351" s="33"/>
      <c r="PK351" s="33"/>
      <c r="PL351" s="33"/>
      <c r="PM351" s="33"/>
      <c r="PN351" s="33"/>
      <c r="PO351" s="33"/>
      <c r="PP351" s="33"/>
      <c r="PQ351" s="33"/>
      <c r="PR351" s="33"/>
      <c r="PS351" s="33"/>
      <c r="PT351" s="33"/>
      <c r="PU351" s="33"/>
      <c r="PV351" s="33"/>
      <c r="PW351" s="33"/>
      <c r="PX351" s="33"/>
      <c r="PY351" s="33"/>
      <c r="PZ351" s="33"/>
      <c r="QA351" s="33"/>
      <c r="QB351" s="33"/>
      <c r="QC351" s="33"/>
      <c r="QD351" s="33"/>
      <c r="QE351" s="33"/>
      <c r="QF351" s="33"/>
      <c r="QG351" s="33"/>
      <c r="QH351" s="33"/>
      <c r="QI351" s="33"/>
      <c r="QJ351" s="33"/>
      <c r="QK351" s="33"/>
      <c r="QL351" s="33"/>
      <c r="QM351" s="33"/>
      <c r="QN351" s="33"/>
      <c r="QO351" s="33"/>
      <c r="QP351" s="33"/>
      <c r="QQ351" s="33"/>
      <c r="QR351" s="33"/>
      <c r="QS351" s="33"/>
      <c r="QT351" s="33"/>
      <c r="QU351" s="33"/>
      <c r="QV351" s="33"/>
      <c r="QW351" s="33"/>
      <c r="QX351" s="33"/>
      <c r="QY351" s="33"/>
      <c r="QZ351" s="33"/>
      <c r="RA351" s="33"/>
      <c r="RB351" s="33"/>
      <c r="RC351" s="33"/>
      <c r="RD351" s="33"/>
      <c r="RE351" s="33"/>
      <c r="RF351" s="33"/>
      <c r="RG351" s="33"/>
      <c r="RH351" s="33"/>
      <c r="RI351" s="33"/>
      <c r="RJ351" s="33"/>
      <c r="RK351" s="33"/>
      <c r="RL351" s="33"/>
      <c r="RM351" s="33"/>
      <c r="RN351" s="33"/>
      <c r="RO351" s="33"/>
      <c r="RP351" s="33"/>
      <c r="RQ351" s="33"/>
      <c r="RR351" s="33"/>
      <c r="RS351" s="33"/>
      <c r="RT351" s="33"/>
      <c r="RU351" s="33"/>
      <c r="RV351" s="33"/>
      <c r="RW351" s="33"/>
      <c r="RX351" s="33"/>
      <c r="RY351" s="33"/>
      <c r="RZ351" s="33"/>
      <c r="SA351" s="33"/>
      <c r="SB351" s="33"/>
      <c r="SC351" s="33"/>
      <c r="SD351" s="33"/>
      <c r="SE351" s="33"/>
      <c r="SF351" s="33"/>
      <c r="SG351" s="33"/>
      <c r="SH351" s="33"/>
      <c r="SI351" s="33"/>
      <c r="SJ351" s="33"/>
      <c r="SK351" s="33"/>
      <c r="SL351" s="33"/>
      <c r="SM351" s="33"/>
      <c r="SN351" s="33"/>
      <c r="SO351" s="33"/>
      <c r="SP351" s="33"/>
      <c r="SQ351" s="33"/>
      <c r="SR351" s="33"/>
      <c r="SS351" s="33"/>
      <c r="ST351" s="33"/>
      <c r="SU351" s="33"/>
      <c r="SV351" s="33"/>
      <c r="SW351" s="33"/>
      <c r="SX351" s="33"/>
      <c r="SY351" s="33"/>
      <c r="SZ351" s="33"/>
      <c r="TA351" s="33"/>
      <c r="TB351" s="33"/>
      <c r="TC351" s="33"/>
      <c r="TD351" s="33"/>
      <c r="TE351" s="33"/>
      <c r="TF351" s="33"/>
      <c r="TG351" s="33"/>
      <c r="TH351" s="33"/>
      <c r="TI351" s="33"/>
      <c r="TJ351" s="33"/>
      <c r="TK351" s="33"/>
      <c r="TL351" s="33"/>
      <c r="TM351" s="33"/>
      <c r="TN351" s="33"/>
      <c r="TO351" s="33"/>
      <c r="TP351" s="33"/>
      <c r="TQ351" s="33"/>
      <c r="TR351" s="33"/>
      <c r="TS351" s="33"/>
      <c r="TT351" s="33"/>
      <c r="TU351" s="33"/>
      <c r="TV351" s="33"/>
      <c r="TW351" s="33"/>
      <c r="TX351" s="33"/>
      <c r="TY351" s="33"/>
      <c r="TZ351" s="33"/>
      <c r="UA351" s="33"/>
      <c r="UB351" s="33"/>
      <c r="UC351" s="33"/>
      <c r="UD351" s="33"/>
      <c r="UE351" s="33"/>
      <c r="UF351" s="33"/>
      <c r="UG351" s="33"/>
      <c r="UH351" s="33"/>
      <c r="UI351" s="33"/>
      <c r="UJ351" s="33"/>
      <c r="UK351" s="33"/>
      <c r="UL351" s="33"/>
      <c r="UM351" s="33"/>
      <c r="UN351" s="33"/>
      <c r="UO351" s="33"/>
      <c r="UP351" s="33"/>
      <c r="UQ351" s="33"/>
      <c r="UR351" s="33"/>
      <c r="US351" s="33"/>
      <c r="UT351" s="33"/>
      <c r="UU351" s="33"/>
      <c r="UV351" s="33"/>
      <c r="UW351" s="33"/>
      <c r="UX351" s="33"/>
      <c r="UY351" s="33"/>
      <c r="UZ351" s="33"/>
      <c r="VA351" s="33"/>
      <c r="VB351" s="33"/>
      <c r="VC351" s="33"/>
      <c r="VD351" s="33"/>
      <c r="VE351" s="33"/>
      <c r="VF351" s="33"/>
      <c r="VG351" s="33"/>
      <c r="VH351" s="33"/>
      <c r="VI351" s="33"/>
      <c r="VJ351" s="33"/>
      <c r="VK351" s="33"/>
      <c r="VL351" s="33"/>
      <c r="VM351" s="33"/>
      <c r="VN351" s="33"/>
      <c r="VO351" s="33"/>
      <c r="VP351" s="33"/>
      <c r="VQ351" s="33"/>
      <c r="VR351" s="33"/>
      <c r="VS351" s="33"/>
      <c r="VT351" s="33"/>
      <c r="VU351" s="33"/>
      <c r="VV351" s="33"/>
      <c r="VW351" s="33"/>
      <c r="VX351" s="33"/>
      <c r="VY351" s="33"/>
      <c r="VZ351" s="33"/>
      <c r="WA351" s="33"/>
      <c r="WB351" s="33"/>
      <c r="WC351" s="33"/>
      <c r="WD351" s="33"/>
      <c r="WE351" s="33"/>
      <c r="WF351" s="33"/>
      <c r="WG351" s="33"/>
      <c r="WH351" s="33"/>
      <c r="WI351" s="33"/>
      <c r="WJ351" s="33"/>
      <c r="WK351" s="33"/>
      <c r="WL351" s="33"/>
      <c r="WM351" s="33"/>
      <c r="WN351" s="33"/>
      <c r="WO351" s="33"/>
      <c r="WP351" s="33"/>
      <c r="WQ351" s="33"/>
      <c r="WR351" s="33"/>
      <c r="WS351" s="33"/>
      <c r="WT351" s="33"/>
      <c r="WU351" s="33"/>
      <c r="WV351" s="33"/>
      <c r="WW351" s="33"/>
      <c r="WX351" s="33"/>
      <c r="WY351" s="33"/>
      <c r="WZ351" s="33"/>
      <c r="XA351" s="33"/>
      <c r="XB351" s="33"/>
      <c r="XC351" s="33"/>
      <c r="XD351" s="33"/>
      <c r="XE351" s="33"/>
      <c r="XF351" s="33"/>
      <c r="XG351" s="33"/>
      <c r="XH351" s="33"/>
      <c r="XI351" s="33"/>
      <c r="XJ351" s="33"/>
      <c r="XK351" s="33"/>
      <c r="XL351" s="33"/>
      <c r="XM351" s="33"/>
      <c r="XN351" s="33"/>
      <c r="XO351" s="33"/>
      <c r="XP351" s="33"/>
      <c r="XQ351" s="33"/>
      <c r="XR351" s="33"/>
      <c r="XS351" s="33"/>
      <c r="XT351" s="33"/>
      <c r="XU351" s="33"/>
      <c r="XV351" s="33"/>
      <c r="XW351" s="33"/>
      <c r="XX351" s="33"/>
      <c r="XY351" s="33"/>
      <c r="XZ351" s="33"/>
      <c r="YA351" s="33"/>
      <c r="YB351" s="33"/>
      <c r="YC351" s="33"/>
      <c r="YD351" s="33"/>
      <c r="YE351" s="33"/>
      <c r="YF351" s="33"/>
      <c r="YG351" s="33"/>
      <c r="YH351" s="33"/>
      <c r="YI351" s="33"/>
      <c r="YJ351" s="33"/>
      <c r="YK351" s="33"/>
      <c r="YL351" s="33"/>
      <c r="YM351" s="33"/>
      <c r="YN351" s="33"/>
      <c r="YO351" s="33"/>
      <c r="YP351" s="33"/>
      <c r="YQ351" s="33"/>
      <c r="YR351" s="33"/>
      <c r="YS351" s="33"/>
      <c r="YT351" s="33"/>
      <c r="YU351" s="33"/>
      <c r="YV351" s="33"/>
      <c r="YW351" s="33"/>
      <c r="YX351" s="33"/>
      <c r="YY351" s="33"/>
      <c r="YZ351" s="33"/>
      <c r="ZA351" s="33"/>
      <c r="ZB351" s="33"/>
      <c r="ZC351" s="33"/>
      <c r="ZD351" s="33"/>
      <c r="ZE351" s="33"/>
      <c r="ZF351" s="33"/>
      <c r="ZG351" s="33"/>
      <c r="ZH351" s="33"/>
      <c r="ZI351" s="33"/>
      <c r="ZJ351" s="33"/>
      <c r="ZK351" s="33"/>
      <c r="ZL351" s="33"/>
      <c r="ZM351" s="33"/>
      <c r="ZN351" s="33"/>
      <c r="ZO351" s="33"/>
      <c r="ZP351" s="33"/>
      <c r="ZQ351" s="33"/>
      <c r="ZR351" s="33"/>
      <c r="ZS351" s="33"/>
      <c r="ZT351" s="33"/>
      <c r="ZU351" s="33"/>
      <c r="ZV351" s="33"/>
      <c r="ZW351" s="33"/>
      <c r="ZX351" s="33"/>
      <c r="ZY351" s="33"/>
      <c r="ZZ351" s="33"/>
      <c r="AAA351" s="33"/>
      <c r="AAB351" s="33"/>
      <c r="AAC351" s="33"/>
      <c r="AAD351" s="33"/>
      <c r="AAE351" s="33"/>
      <c r="AAF351" s="33"/>
      <c r="AAG351" s="33"/>
      <c r="AAH351" s="33"/>
      <c r="AAI351" s="33"/>
      <c r="AAJ351" s="33"/>
      <c r="AAK351" s="33"/>
      <c r="AAL351" s="33"/>
      <c r="AAM351" s="33"/>
      <c r="AAN351" s="33"/>
      <c r="AAO351" s="33"/>
      <c r="AAP351" s="33"/>
      <c r="AAQ351" s="33"/>
      <c r="AAR351" s="33"/>
      <c r="AAS351" s="33"/>
      <c r="AAT351" s="33"/>
      <c r="AAU351" s="33"/>
      <c r="AAV351" s="33"/>
      <c r="AAW351" s="33"/>
      <c r="AAX351" s="33"/>
      <c r="AAY351" s="33"/>
      <c r="AAZ351" s="33"/>
      <c r="ABA351" s="33"/>
      <c r="ABB351" s="33"/>
      <c r="ABC351" s="33"/>
      <c r="ABD351" s="33"/>
      <c r="ABE351" s="33"/>
      <c r="ABF351" s="33"/>
      <c r="ABG351" s="33"/>
      <c r="ABH351" s="33"/>
      <c r="ABI351" s="33"/>
      <c r="ABJ351" s="33"/>
      <c r="ABK351" s="33"/>
      <c r="ABL351" s="33"/>
      <c r="ABM351" s="33"/>
      <c r="ABN351" s="33"/>
      <c r="ABO351" s="33"/>
      <c r="ABP351" s="33"/>
      <c r="ABQ351" s="33"/>
      <c r="ABR351" s="33"/>
      <c r="ABS351" s="33"/>
      <c r="ABT351" s="33"/>
      <c r="ABU351" s="33"/>
      <c r="ABV351" s="33"/>
      <c r="ABW351" s="33"/>
      <c r="ABX351" s="33"/>
      <c r="ABY351" s="33"/>
      <c r="ABZ351" s="33"/>
      <c r="ACA351" s="33"/>
      <c r="ACB351" s="33"/>
      <c r="ACC351" s="33"/>
      <c r="ACD351" s="33"/>
      <c r="ACE351" s="33"/>
      <c r="ACF351" s="33"/>
      <c r="ACG351" s="33"/>
      <c r="ACH351" s="33"/>
      <c r="ACI351" s="33"/>
      <c r="ACJ351" s="33"/>
      <c r="ACK351" s="33"/>
      <c r="ACL351" s="33"/>
      <c r="ACM351" s="33"/>
      <c r="ACN351" s="33"/>
      <c r="ACO351" s="33"/>
      <c r="ACP351" s="33"/>
      <c r="ACQ351" s="33"/>
      <c r="ACR351" s="33"/>
      <c r="ACS351" s="33"/>
      <c r="ACT351" s="33"/>
      <c r="ACU351" s="33"/>
      <c r="ACV351" s="33"/>
      <c r="ACW351" s="33"/>
      <c r="ACX351" s="33"/>
      <c r="ACY351" s="33"/>
      <c r="ACZ351" s="33"/>
      <c r="ADA351" s="33"/>
      <c r="ADB351" s="33"/>
      <c r="ADC351" s="33"/>
      <c r="ADD351" s="33"/>
      <c r="ADE351" s="33"/>
      <c r="ADF351" s="33"/>
      <c r="ADG351" s="33"/>
      <c r="ADH351" s="33"/>
      <c r="ADI351" s="33"/>
      <c r="ADJ351" s="33"/>
      <c r="ADK351" s="33"/>
      <c r="ADL351" s="33"/>
      <c r="ADM351" s="33"/>
      <c r="ADN351" s="33"/>
      <c r="ADO351" s="33"/>
      <c r="ADP351" s="33"/>
      <c r="ADQ351" s="33"/>
      <c r="ADR351" s="33"/>
      <c r="ADS351" s="33"/>
      <c r="ADT351" s="33"/>
      <c r="ADU351" s="33"/>
      <c r="ADV351" s="33"/>
      <c r="ADW351" s="33"/>
      <c r="ADX351" s="33"/>
      <c r="ADY351" s="33"/>
      <c r="ADZ351" s="33"/>
      <c r="AEA351" s="33"/>
      <c r="AEB351" s="33"/>
      <c r="AEC351" s="33"/>
      <c r="AED351" s="33"/>
      <c r="AEE351" s="33"/>
      <c r="AEF351" s="33"/>
      <c r="AEG351" s="33"/>
      <c r="AEH351" s="33"/>
      <c r="AEI351" s="33"/>
      <c r="AEJ351" s="33"/>
      <c r="AEK351" s="33"/>
      <c r="AEL351" s="33"/>
      <c r="AEM351" s="33"/>
      <c r="AEN351" s="33"/>
      <c r="AEO351" s="33"/>
      <c r="AEP351" s="33"/>
      <c r="AEQ351" s="33"/>
      <c r="AER351" s="33"/>
      <c r="AES351" s="33"/>
      <c r="AET351" s="33"/>
      <c r="AEU351" s="33"/>
      <c r="AEV351" s="33"/>
      <c r="AEW351" s="33"/>
      <c r="AEX351" s="33"/>
      <c r="AEY351" s="33"/>
      <c r="AEZ351" s="33"/>
      <c r="AFA351" s="33"/>
      <c r="AFB351" s="33"/>
      <c r="AFC351" s="33"/>
      <c r="AFD351" s="33"/>
      <c r="AFE351" s="33"/>
      <c r="AFF351" s="33"/>
      <c r="AFG351" s="33"/>
      <c r="AFH351" s="33"/>
      <c r="AFI351" s="33"/>
      <c r="AFJ351" s="33"/>
      <c r="AFK351" s="33"/>
      <c r="AFL351" s="33"/>
      <c r="AFM351" s="33"/>
      <c r="AFN351" s="33"/>
      <c r="AFO351" s="33"/>
      <c r="AFP351" s="33"/>
      <c r="AFQ351" s="33"/>
      <c r="AFR351" s="33"/>
      <c r="AFS351" s="33"/>
      <c r="AFT351" s="33"/>
      <c r="AFU351" s="33"/>
      <c r="AFV351" s="33"/>
      <c r="AFW351" s="33"/>
      <c r="AFX351" s="33"/>
      <c r="AFY351" s="33"/>
      <c r="AFZ351" s="33"/>
      <c r="AGA351" s="33"/>
      <c r="AGB351" s="33"/>
      <c r="AGC351" s="33"/>
      <c r="AGD351" s="33"/>
      <c r="AGE351" s="33"/>
      <c r="AGF351" s="33"/>
      <c r="AGG351" s="33"/>
      <c r="AGH351" s="33"/>
      <c r="AGI351" s="33"/>
      <c r="AGJ351" s="33"/>
      <c r="AGK351" s="33"/>
      <c r="AGL351" s="33"/>
      <c r="AGM351" s="33"/>
      <c r="AGN351" s="33"/>
      <c r="AGO351" s="33"/>
      <c r="AGP351" s="33"/>
      <c r="AGQ351" s="33"/>
      <c r="AGR351" s="33"/>
      <c r="AGS351" s="33"/>
      <c r="AGT351" s="33"/>
      <c r="AGU351" s="33"/>
      <c r="AGV351" s="33"/>
      <c r="AGW351" s="33"/>
      <c r="AGX351" s="33"/>
      <c r="AGY351" s="33"/>
      <c r="AGZ351" s="33"/>
      <c r="AHA351" s="33"/>
      <c r="AHB351" s="33"/>
      <c r="AHC351" s="33"/>
      <c r="AHD351" s="33"/>
      <c r="AHE351" s="33"/>
      <c r="AHF351" s="33"/>
      <c r="AHG351" s="33"/>
      <c r="AHH351" s="33"/>
      <c r="AHI351" s="33"/>
      <c r="AHJ351" s="33"/>
      <c r="AHK351" s="33"/>
      <c r="AHL351" s="33"/>
      <c r="AHM351" s="33"/>
      <c r="AHN351" s="33"/>
      <c r="AHO351" s="33"/>
      <c r="AHP351" s="33"/>
      <c r="AHQ351" s="33"/>
      <c r="AHR351" s="33"/>
      <c r="AHS351" s="33"/>
      <c r="AHT351" s="33"/>
      <c r="AHU351" s="33"/>
      <c r="AHV351" s="33"/>
      <c r="AHW351" s="33"/>
      <c r="AHX351" s="33"/>
      <c r="AHY351" s="33"/>
      <c r="AHZ351" s="33"/>
      <c r="AIA351" s="33"/>
      <c r="AIB351" s="33"/>
      <c r="AIC351" s="33"/>
      <c r="AID351" s="33"/>
      <c r="AIE351" s="33"/>
      <c r="AIF351" s="33"/>
      <c r="AIG351" s="33"/>
      <c r="AIH351" s="33"/>
      <c r="AII351" s="33"/>
      <c r="AIJ351" s="33"/>
      <c r="AIK351" s="33"/>
      <c r="AIL351" s="33"/>
      <c r="AIM351" s="33"/>
      <c r="AIN351" s="33"/>
      <c r="AIO351" s="33"/>
      <c r="AIP351" s="33"/>
      <c r="AIQ351" s="33"/>
      <c r="AIR351" s="33"/>
      <c r="AIS351" s="33"/>
      <c r="AIT351" s="33"/>
      <c r="AIU351" s="33"/>
      <c r="AIV351" s="33"/>
      <c r="AIW351" s="33"/>
      <c r="AIX351" s="33"/>
      <c r="AIY351" s="33"/>
      <c r="AIZ351" s="33"/>
      <c r="AJA351" s="33"/>
      <c r="AJB351" s="33"/>
      <c r="AJC351" s="33"/>
      <c r="AJD351" s="33"/>
      <c r="AJE351" s="33"/>
      <c r="AJF351" s="33"/>
      <c r="AJG351" s="33"/>
      <c r="AJH351" s="33"/>
      <c r="AJI351" s="33"/>
      <c r="AJJ351" s="33"/>
      <c r="AJK351" s="33"/>
      <c r="AJL351" s="33"/>
      <c r="AJM351" s="33"/>
      <c r="AJN351" s="33"/>
      <c r="AJO351" s="33"/>
      <c r="AJP351" s="33"/>
      <c r="AJQ351" s="33"/>
      <c r="AJR351" s="33"/>
      <c r="AJS351" s="33"/>
      <c r="AJT351" s="33"/>
      <c r="AJU351" s="33"/>
      <c r="AJV351" s="33"/>
      <c r="AJW351" s="33"/>
      <c r="AJX351" s="33"/>
      <c r="AJY351" s="33"/>
      <c r="AJZ351" s="33"/>
      <c r="AKA351" s="33"/>
      <c r="AKB351" s="33"/>
      <c r="AKC351" s="33"/>
      <c r="AKD351" s="33"/>
      <c r="AKE351" s="33"/>
      <c r="AKF351" s="33"/>
      <c r="AKG351" s="33"/>
      <c r="AKH351" s="33"/>
      <c r="AKI351" s="33"/>
      <c r="AKJ351" s="33"/>
      <c r="AKK351" s="33"/>
      <c r="AKL351" s="33"/>
      <c r="AKM351" s="33"/>
      <c r="AKN351" s="33"/>
      <c r="AKO351" s="33"/>
      <c r="AKP351" s="33"/>
      <c r="AKQ351" s="33"/>
      <c r="AKR351" s="33"/>
      <c r="AKS351" s="33"/>
      <c r="AKT351" s="33"/>
      <c r="AKU351" s="33"/>
      <c r="AKV351" s="33"/>
      <c r="AKW351" s="33"/>
      <c r="AKX351" s="33"/>
      <c r="AKY351" s="33"/>
      <c r="AKZ351" s="33"/>
      <c r="ALA351" s="33"/>
      <c r="ALB351" s="33"/>
      <c r="ALC351" s="33"/>
      <c r="ALD351" s="33"/>
      <c r="ALE351" s="33"/>
      <c r="ALF351" s="33"/>
      <c r="ALG351" s="33"/>
      <c r="ALH351" s="33"/>
      <c r="ALI351" s="33"/>
      <c r="ALJ351" s="33"/>
      <c r="ALK351" s="33"/>
      <c r="ALL351" s="33"/>
      <c r="ALM351" s="33"/>
      <c r="ALN351" s="33"/>
      <c r="ALO351" s="33"/>
      <c r="ALP351" s="33"/>
      <c r="ALQ351" s="33"/>
      <c r="ALR351" s="33"/>
      <c r="ALS351" s="33"/>
      <c r="ALT351" s="33"/>
      <c r="ALU351" s="33"/>
      <c r="ALV351" s="33"/>
      <c r="ALW351" s="33"/>
      <c r="ALX351" s="33"/>
      <c r="ALY351" s="33"/>
    </row>
    <row r="352" spans="1:1013" ht="19.5" customHeight="1" x14ac:dyDescent="0.2">
      <c r="A352" s="671" t="s">
        <v>15</v>
      </c>
      <c r="B352" s="656" t="s">
        <v>16</v>
      </c>
      <c r="C352" s="871" t="s">
        <v>29</v>
      </c>
      <c r="D352" s="886" t="s">
        <v>16</v>
      </c>
      <c r="E352" s="661" t="s">
        <v>92</v>
      </c>
      <c r="F352" s="663" t="s">
        <v>264</v>
      </c>
      <c r="G352" s="848" t="s">
        <v>93</v>
      </c>
      <c r="H352" s="1016" t="s">
        <v>19</v>
      </c>
      <c r="I352" s="718" t="s">
        <v>31</v>
      </c>
      <c r="J352" s="694" t="s">
        <v>272</v>
      </c>
      <c r="K352" s="142" t="s">
        <v>94</v>
      </c>
      <c r="L352" s="106">
        <f>SUM(M352,O352)</f>
        <v>0</v>
      </c>
      <c r="M352" s="100">
        <v>0</v>
      </c>
      <c r="N352" s="100">
        <v>0</v>
      </c>
      <c r="O352" s="102">
        <v>0</v>
      </c>
      <c r="P352" s="103">
        <f>+Q352+S352</f>
        <v>0</v>
      </c>
      <c r="Q352" s="116">
        <v>0</v>
      </c>
      <c r="R352" s="116">
        <v>0</v>
      </c>
      <c r="S352" s="105">
        <v>0</v>
      </c>
      <c r="T352" s="106">
        <f>SUM(U352,W352)</f>
        <v>0</v>
      </c>
      <c r="U352" s="100">
        <v>0</v>
      </c>
      <c r="V352" s="100">
        <v>0</v>
      </c>
      <c r="W352" s="102">
        <v>0</v>
      </c>
      <c r="X352" s="106">
        <f>+Y352+AA352</f>
        <v>0</v>
      </c>
      <c r="Y352" s="116">
        <v>0</v>
      </c>
      <c r="Z352" s="116">
        <v>0</v>
      </c>
      <c r="AA352" s="105">
        <v>0</v>
      </c>
      <c r="AB352" s="33"/>
      <c r="AC352" s="33"/>
      <c r="AD352" s="33"/>
      <c r="AE352" s="33"/>
      <c r="AF352" s="33"/>
      <c r="AG352" s="33"/>
      <c r="AH352" s="33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  <c r="BU352" s="33"/>
      <c r="BV352" s="33"/>
      <c r="BW352" s="33"/>
      <c r="BX352" s="33"/>
      <c r="BY352" s="33"/>
      <c r="BZ352" s="33"/>
      <c r="CA352" s="33"/>
      <c r="CB352" s="33"/>
      <c r="CC352" s="33"/>
      <c r="CD352" s="33"/>
      <c r="CE352" s="33"/>
      <c r="CF352" s="33"/>
      <c r="CG352" s="33"/>
      <c r="CH352" s="33"/>
      <c r="CI352" s="33"/>
      <c r="CJ352" s="33"/>
      <c r="CK352" s="33"/>
      <c r="CL352" s="33"/>
      <c r="CM352" s="33"/>
      <c r="CN352" s="33"/>
      <c r="CO352" s="33"/>
      <c r="CP352" s="33"/>
      <c r="CQ352" s="33"/>
      <c r="CR352" s="33"/>
      <c r="CS352" s="33"/>
      <c r="CT352" s="33"/>
      <c r="CU352" s="33"/>
      <c r="CV352" s="33"/>
      <c r="CW352" s="33"/>
      <c r="CX352" s="33"/>
      <c r="CY352" s="33"/>
      <c r="CZ352" s="33"/>
      <c r="DA352" s="33"/>
      <c r="DB352" s="33"/>
      <c r="DC352" s="33"/>
      <c r="DD352" s="33"/>
      <c r="DE352" s="33"/>
      <c r="DF352" s="33"/>
      <c r="DG352" s="33"/>
      <c r="DH352" s="33"/>
      <c r="DI352" s="33"/>
      <c r="DJ352" s="33"/>
      <c r="DK352" s="33"/>
      <c r="DL352" s="33"/>
      <c r="DM352" s="33"/>
      <c r="DN352" s="33"/>
      <c r="DO352" s="33"/>
      <c r="DP352" s="33"/>
      <c r="DQ352" s="33"/>
      <c r="DR352" s="33"/>
      <c r="DS352" s="33"/>
      <c r="DT352" s="33"/>
      <c r="DU352" s="33"/>
      <c r="DV352" s="33"/>
      <c r="DW352" s="33"/>
      <c r="DX352" s="33"/>
      <c r="DY352" s="33"/>
      <c r="DZ352" s="33"/>
      <c r="EA352" s="33"/>
      <c r="EB352" s="33"/>
      <c r="EC352" s="33"/>
      <c r="ED352" s="33"/>
      <c r="EE352" s="33"/>
      <c r="EF352" s="33"/>
      <c r="EG352" s="33"/>
      <c r="EH352" s="33"/>
      <c r="EI352" s="33"/>
      <c r="EJ352" s="33"/>
      <c r="EK352" s="33"/>
      <c r="EL352" s="33"/>
      <c r="EM352" s="33"/>
      <c r="EN352" s="33"/>
      <c r="EO352" s="33"/>
      <c r="EP352" s="33"/>
      <c r="EQ352" s="33"/>
      <c r="ER352" s="33"/>
      <c r="ES352" s="33"/>
      <c r="ET352" s="33"/>
      <c r="EU352" s="33"/>
      <c r="EV352" s="33"/>
      <c r="EW352" s="33"/>
      <c r="EX352" s="33"/>
      <c r="EY352" s="33"/>
      <c r="EZ352" s="33"/>
      <c r="FA352" s="33"/>
      <c r="FB352" s="33"/>
      <c r="FC352" s="33"/>
      <c r="FD352" s="33"/>
      <c r="FE352" s="33"/>
      <c r="FF352" s="33"/>
      <c r="FG352" s="33"/>
      <c r="FH352" s="33"/>
      <c r="FI352" s="33"/>
      <c r="FJ352" s="33"/>
      <c r="FK352" s="33"/>
      <c r="FL352" s="33"/>
      <c r="FM352" s="33"/>
      <c r="FN352" s="33"/>
      <c r="FO352" s="33"/>
      <c r="FP352" s="33"/>
      <c r="FQ352" s="33"/>
      <c r="FR352" s="33"/>
      <c r="FS352" s="33"/>
      <c r="FT352" s="33"/>
      <c r="FU352" s="33"/>
      <c r="FV352" s="33"/>
      <c r="FW352" s="33"/>
      <c r="FX352" s="33"/>
      <c r="FY352" s="33"/>
      <c r="FZ352" s="33"/>
      <c r="GA352" s="33"/>
      <c r="GB352" s="33"/>
      <c r="GC352" s="33"/>
      <c r="GD352" s="33"/>
      <c r="GE352" s="33"/>
      <c r="GF352" s="33"/>
      <c r="GG352" s="33"/>
      <c r="GH352" s="33"/>
      <c r="GI352" s="33"/>
      <c r="GJ352" s="33"/>
      <c r="GK352" s="33"/>
      <c r="GL352" s="33"/>
      <c r="GM352" s="33"/>
      <c r="GN352" s="33"/>
      <c r="GO352" s="33"/>
      <c r="GP352" s="33"/>
      <c r="GQ352" s="33"/>
      <c r="GR352" s="33"/>
      <c r="GS352" s="33"/>
      <c r="GT352" s="33"/>
      <c r="GU352" s="33"/>
      <c r="GV352" s="33"/>
      <c r="GW352" s="33"/>
      <c r="GX352" s="33"/>
      <c r="GY352" s="33"/>
      <c r="GZ352" s="33"/>
      <c r="HA352" s="33"/>
      <c r="HB352" s="33"/>
      <c r="HC352" s="33"/>
      <c r="HD352" s="33"/>
      <c r="HE352" s="33"/>
      <c r="HF352" s="33"/>
      <c r="HG352" s="33"/>
      <c r="HH352" s="33"/>
      <c r="HI352" s="33"/>
      <c r="HJ352" s="33"/>
      <c r="HK352" s="33"/>
      <c r="HL352" s="33"/>
      <c r="HM352" s="33"/>
      <c r="HN352" s="33"/>
      <c r="HO352" s="33"/>
      <c r="HP352" s="33"/>
      <c r="HQ352" s="33"/>
      <c r="HR352" s="33"/>
      <c r="HS352" s="33"/>
      <c r="HT352" s="33"/>
      <c r="HU352" s="33"/>
      <c r="HV352" s="33"/>
      <c r="HW352" s="33"/>
      <c r="HX352" s="33"/>
      <c r="HY352" s="33"/>
      <c r="HZ352" s="33"/>
      <c r="IA352" s="33"/>
      <c r="IB352" s="33"/>
      <c r="IC352" s="33"/>
      <c r="ID352" s="33"/>
      <c r="IE352" s="33"/>
      <c r="IF352" s="33"/>
      <c r="IG352" s="33"/>
      <c r="IH352" s="33"/>
      <c r="II352" s="33"/>
      <c r="IJ352" s="33"/>
      <c r="IK352" s="33"/>
      <c r="IL352" s="33"/>
      <c r="IM352" s="33"/>
      <c r="IN352" s="33"/>
      <c r="IO352" s="33"/>
      <c r="IP352" s="33"/>
      <c r="IQ352" s="33"/>
      <c r="IR352" s="33"/>
      <c r="IS352" s="33"/>
      <c r="IT352" s="33"/>
      <c r="IU352" s="33"/>
      <c r="IV352" s="33"/>
      <c r="IW352" s="33"/>
      <c r="IX352" s="33"/>
      <c r="IY352" s="33"/>
      <c r="IZ352" s="33"/>
      <c r="JA352" s="33"/>
      <c r="JB352" s="33"/>
      <c r="JC352" s="33"/>
      <c r="JD352" s="33"/>
      <c r="JE352" s="33"/>
      <c r="JF352" s="33"/>
      <c r="JG352" s="33"/>
      <c r="JH352" s="33"/>
      <c r="JI352" s="33"/>
      <c r="JJ352" s="33"/>
      <c r="JK352" s="33"/>
      <c r="JL352" s="33"/>
      <c r="JM352" s="33"/>
      <c r="JN352" s="33"/>
      <c r="JO352" s="33"/>
      <c r="JP352" s="33"/>
      <c r="JQ352" s="33"/>
      <c r="JR352" s="33"/>
      <c r="JS352" s="33"/>
      <c r="JT352" s="33"/>
      <c r="JU352" s="33"/>
      <c r="JV352" s="33"/>
      <c r="JW352" s="33"/>
      <c r="JX352" s="33"/>
      <c r="JY352" s="33"/>
      <c r="JZ352" s="33"/>
      <c r="KA352" s="33"/>
      <c r="KB352" s="33"/>
      <c r="KC352" s="33"/>
      <c r="KD352" s="33"/>
      <c r="KE352" s="33"/>
      <c r="KF352" s="33"/>
      <c r="KG352" s="33"/>
      <c r="KH352" s="33"/>
      <c r="KI352" s="33"/>
      <c r="KJ352" s="33"/>
      <c r="KK352" s="33"/>
      <c r="KL352" s="33"/>
      <c r="KM352" s="33"/>
      <c r="KN352" s="33"/>
      <c r="KO352" s="33"/>
      <c r="KP352" s="33"/>
      <c r="KQ352" s="33"/>
      <c r="KR352" s="33"/>
      <c r="KS352" s="33"/>
      <c r="KT352" s="33"/>
      <c r="KU352" s="33"/>
      <c r="KV352" s="33"/>
      <c r="KW352" s="33"/>
      <c r="KX352" s="33"/>
      <c r="KY352" s="33"/>
      <c r="KZ352" s="33"/>
      <c r="LA352" s="33"/>
      <c r="LB352" s="33"/>
      <c r="LC352" s="33"/>
      <c r="LD352" s="33"/>
      <c r="LE352" s="33"/>
      <c r="LF352" s="33"/>
      <c r="LG352" s="33"/>
      <c r="LH352" s="33"/>
      <c r="LI352" s="33"/>
      <c r="LJ352" s="33"/>
      <c r="LK352" s="33"/>
      <c r="LL352" s="33"/>
      <c r="LM352" s="33"/>
      <c r="LN352" s="33"/>
      <c r="LO352" s="33"/>
      <c r="LP352" s="33"/>
      <c r="LQ352" s="33"/>
      <c r="LR352" s="33"/>
      <c r="LS352" s="33"/>
      <c r="LT352" s="33"/>
      <c r="LU352" s="33"/>
      <c r="LV352" s="33"/>
      <c r="LW352" s="33"/>
      <c r="LX352" s="33"/>
      <c r="LY352" s="33"/>
      <c r="LZ352" s="33"/>
      <c r="MA352" s="33"/>
      <c r="MB352" s="33"/>
      <c r="MC352" s="33"/>
      <c r="MD352" s="33"/>
      <c r="ME352" s="33"/>
      <c r="MF352" s="33"/>
      <c r="MG352" s="33"/>
      <c r="MH352" s="33"/>
      <c r="MI352" s="33"/>
      <c r="MJ352" s="33"/>
      <c r="MK352" s="33"/>
      <c r="ML352" s="33"/>
      <c r="MM352" s="33"/>
      <c r="MN352" s="33"/>
      <c r="MO352" s="33"/>
      <c r="MP352" s="33"/>
      <c r="MQ352" s="33"/>
      <c r="MR352" s="33"/>
      <c r="MS352" s="33"/>
      <c r="MT352" s="33"/>
      <c r="MU352" s="33"/>
      <c r="MV352" s="33"/>
      <c r="MW352" s="33"/>
      <c r="MX352" s="33"/>
      <c r="MY352" s="33"/>
      <c r="MZ352" s="33"/>
      <c r="NA352" s="33"/>
      <c r="NB352" s="33"/>
      <c r="NC352" s="33"/>
      <c r="ND352" s="33"/>
      <c r="NE352" s="33"/>
      <c r="NF352" s="33"/>
      <c r="NG352" s="33"/>
      <c r="NH352" s="33"/>
      <c r="NI352" s="33"/>
      <c r="NJ352" s="33"/>
      <c r="NK352" s="33"/>
      <c r="NL352" s="33"/>
      <c r="NM352" s="33"/>
      <c r="NN352" s="33"/>
      <c r="NO352" s="33"/>
      <c r="NP352" s="33"/>
      <c r="NQ352" s="33"/>
      <c r="NR352" s="33"/>
      <c r="NS352" s="33"/>
      <c r="NT352" s="33"/>
      <c r="NU352" s="33"/>
      <c r="NV352" s="33"/>
      <c r="NW352" s="33"/>
      <c r="NX352" s="33"/>
      <c r="NY352" s="33"/>
      <c r="NZ352" s="33"/>
      <c r="OA352" s="33"/>
      <c r="OB352" s="33"/>
      <c r="OC352" s="33"/>
      <c r="OD352" s="33"/>
      <c r="OE352" s="33"/>
      <c r="OF352" s="33"/>
      <c r="OG352" s="33"/>
      <c r="OH352" s="33"/>
      <c r="OI352" s="33"/>
      <c r="OJ352" s="33"/>
      <c r="OK352" s="33"/>
      <c r="OL352" s="33"/>
      <c r="OM352" s="33"/>
      <c r="ON352" s="33"/>
      <c r="OO352" s="33"/>
      <c r="OP352" s="33"/>
      <c r="OQ352" s="33"/>
      <c r="OR352" s="33"/>
      <c r="OS352" s="33"/>
      <c r="OT352" s="33"/>
      <c r="OU352" s="33"/>
      <c r="OV352" s="33"/>
      <c r="OW352" s="33"/>
      <c r="OX352" s="33"/>
      <c r="OY352" s="33"/>
      <c r="OZ352" s="33"/>
      <c r="PA352" s="33"/>
      <c r="PB352" s="33"/>
      <c r="PC352" s="33"/>
      <c r="PD352" s="33"/>
      <c r="PE352" s="33"/>
      <c r="PF352" s="33"/>
      <c r="PG352" s="33"/>
      <c r="PH352" s="33"/>
      <c r="PI352" s="33"/>
      <c r="PJ352" s="33"/>
      <c r="PK352" s="33"/>
      <c r="PL352" s="33"/>
      <c r="PM352" s="33"/>
      <c r="PN352" s="33"/>
      <c r="PO352" s="33"/>
      <c r="PP352" s="33"/>
      <c r="PQ352" s="33"/>
      <c r="PR352" s="33"/>
      <c r="PS352" s="33"/>
      <c r="PT352" s="33"/>
      <c r="PU352" s="33"/>
      <c r="PV352" s="33"/>
      <c r="PW352" s="33"/>
      <c r="PX352" s="33"/>
      <c r="PY352" s="33"/>
      <c r="PZ352" s="33"/>
      <c r="QA352" s="33"/>
      <c r="QB352" s="33"/>
      <c r="QC352" s="33"/>
      <c r="QD352" s="33"/>
      <c r="QE352" s="33"/>
      <c r="QF352" s="33"/>
      <c r="QG352" s="33"/>
      <c r="QH352" s="33"/>
      <c r="QI352" s="33"/>
      <c r="QJ352" s="33"/>
      <c r="QK352" s="33"/>
      <c r="QL352" s="33"/>
      <c r="QM352" s="33"/>
      <c r="QN352" s="33"/>
      <c r="QO352" s="33"/>
      <c r="QP352" s="33"/>
      <c r="QQ352" s="33"/>
      <c r="QR352" s="33"/>
      <c r="QS352" s="33"/>
      <c r="QT352" s="33"/>
      <c r="QU352" s="33"/>
      <c r="QV352" s="33"/>
      <c r="QW352" s="33"/>
      <c r="QX352" s="33"/>
      <c r="QY352" s="33"/>
      <c r="QZ352" s="33"/>
      <c r="RA352" s="33"/>
      <c r="RB352" s="33"/>
      <c r="RC352" s="33"/>
      <c r="RD352" s="33"/>
      <c r="RE352" s="33"/>
      <c r="RF352" s="33"/>
      <c r="RG352" s="33"/>
      <c r="RH352" s="33"/>
      <c r="RI352" s="33"/>
      <c r="RJ352" s="33"/>
      <c r="RK352" s="33"/>
      <c r="RL352" s="33"/>
      <c r="RM352" s="33"/>
      <c r="RN352" s="33"/>
      <c r="RO352" s="33"/>
      <c r="RP352" s="33"/>
      <c r="RQ352" s="33"/>
      <c r="RR352" s="33"/>
      <c r="RS352" s="33"/>
      <c r="RT352" s="33"/>
      <c r="RU352" s="33"/>
      <c r="RV352" s="33"/>
      <c r="RW352" s="33"/>
      <c r="RX352" s="33"/>
      <c r="RY352" s="33"/>
      <c r="RZ352" s="33"/>
      <c r="SA352" s="33"/>
      <c r="SB352" s="33"/>
      <c r="SC352" s="33"/>
      <c r="SD352" s="33"/>
      <c r="SE352" s="33"/>
      <c r="SF352" s="33"/>
      <c r="SG352" s="33"/>
      <c r="SH352" s="33"/>
      <c r="SI352" s="33"/>
      <c r="SJ352" s="33"/>
      <c r="SK352" s="33"/>
      <c r="SL352" s="33"/>
      <c r="SM352" s="33"/>
      <c r="SN352" s="33"/>
      <c r="SO352" s="33"/>
      <c r="SP352" s="33"/>
      <c r="SQ352" s="33"/>
      <c r="SR352" s="33"/>
      <c r="SS352" s="33"/>
      <c r="ST352" s="33"/>
      <c r="SU352" s="33"/>
      <c r="SV352" s="33"/>
      <c r="SW352" s="33"/>
      <c r="SX352" s="33"/>
      <c r="SY352" s="33"/>
      <c r="SZ352" s="33"/>
      <c r="TA352" s="33"/>
      <c r="TB352" s="33"/>
      <c r="TC352" s="33"/>
      <c r="TD352" s="33"/>
      <c r="TE352" s="33"/>
      <c r="TF352" s="33"/>
      <c r="TG352" s="33"/>
      <c r="TH352" s="33"/>
      <c r="TI352" s="33"/>
      <c r="TJ352" s="33"/>
      <c r="TK352" s="33"/>
      <c r="TL352" s="33"/>
      <c r="TM352" s="33"/>
      <c r="TN352" s="33"/>
      <c r="TO352" s="33"/>
      <c r="TP352" s="33"/>
      <c r="TQ352" s="33"/>
      <c r="TR352" s="33"/>
      <c r="TS352" s="33"/>
      <c r="TT352" s="33"/>
      <c r="TU352" s="33"/>
      <c r="TV352" s="33"/>
      <c r="TW352" s="33"/>
      <c r="TX352" s="33"/>
      <c r="TY352" s="33"/>
      <c r="TZ352" s="33"/>
      <c r="UA352" s="33"/>
      <c r="UB352" s="33"/>
      <c r="UC352" s="33"/>
      <c r="UD352" s="33"/>
      <c r="UE352" s="33"/>
      <c r="UF352" s="33"/>
      <c r="UG352" s="33"/>
      <c r="UH352" s="33"/>
      <c r="UI352" s="33"/>
      <c r="UJ352" s="33"/>
      <c r="UK352" s="33"/>
      <c r="UL352" s="33"/>
      <c r="UM352" s="33"/>
      <c r="UN352" s="33"/>
      <c r="UO352" s="33"/>
      <c r="UP352" s="33"/>
      <c r="UQ352" s="33"/>
      <c r="UR352" s="33"/>
      <c r="US352" s="33"/>
      <c r="UT352" s="33"/>
      <c r="UU352" s="33"/>
      <c r="UV352" s="33"/>
      <c r="UW352" s="33"/>
      <c r="UX352" s="33"/>
      <c r="UY352" s="33"/>
      <c r="UZ352" s="33"/>
      <c r="VA352" s="33"/>
      <c r="VB352" s="33"/>
      <c r="VC352" s="33"/>
      <c r="VD352" s="33"/>
      <c r="VE352" s="33"/>
      <c r="VF352" s="33"/>
      <c r="VG352" s="33"/>
      <c r="VH352" s="33"/>
      <c r="VI352" s="33"/>
      <c r="VJ352" s="33"/>
      <c r="VK352" s="33"/>
      <c r="VL352" s="33"/>
      <c r="VM352" s="33"/>
      <c r="VN352" s="33"/>
      <c r="VO352" s="33"/>
      <c r="VP352" s="33"/>
      <c r="VQ352" s="33"/>
      <c r="VR352" s="33"/>
      <c r="VS352" s="33"/>
      <c r="VT352" s="33"/>
      <c r="VU352" s="33"/>
      <c r="VV352" s="33"/>
      <c r="VW352" s="33"/>
      <c r="VX352" s="33"/>
      <c r="VY352" s="33"/>
      <c r="VZ352" s="33"/>
      <c r="WA352" s="33"/>
      <c r="WB352" s="33"/>
      <c r="WC352" s="33"/>
      <c r="WD352" s="33"/>
      <c r="WE352" s="33"/>
      <c r="WF352" s="33"/>
      <c r="WG352" s="33"/>
      <c r="WH352" s="33"/>
      <c r="WI352" s="33"/>
      <c r="WJ352" s="33"/>
      <c r="WK352" s="33"/>
      <c r="WL352" s="33"/>
      <c r="WM352" s="33"/>
      <c r="WN352" s="33"/>
      <c r="WO352" s="33"/>
      <c r="WP352" s="33"/>
      <c r="WQ352" s="33"/>
      <c r="WR352" s="33"/>
      <c r="WS352" s="33"/>
      <c r="WT352" s="33"/>
      <c r="WU352" s="33"/>
      <c r="WV352" s="33"/>
      <c r="WW352" s="33"/>
      <c r="WX352" s="33"/>
      <c r="WY352" s="33"/>
      <c r="WZ352" s="33"/>
      <c r="XA352" s="33"/>
      <c r="XB352" s="33"/>
      <c r="XC352" s="33"/>
      <c r="XD352" s="33"/>
      <c r="XE352" s="33"/>
      <c r="XF352" s="33"/>
      <c r="XG352" s="33"/>
      <c r="XH352" s="33"/>
      <c r="XI352" s="33"/>
      <c r="XJ352" s="33"/>
      <c r="XK352" s="33"/>
      <c r="XL352" s="33"/>
      <c r="XM352" s="33"/>
      <c r="XN352" s="33"/>
      <c r="XO352" s="33"/>
      <c r="XP352" s="33"/>
      <c r="XQ352" s="33"/>
      <c r="XR352" s="33"/>
      <c r="XS352" s="33"/>
      <c r="XT352" s="33"/>
      <c r="XU352" s="33"/>
      <c r="XV352" s="33"/>
      <c r="XW352" s="33"/>
      <c r="XX352" s="33"/>
      <c r="XY352" s="33"/>
      <c r="XZ352" s="33"/>
      <c r="YA352" s="33"/>
      <c r="YB352" s="33"/>
      <c r="YC352" s="33"/>
      <c r="YD352" s="33"/>
      <c r="YE352" s="33"/>
      <c r="YF352" s="33"/>
      <c r="YG352" s="33"/>
      <c r="YH352" s="33"/>
      <c r="YI352" s="33"/>
      <c r="YJ352" s="33"/>
      <c r="YK352" s="33"/>
      <c r="YL352" s="33"/>
      <c r="YM352" s="33"/>
      <c r="YN352" s="33"/>
      <c r="YO352" s="33"/>
      <c r="YP352" s="33"/>
      <c r="YQ352" s="33"/>
      <c r="YR352" s="33"/>
      <c r="YS352" s="33"/>
      <c r="YT352" s="33"/>
      <c r="YU352" s="33"/>
      <c r="YV352" s="33"/>
      <c r="YW352" s="33"/>
      <c r="YX352" s="33"/>
      <c r="YY352" s="33"/>
      <c r="YZ352" s="33"/>
      <c r="ZA352" s="33"/>
      <c r="ZB352" s="33"/>
      <c r="ZC352" s="33"/>
      <c r="ZD352" s="33"/>
      <c r="ZE352" s="33"/>
      <c r="ZF352" s="33"/>
      <c r="ZG352" s="33"/>
      <c r="ZH352" s="33"/>
      <c r="ZI352" s="33"/>
      <c r="ZJ352" s="33"/>
      <c r="ZK352" s="33"/>
      <c r="ZL352" s="33"/>
      <c r="ZM352" s="33"/>
      <c r="ZN352" s="33"/>
      <c r="ZO352" s="33"/>
      <c r="ZP352" s="33"/>
      <c r="ZQ352" s="33"/>
      <c r="ZR352" s="33"/>
      <c r="ZS352" s="33"/>
      <c r="ZT352" s="33"/>
      <c r="ZU352" s="33"/>
      <c r="ZV352" s="33"/>
      <c r="ZW352" s="33"/>
      <c r="ZX352" s="33"/>
      <c r="ZY352" s="33"/>
      <c r="ZZ352" s="33"/>
      <c r="AAA352" s="33"/>
      <c r="AAB352" s="33"/>
      <c r="AAC352" s="33"/>
      <c r="AAD352" s="33"/>
      <c r="AAE352" s="33"/>
      <c r="AAF352" s="33"/>
      <c r="AAG352" s="33"/>
      <c r="AAH352" s="33"/>
      <c r="AAI352" s="33"/>
      <c r="AAJ352" s="33"/>
      <c r="AAK352" s="33"/>
      <c r="AAL352" s="33"/>
      <c r="AAM352" s="33"/>
      <c r="AAN352" s="33"/>
      <c r="AAO352" s="33"/>
      <c r="AAP352" s="33"/>
      <c r="AAQ352" s="33"/>
      <c r="AAR352" s="33"/>
      <c r="AAS352" s="33"/>
      <c r="AAT352" s="33"/>
      <c r="AAU352" s="33"/>
      <c r="AAV352" s="33"/>
      <c r="AAW352" s="33"/>
      <c r="AAX352" s="33"/>
      <c r="AAY352" s="33"/>
      <c r="AAZ352" s="33"/>
      <c r="ABA352" s="33"/>
      <c r="ABB352" s="33"/>
      <c r="ABC352" s="33"/>
      <c r="ABD352" s="33"/>
      <c r="ABE352" s="33"/>
      <c r="ABF352" s="33"/>
      <c r="ABG352" s="33"/>
      <c r="ABH352" s="33"/>
      <c r="ABI352" s="33"/>
      <c r="ABJ352" s="33"/>
      <c r="ABK352" s="33"/>
      <c r="ABL352" s="33"/>
      <c r="ABM352" s="33"/>
      <c r="ABN352" s="33"/>
      <c r="ABO352" s="33"/>
      <c r="ABP352" s="33"/>
      <c r="ABQ352" s="33"/>
      <c r="ABR352" s="33"/>
      <c r="ABS352" s="33"/>
      <c r="ABT352" s="33"/>
      <c r="ABU352" s="33"/>
      <c r="ABV352" s="33"/>
      <c r="ABW352" s="33"/>
      <c r="ABX352" s="33"/>
      <c r="ABY352" s="33"/>
      <c r="ABZ352" s="33"/>
      <c r="ACA352" s="33"/>
      <c r="ACB352" s="33"/>
      <c r="ACC352" s="33"/>
      <c r="ACD352" s="33"/>
      <c r="ACE352" s="33"/>
      <c r="ACF352" s="33"/>
      <c r="ACG352" s="33"/>
      <c r="ACH352" s="33"/>
      <c r="ACI352" s="33"/>
      <c r="ACJ352" s="33"/>
      <c r="ACK352" s="33"/>
      <c r="ACL352" s="33"/>
      <c r="ACM352" s="33"/>
      <c r="ACN352" s="33"/>
      <c r="ACO352" s="33"/>
      <c r="ACP352" s="33"/>
      <c r="ACQ352" s="33"/>
      <c r="ACR352" s="33"/>
      <c r="ACS352" s="33"/>
      <c r="ACT352" s="33"/>
      <c r="ACU352" s="33"/>
      <c r="ACV352" s="33"/>
      <c r="ACW352" s="33"/>
      <c r="ACX352" s="33"/>
      <c r="ACY352" s="33"/>
      <c r="ACZ352" s="33"/>
      <c r="ADA352" s="33"/>
      <c r="ADB352" s="33"/>
      <c r="ADC352" s="33"/>
      <c r="ADD352" s="33"/>
      <c r="ADE352" s="33"/>
      <c r="ADF352" s="33"/>
      <c r="ADG352" s="33"/>
      <c r="ADH352" s="33"/>
      <c r="ADI352" s="33"/>
      <c r="ADJ352" s="33"/>
      <c r="ADK352" s="33"/>
      <c r="ADL352" s="33"/>
      <c r="ADM352" s="33"/>
      <c r="ADN352" s="33"/>
      <c r="ADO352" s="33"/>
      <c r="ADP352" s="33"/>
      <c r="ADQ352" s="33"/>
      <c r="ADR352" s="33"/>
      <c r="ADS352" s="33"/>
      <c r="ADT352" s="33"/>
      <c r="ADU352" s="33"/>
      <c r="ADV352" s="33"/>
      <c r="ADW352" s="33"/>
      <c r="ADX352" s="33"/>
      <c r="ADY352" s="33"/>
      <c r="ADZ352" s="33"/>
      <c r="AEA352" s="33"/>
      <c r="AEB352" s="33"/>
      <c r="AEC352" s="33"/>
      <c r="AED352" s="33"/>
      <c r="AEE352" s="33"/>
      <c r="AEF352" s="33"/>
      <c r="AEG352" s="33"/>
      <c r="AEH352" s="33"/>
      <c r="AEI352" s="33"/>
      <c r="AEJ352" s="33"/>
      <c r="AEK352" s="33"/>
      <c r="AEL352" s="33"/>
      <c r="AEM352" s="33"/>
      <c r="AEN352" s="33"/>
      <c r="AEO352" s="33"/>
      <c r="AEP352" s="33"/>
      <c r="AEQ352" s="33"/>
      <c r="AER352" s="33"/>
      <c r="AES352" s="33"/>
      <c r="AET352" s="33"/>
      <c r="AEU352" s="33"/>
      <c r="AEV352" s="33"/>
      <c r="AEW352" s="33"/>
      <c r="AEX352" s="33"/>
      <c r="AEY352" s="33"/>
      <c r="AEZ352" s="33"/>
      <c r="AFA352" s="33"/>
      <c r="AFB352" s="33"/>
      <c r="AFC352" s="33"/>
      <c r="AFD352" s="33"/>
      <c r="AFE352" s="33"/>
      <c r="AFF352" s="33"/>
      <c r="AFG352" s="33"/>
      <c r="AFH352" s="33"/>
      <c r="AFI352" s="33"/>
      <c r="AFJ352" s="33"/>
      <c r="AFK352" s="33"/>
      <c r="AFL352" s="33"/>
      <c r="AFM352" s="33"/>
      <c r="AFN352" s="33"/>
      <c r="AFO352" s="33"/>
      <c r="AFP352" s="33"/>
      <c r="AFQ352" s="33"/>
      <c r="AFR352" s="33"/>
      <c r="AFS352" s="33"/>
      <c r="AFT352" s="33"/>
      <c r="AFU352" s="33"/>
      <c r="AFV352" s="33"/>
      <c r="AFW352" s="33"/>
      <c r="AFX352" s="33"/>
      <c r="AFY352" s="33"/>
      <c r="AFZ352" s="33"/>
      <c r="AGA352" s="33"/>
      <c r="AGB352" s="33"/>
      <c r="AGC352" s="33"/>
      <c r="AGD352" s="33"/>
      <c r="AGE352" s="33"/>
      <c r="AGF352" s="33"/>
      <c r="AGG352" s="33"/>
      <c r="AGH352" s="33"/>
      <c r="AGI352" s="33"/>
      <c r="AGJ352" s="33"/>
      <c r="AGK352" s="33"/>
      <c r="AGL352" s="33"/>
      <c r="AGM352" s="33"/>
      <c r="AGN352" s="33"/>
      <c r="AGO352" s="33"/>
      <c r="AGP352" s="33"/>
      <c r="AGQ352" s="33"/>
      <c r="AGR352" s="33"/>
      <c r="AGS352" s="33"/>
      <c r="AGT352" s="33"/>
      <c r="AGU352" s="33"/>
      <c r="AGV352" s="33"/>
      <c r="AGW352" s="33"/>
      <c r="AGX352" s="33"/>
      <c r="AGY352" s="33"/>
      <c r="AGZ352" s="33"/>
      <c r="AHA352" s="33"/>
      <c r="AHB352" s="33"/>
      <c r="AHC352" s="33"/>
      <c r="AHD352" s="33"/>
      <c r="AHE352" s="33"/>
      <c r="AHF352" s="33"/>
      <c r="AHG352" s="33"/>
      <c r="AHH352" s="33"/>
      <c r="AHI352" s="33"/>
      <c r="AHJ352" s="33"/>
      <c r="AHK352" s="33"/>
      <c r="AHL352" s="33"/>
      <c r="AHM352" s="33"/>
      <c r="AHN352" s="33"/>
      <c r="AHO352" s="33"/>
      <c r="AHP352" s="33"/>
      <c r="AHQ352" s="33"/>
      <c r="AHR352" s="33"/>
      <c r="AHS352" s="33"/>
      <c r="AHT352" s="33"/>
      <c r="AHU352" s="33"/>
      <c r="AHV352" s="33"/>
      <c r="AHW352" s="33"/>
      <c r="AHX352" s="33"/>
      <c r="AHY352" s="33"/>
      <c r="AHZ352" s="33"/>
      <c r="AIA352" s="33"/>
      <c r="AIB352" s="33"/>
      <c r="AIC352" s="33"/>
      <c r="AID352" s="33"/>
      <c r="AIE352" s="33"/>
      <c r="AIF352" s="33"/>
      <c r="AIG352" s="33"/>
      <c r="AIH352" s="33"/>
      <c r="AII352" s="33"/>
      <c r="AIJ352" s="33"/>
      <c r="AIK352" s="33"/>
      <c r="AIL352" s="33"/>
      <c r="AIM352" s="33"/>
      <c r="AIN352" s="33"/>
      <c r="AIO352" s="33"/>
      <c r="AIP352" s="33"/>
      <c r="AIQ352" s="33"/>
      <c r="AIR352" s="33"/>
      <c r="AIS352" s="33"/>
      <c r="AIT352" s="33"/>
      <c r="AIU352" s="33"/>
      <c r="AIV352" s="33"/>
      <c r="AIW352" s="33"/>
      <c r="AIX352" s="33"/>
      <c r="AIY352" s="33"/>
      <c r="AIZ352" s="33"/>
      <c r="AJA352" s="33"/>
      <c r="AJB352" s="33"/>
      <c r="AJC352" s="33"/>
      <c r="AJD352" s="33"/>
      <c r="AJE352" s="33"/>
      <c r="AJF352" s="33"/>
      <c r="AJG352" s="33"/>
      <c r="AJH352" s="33"/>
      <c r="AJI352" s="33"/>
      <c r="AJJ352" s="33"/>
      <c r="AJK352" s="33"/>
      <c r="AJL352" s="33"/>
      <c r="AJM352" s="33"/>
      <c r="AJN352" s="33"/>
      <c r="AJO352" s="33"/>
      <c r="AJP352" s="33"/>
      <c r="AJQ352" s="33"/>
      <c r="AJR352" s="33"/>
      <c r="AJS352" s="33"/>
      <c r="AJT352" s="33"/>
      <c r="AJU352" s="33"/>
      <c r="AJV352" s="33"/>
      <c r="AJW352" s="33"/>
      <c r="AJX352" s="33"/>
      <c r="AJY352" s="33"/>
      <c r="AJZ352" s="33"/>
      <c r="AKA352" s="33"/>
      <c r="AKB352" s="33"/>
      <c r="AKC352" s="33"/>
      <c r="AKD352" s="33"/>
      <c r="AKE352" s="33"/>
      <c r="AKF352" s="33"/>
      <c r="AKG352" s="33"/>
      <c r="AKH352" s="33"/>
      <c r="AKI352" s="33"/>
      <c r="AKJ352" s="33"/>
      <c r="AKK352" s="33"/>
      <c r="AKL352" s="33"/>
      <c r="AKM352" s="33"/>
      <c r="AKN352" s="33"/>
      <c r="AKO352" s="33"/>
      <c r="AKP352" s="33"/>
      <c r="AKQ352" s="33"/>
      <c r="AKR352" s="33"/>
      <c r="AKS352" s="33"/>
      <c r="AKT352" s="33"/>
      <c r="AKU352" s="33"/>
      <c r="AKV352" s="33"/>
      <c r="AKW352" s="33"/>
      <c r="AKX352" s="33"/>
      <c r="AKY352" s="33"/>
      <c r="AKZ352" s="33"/>
      <c r="ALA352" s="33"/>
      <c r="ALB352" s="33"/>
      <c r="ALC352" s="33"/>
      <c r="ALD352" s="33"/>
      <c r="ALE352" s="33"/>
      <c r="ALF352" s="33"/>
      <c r="ALG352" s="33"/>
      <c r="ALH352" s="33"/>
      <c r="ALI352" s="33"/>
      <c r="ALJ352" s="33"/>
      <c r="ALK352" s="33"/>
      <c r="ALL352" s="33"/>
      <c r="ALM352" s="33"/>
      <c r="ALN352" s="33"/>
      <c r="ALO352" s="33"/>
      <c r="ALP352" s="33"/>
      <c r="ALQ352" s="33"/>
      <c r="ALR352" s="33"/>
      <c r="ALS352" s="33"/>
      <c r="ALT352" s="33"/>
      <c r="ALU352" s="33"/>
      <c r="ALV352" s="33"/>
      <c r="ALW352" s="33"/>
      <c r="ALX352" s="33"/>
      <c r="ALY352" s="33"/>
    </row>
    <row r="353" spans="1:1013" ht="19.5" customHeight="1" x14ac:dyDescent="0.2">
      <c r="A353" s="672"/>
      <c r="B353" s="693"/>
      <c r="C353" s="872"/>
      <c r="D353" s="887"/>
      <c r="E353" s="685"/>
      <c r="F353" s="1015"/>
      <c r="G353" s="878"/>
      <c r="H353" s="1017"/>
      <c r="I353" s="719"/>
      <c r="J353" s="695"/>
      <c r="K353" s="165" t="s">
        <v>22</v>
      </c>
      <c r="L353" s="127">
        <f>M353+O353</f>
        <v>0</v>
      </c>
      <c r="M353" s="81">
        <v>0</v>
      </c>
      <c r="N353" s="81">
        <v>0</v>
      </c>
      <c r="O353" s="99">
        <v>0</v>
      </c>
      <c r="P353" s="122">
        <f>Q353+S353</f>
        <v>0</v>
      </c>
      <c r="Q353" s="82">
        <v>0</v>
      </c>
      <c r="R353" s="82">
        <v>0</v>
      </c>
      <c r="S353" s="98">
        <v>0</v>
      </c>
      <c r="T353" s="127">
        <f>U353+W353</f>
        <v>0</v>
      </c>
      <c r="U353" s="81">
        <v>0</v>
      </c>
      <c r="V353" s="81">
        <v>0</v>
      </c>
      <c r="W353" s="99">
        <v>0</v>
      </c>
      <c r="X353" s="127">
        <f>Y353+AA353</f>
        <v>0</v>
      </c>
      <c r="Y353" s="82">
        <v>0</v>
      </c>
      <c r="Z353" s="82">
        <v>0</v>
      </c>
      <c r="AA353" s="98">
        <v>0</v>
      </c>
      <c r="AB353" s="33"/>
      <c r="AC353" s="33"/>
      <c r="AD353" s="33"/>
      <c r="AE353" s="33"/>
      <c r="AF353" s="33"/>
      <c r="AG353" s="33"/>
      <c r="AH353" s="33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  <c r="BU353" s="33"/>
      <c r="BV353" s="33"/>
      <c r="BW353" s="33"/>
      <c r="BX353" s="33"/>
      <c r="BY353" s="33"/>
      <c r="BZ353" s="33"/>
      <c r="CA353" s="33"/>
      <c r="CB353" s="33"/>
      <c r="CC353" s="33"/>
      <c r="CD353" s="33"/>
      <c r="CE353" s="33"/>
      <c r="CF353" s="33"/>
      <c r="CG353" s="33"/>
      <c r="CH353" s="33"/>
      <c r="CI353" s="33"/>
      <c r="CJ353" s="33"/>
      <c r="CK353" s="33"/>
      <c r="CL353" s="33"/>
      <c r="CM353" s="33"/>
      <c r="CN353" s="33"/>
      <c r="CO353" s="33"/>
      <c r="CP353" s="33"/>
      <c r="CQ353" s="33"/>
      <c r="CR353" s="33"/>
      <c r="CS353" s="33"/>
      <c r="CT353" s="33"/>
      <c r="CU353" s="33"/>
      <c r="CV353" s="33"/>
      <c r="CW353" s="33"/>
      <c r="CX353" s="33"/>
      <c r="CY353" s="33"/>
      <c r="CZ353" s="33"/>
      <c r="DA353" s="33"/>
      <c r="DB353" s="33"/>
      <c r="DC353" s="33"/>
      <c r="DD353" s="33"/>
      <c r="DE353" s="33"/>
      <c r="DF353" s="33"/>
      <c r="DG353" s="33"/>
      <c r="DH353" s="33"/>
      <c r="DI353" s="33"/>
      <c r="DJ353" s="33"/>
      <c r="DK353" s="33"/>
      <c r="DL353" s="33"/>
      <c r="DM353" s="33"/>
      <c r="DN353" s="33"/>
      <c r="DO353" s="33"/>
      <c r="DP353" s="33"/>
      <c r="DQ353" s="33"/>
      <c r="DR353" s="33"/>
      <c r="DS353" s="33"/>
      <c r="DT353" s="33"/>
      <c r="DU353" s="33"/>
      <c r="DV353" s="33"/>
      <c r="DW353" s="33"/>
      <c r="DX353" s="33"/>
      <c r="DY353" s="33"/>
      <c r="DZ353" s="33"/>
      <c r="EA353" s="33"/>
      <c r="EB353" s="33"/>
      <c r="EC353" s="33"/>
      <c r="ED353" s="33"/>
      <c r="EE353" s="33"/>
      <c r="EF353" s="33"/>
      <c r="EG353" s="33"/>
      <c r="EH353" s="33"/>
      <c r="EI353" s="33"/>
      <c r="EJ353" s="33"/>
      <c r="EK353" s="33"/>
      <c r="EL353" s="33"/>
      <c r="EM353" s="33"/>
      <c r="EN353" s="33"/>
      <c r="EO353" s="33"/>
      <c r="EP353" s="33"/>
      <c r="EQ353" s="33"/>
      <c r="ER353" s="33"/>
      <c r="ES353" s="33"/>
      <c r="ET353" s="33"/>
      <c r="EU353" s="33"/>
      <c r="EV353" s="33"/>
      <c r="EW353" s="33"/>
      <c r="EX353" s="33"/>
      <c r="EY353" s="33"/>
      <c r="EZ353" s="33"/>
      <c r="FA353" s="33"/>
      <c r="FB353" s="33"/>
      <c r="FC353" s="33"/>
      <c r="FD353" s="33"/>
      <c r="FE353" s="33"/>
      <c r="FF353" s="33"/>
      <c r="FG353" s="33"/>
      <c r="FH353" s="33"/>
      <c r="FI353" s="33"/>
      <c r="FJ353" s="33"/>
      <c r="FK353" s="33"/>
      <c r="FL353" s="33"/>
      <c r="FM353" s="33"/>
      <c r="FN353" s="33"/>
      <c r="FO353" s="33"/>
      <c r="FP353" s="33"/>
      <c r="FQ353" s="33"/>
      <c r="FR353" s="33"/>
      <c r="FS353" s="33"/>
      <c r="FT353" s="33"/>
      <c r="FU353" s="33"/>
      <c r="FV353" s="33"/>
      <c r="FW353" s="33"/>
      <c r="FX353" s="33"/>
      <c r="FY353" s="33"/>
      <c r="FZ353" s="33"/>
      <c r="GA353" s="33"/>
      <c r="GB353" s="33"/>
      <c r="GC353" s="33"/>
      <c r="GD353" s="33"/>
      <c r="GE353" s="33"/>
      <c r="GF353" s="33"/>
      <c r="GG353" s="33"/>
      <c r="GH353" s="33"/>
      <c r="GI353" s="33"/>
      <c r="GJ353" s="33"/>
      <c r="GK353" s="33"/>
      <c r="GL353" s="33"/>
      <c r="GM353" s="33"/>
      <c r="GN353" s="33"/>
      <c r="GO353" s="33"/>
      <c r="GP353" s="33"/>
      <c r="GQ353" s="33"/>
      <c r="GR353" s="33"/>
      <c r="GS353" s="33"/>
      <c r="GT353" s="33"/>
      <c r="GU353" s="33"/>
      <c r="GV353" s="33"/>
      <c r="GW353" s="33"/>
      <c r="GX353" s="33"/>
      <c r="GY353" s="33"/>
      <c r="GZ353" s="33"/>
      <c r="HA353" s="33"/>
      <c r="HB353" s="33"/>
      <c r="HC353" s="33"/>
      <c r="HD353" s="33"/>
      <c r="HE353" s="33"/>
      <c r="HF353" s="33"/>
      <c r="HG353" s="33"/>
      <c r="HH353" s="33"/>
      <c r="HI353" s="33"/>
      <c r="HJ353" s="33"/>
      <c r="HK353" s="33"/>
      <c r="HL353" s="33"/>
      <c r="HM353" s="33"/>
      <c r="HN353" s="33"/>
      <c r="HO353" s="33"/>
      <c r="HP353" s="33"/>
      <c r="HQ353" s="33"/>
      <c r="HR353" s="33"/>
      <c r="HS353" s="33"/>
      <c r="HT353" s="33"/>
      <c r="HU353" s="33"/>
      <c r="HV353" s="33"/>
      <c r="HW353" s="33"/>
      <c r="HX353" s="33"/>
      <c r="HY353" s="33"/>
      <c r="HZ353" s="33"/>
      <c r="IA353" s="33"/>
      <c r="IB353" s="33"/>
      <c r="IC353" s="33"/>
      <c r="ID353" s="33"/>
      <c r="IE353" s="33"/>
      <c r="IF353" s="33"/>
      <c r="IG353" s="33"/>
      <c r="IH353" s="33"/>
      <c r="II353" s="33"/>
      <c r="IJ353" s="33"/>
      <c r="IK353" s="33"/>
      <c r="IL353" s="33"/>
      <c r="IM353" s="33"/>
      <c r="IN353" s="33"/>
      <c r="IO353" s="33"/>
      <c r="IP353" s="33"/>
      <c r="IQ353" s="33"/>
      <c r="IR353" s="33"/>
      <c r="IS353" s="33"/>
      <c r="IT353" s="33"/>
      <c r="IU353" s="33"/>
      <c r="IV353" s="33"/>
      <c r="IW353" s="33"/>
      <c r="IX353" s="33"/>
      <c r="IY353" s="33"/>
      <c r="IZ353" s="33"/>
      <c r="JA353" s="33"/>
      <c r="JB353" s="33"/>
      <c r="JC353" s="33"/>
      <c r="JD353" s="33"/>
      <c r="JE353" s="33"/>
      <c r="JF353" s="33"/>
      <c r="JG353" s="33"/>
      <c r="JH353" s="33"/>
      <c r="JI353" s="33"/>
      <c r="JJ353" s="33"/>
      <c r="JK353" s="33"/>
      <c r="JL353" s="33"/>
      <c r="JM353" s="33"/>
      <c r="JN353" s="33"/>
      <c r="JO353" s="33"/>
      <c r="JP353" s="33"/>
      <c r="JQ353" s="33"/>
      <c r="JR353" s="33"/>
      <c r="JS353" s="33"/>
      <c r="JT353" s="33"/>
      <c r="JU353" s="33"/>
      <c r="JV353" s="33"/>
      <c r="JW353" s="33"/>
      <c r="JX353" s="33"/>
      <c r="JY353" s="33"/>
      <c r="JZ353" s="33"/>
      <c r="KA353" s="33"/>
      <c r="KB353" s="33"/>
      <c r="KC353" s="33"/>
      <c r="KD353" s="33"/>
      <c r="KE353" s="33"/>
      <c r="KF353" s="33"/>
      <c r="KG353" s="33"/>
      <c r="KH353" s="33"/>
      <c r="KI353" s="33"/>
      <c r="KJ353" s="33"/>
      <c r="KK353" s="33"/>
      <c r="KL353" s="33"/>
      <c r="KM353" s="33"/>
      <c r="KN353" s="33"/>
      <c r="KO353" s="33"/>
      <c r="KP353" s="33"/>
      <c r="KQ353" s="33"/>
      <c r="KR353" s="33"/>
      <c r="KS353" s="33"/>
      <c r="KT353" s="33"/>
      <c r="KU353" s="33"/>
      <c r="KV353" s="33"/>
      <c r="KW353" s="33"/>
      <c r="KX353" s="33"/>
      <c r="KY353" s="33"/>
      <c r="KZ353" s="33"/>
      <c r="LA353" s="33"/>
      <c r="LB353" s="33"/>
      <c r="LC353" s="33"/>
      <c r="LD353" s="33"/>
      <c r="LE353" s="33"/>
      <c r="LF353" s="33"/>
      <c r="LG353" s="33"/>
      <c r="LH353" s="33"/>
      <c r="LI353" s="33"/>
      <c r="LJ353" s="33"/>
      <c r="LK353" s="33"/>
      <c r="LL353" s="33"/>
      <c r="LM353" s="33"/>
      <c r="LN353" s="33"/>
      <c r="LO353" s="33"/>
      <c r="LP353" s="33"/>
      <c r="LQ353" s="33"/>
      <c r="LR353" s="33"/>
      <c r="LS353" s="33"/>
      <c r="LT353" s="33"/>
      <c r="LU353" s="33"/>
      <c r="LV353" s="33"/>
      <c r="LW353" s="33"/>
      <c r="LX353" s="33"/>
      <c r="LY353" s="33"/>
      <c r="LZ353" s="33"/>
      <c r="MA353" s="33"/>
      <c r="MB353" s="33"/>
      <c r="MC353" s="33"/>
      <c r="MD353" s="33"/>
      <c r="ME353" s="33"/>
      <c r="MF353" s="33"/>
      <c r="MG353" s="33"/>
      <c r="MH353" s="33"/>
      <c r="MI353" s="33"/>
      <c r="MJ353" s="33"/>
      <c r="MK353" s="33"/>
      <c r="ML353" s="33"/>
      <c r="MM353" s="33"/>
      <c r="MN353" s="33"/>
      <c r="MO353" s="33"/>
      <c r="MP353" s="33"/>
      <c r="MQ353" s="33"/>
      <c r="MR353" s="33"/>
      <c r="MS353" s="33"/>
      <c r="MT353" s="33"/>
      <c r="MU353" s="33"/>
      <c r="MV353" s="33"/>
      <c r="MW353" s="33"/>
      <c r="MX353" s="33"/>
      <c r="MY353" s="33"/>
      <c r="MZ353" s="33"/>
      <c r="NA353" s="33"/>
      <c r="NB353" s="33"/>
      <c r="NC353" s="33"/>
      <c r="ND353" s="33"/>
      <c r="NE353" s="33"/>
      <c r="NF353" s="33"/>
      <c r="NG353" s="33"/>
      <c r="NH353" s="33"/>
      <c r="NI353" s="33"/>
      <c r="NJ353" s="33"/>
      <c r="NK353" s="33"/>
      <c r="NL353" s="33"/>
      <c r="NM353" s="33"/>
      <c r="NN353" s="33"/>
      <c r="NO353" s="33"/>
      <c r="NP353" s="33"/>
      <c r="NQ353" s="33"/>
      <c r="NR353" s="33"/>
      <c r="NS353" s="33"/>
      <c r="NT353" s="33"/>
      <c r="NU353" s="33"/>
      <c r="NV353" s="33"/>
      <c r="NW353" s="33"/>
      <c r="NX353" s="33"/>
      <c r="NY353" s="33"/>
      <c r="NZ353" s="33"/>
      <c r="OA353" s="33"/>
      <c r="OB353" s="33"/>
      <c r="OC353" s="33"/>
      <c r="OD353" s="33"/>
      <c r="OE353" s="33"/>
      <c r="OF353" s="33"/>
      <c r="OG353" s="33"/>
      <c r="OH353" s="33"/>
      <c r="OI353" s="33"/>
      <c r="OJ353" s="33"/>
      <c r="OK353" s="33"/>
      <c r="OL353" s="33"/>
      <c r="OM353" s="33"/>
      <c r="ON353" s="33"/>
      <c r="OO353" s="33"/>
      <c r="OP353" s="33"/>
      <c r="OQ353" s="33"/>
      <c r="OR353" s="33"/>
      <c r="OS353" s="33"/>
      <c r="OT353" s="33"/>
      <c r="OU353" s="33"/>
      <c r="OV353" s="33"/>
      <c r="OW353" s="33"/>
      <c r="OX353" s="33"/>
      <c r="OY353" s="33"/>
      <c r="OZ353" s="33"/>
      <c r="PA353" s="33"/>
      <c r="PB353" s="33"/>
      <c r="PC353" s="33"/>
      <c r="PD353" s="33"/>
      <c r="PE353" s="33"/>
      <c r="PF353" s="33"/>
      <c r="PG353" s="33"/>
      <c r="PH353" s="33"/>
      <c r="PI353" s="33"/>
      <c r="PJ353" s="33"/>
      <c r="PK353" s="33"/>
      <c r="PL353" s="33"/>
      <c r="PM353" s="33"/>
      <c r="PN353" s="33"/>
      <c r="PO353" s="33"/>
      <c r="PP353" s="33"/>
      <c r="PQ353" s="33"/>
      <c r="PR353" s="33"/>
      <c r="PS353" s="33"/>
      <c r="PT353" s="33"/>
      <c r="PU353" s="33"/>
      <c r="PV353" s="33"/>
      <c r="PW353" s="33"/>
      <c r="PX353" s="33"/>
      <c r="PY353" s="33"/>
      <c r="PZ353" s="33"/>
      <c r="QA353" s="33"/>
      <c r="QB353" s="33"/>
      <c r="QC353" s="33"/>
      <c r="QD353" s="33"/>
      <c r="QE353" s="33"/>
      <c r="QF353" s="33"/>
      <c r="QG353" s="33"/>
      <c r="QH353" s="33"/>
      <c r="QI353" s="33"/>
      <c r="QJ353" s="33"/>
      <c r="QK353" s="33"/>
      <c r="QL353" s="33"/>
      <c r="QM353" s="33"/>
      <c r="QN353" s="33"/>
      <c r="QO353" s="33"/>
      <c r="QP353" s="33"/>
      <c r="QQ353" s="33"/>
      <c r="QR353" s="33"/>
      <c r="QS353" s="33"/>
      <c r="QT353" s="33"/>
      <c r="QU353" s="33"/>
      <c r="QV353" s="33"/>
      <c r="QW353" s="33"/>
      <c r="QX353" s="33"/>
      <c r="QY353" s="33"/>
      <c r="QZ353" s="33"/>
      <c r="RA353" s="33"/>
      <c r="RB353" s="33"/>
      <c r="RC353" s="33"/>
      <c r="RD353" s="33"/>
      <c r="RE353" s="33"/>
      <c r="RF353" s="33"/>
      <c r="RG353" s="33"/>
      <c r="RH353" s="33"/>
      <c r="RI353" s="33"/>
      <c r="RJ353" s="33"/>
      <c r="RK353" s="33"/>
      <c r="RL353" s="33"/>
      <c r="RM353" s="33"/>
      <c r="RN353" s="33"/>
      <c r="RO353" s="33"/>
      <c r="RP353" s="33"/>
      <c r="RQ353" s="33"/>
      <c r="RR353" s="33"/>
      <c r="RS353" s="33"/>
      <c r="RT353" s="33"/>
      <c r="RU353" s="33"/>
      <c r="RV353" s="33"/>
      <c r="RW353" s="33"/>
      <c r="RX353" s="33"/>
      <c r="RY353" s="33"/>
      <c r="RZ353" s="33"/>
      <c r="SA353" s="33"/>
      <c r="SB353" s="33"/>
      <c r="SC353" s="33"/>
      <c r="SD353" s="33"/>
      <c r="SE353" s="33"/>
      <c r="SF353" s="33"/>
      <c r="SG353" s="33"/>
      <c r="SH353" s="33"/>
      <c r="SI353" s="33"/>
      <c r="SJ353" s="33"/>
      <c r="SK353" s="33"/>
      <c r="SL353" s="33"/>
      <c r="SM353" s="33"/>
      <c r="SN353" s="33"/>
      <c r="SO353" s="33"/>
      <c r="SP353" s="33"/>
      <c r="SQ353" s="33"/>
      <c r="SR353" s="33"/>
      <c r="SS353" s="33"/>
      <c r="ST353" s="33"/>
      <c r="SU353" s="33"/>
      <c r="SV353" s="33"/>
      <c r="SW353" s="33"/>
      <c r="SX353" s="33"/>
      <c r="SY353" s="33"/>
      <c r="SZ353" s="33"/>
      <c r="TA353" s="33"/>
      <c r="TB353" s="33"/>
      <c r="TC353" s="33"/>
      <c r="TD353" s="33"/>
      <c r="TE353" s="33"/>
      <c r="TF353" s="33"/>
      <c r="TG353" s="33"/>
      <c r="TH353" s="33"/>
      <c r="TI353" s="33"/>
      <c r="TJ353" s="33"/>
      <c r="TK353" s="33"/>
      <c r="TL353" s="33"/>
      <c r="TM353" s="33"/>
      <c r="TN353" s="33"/>
      <c r="TO353" s="33"/>
      <c r="TP353" s="33"/>
      <c r="TQ353" s="33"/>
      <c r="TR353" s="33"/>
      <c r="TS353" s="33"/>
      <c r="TT353" s="33"/>
      <c r="TU353" s="33"/>
      <c r="TV353" s="33"/>
      <c r="TW353" s="33"/>
      <c r="TX353" s="33"/>
      <c r="TY353" s="33"/>
      <c r="TZ353" s="33"/>
      <c r="UA353" s="33"/>
      <c r="UB353" s="33"/>
      <c r="UC353" s="33"/>
      <c r="UD353" s="33"/>
      <c r="UE353" s="33"/>
      <c r="UF353" s="33"/>
      <c r="UG353" s="33"/>
      <c r="UH353" s="33"/>
      <c r="UI353" s="33"/>
      <c r="UJ353" s="33"/>
      <c r="UK353" s="33"/>
      <c r="UL353" s="33"/>
      <c r="UM353" s="33"/>
      <c r="UN353" s="33"/>
      <c r="UO353" s="33"/>
      <c r="UP353" s="33"/>
      <c r="UQ353" s="33"/>
      <c r="UR353" s="33"/>
      <c r="US353" s="33"/>
      <c r="UT353" s="33"/>
      <c r="UU353" s="33"/>
      <c r="UV353" s="33"/>
      <c r="UW353" s="33"/>
      <c r="UX353" s="33"/>
      <c r="UY353" s="33"/>
      <c r="UZ353" s="33"/>
      <c r="VA353" s="33"/>
      <c r="VB353" s="33"/>
      <c r="VC353" s="33"/>
      <c r="VD353" s="33"/>
      <c r="VE353" s="33"/>
      <c r="VF353" s="33"/>
      <c r="VG353" s="33"/>
      <c r="VH353" s="33"/>
      <c r="VI353" s="33"/>
      <c r="VJ353" s="33"/>
      <c r="VK353" s="33"/>
      <c r="VL353" s="33"/>
      <c r="VM353" s="33"/>
      <c r="VN353" s="33"/>
      <c r="VO353" s="33"/>
      <c r="VP353" s="33"/>
      <c r="VQ353" s="33"/>
      <c r="VR353" s="33"/>
      <c r="VS353" s="33"/>
      <c r="VT353" s="33"/>
      <c r="VU353" s="33"/>
      <c r="VV353" s="33"/>
      <c r="VW353" s="33"/>
      <c r="VX353" s="33"/>
      <c r="VY353" s="33"/>
      <c r="VZ353" s="33"/>
      <c r="WA353" s="33"/>
      <c r="WB353" s="33"/>
      <c r="WC353" s="33"/>
      <c r="WD353" s="33"/>
      <c r="WE353" s="33"/>
      <c r="WF353" s="33"/>
      <c r="WG353" s="33"/>
      <c r="WH353" s="33"/>
      <c r="WI353" s="33"/>
      <c r="WJ353" s="33"/>
      <c r="WK353" s="33"/>
      <c r="WL353" s="33"/>
      <c r="WM353" s="33"/>
      <c r="WN353" s="33"/>
      <c r="WO353" s="33"/>
      <c r="WP353" s="33"/>
      <c r="WQ353" s="33"/>
      <c r="WR353" s="33"/>
      <c r="WS353" s="33"/>
      <c r="WT353" s="33"/>
      <c r="WU353" s="33"/>
      <c r="WV353" s="33"/>
      <c r="WW353" s="33"/>
      <c r="WX353" s="33"/>
      <c r="WY353" s="33"/>
      <c r="WZ353" s="33"/>
      <c r="XA353" s="33"/>
      <c r="XB353" s="33"/>
      <c r="XC353" s="33"/>
      <c r="XD353" s="33"/>
      <c r="XE353" s="33"/>
      <c r="XF353" s="33"/>
      <c r="XG353" s="33"/>
      <c r="XH353" s="33"/>
      <c r="XI353" s="33"/>
      <c r="XJ353" s="33"/>
      <c r="XK353" s="33"/>
      <c r="XL353" s="33"/>
      <c r="XM353" s="33"/>
      <c r="XN353" s="33"/>
      <c r="XO353" s="33"/>
      <c r="XP353" s="33"/>
      <c r="XQ353" s="33"/>
      <c r="XR353" s="33"/>
      <c r="XS353" s="33"/>
      <c r="XT353" s="33"/>
      <c r="XU353" s="33"/>
      <c r="XV353" s="33"/>
      <c r="XW353" s="33"/>
      <c r="XX353" s="33"/>
      <c r="XY353" s="33"/>
      <c r="XZ353" s="33"/>
      <c r="YA353" s="33"/>
      <c r="YB353" s="33"/>
      <c r="YC353" s="33"/>
      <c r="YD353" s="33"/>
      <c r="YE353" s="33"/>
      <c r="YF353" s="33"/>
      <c r="YG353" s="33"/>
      <c r="YH353" s="33"/>
      <c r="YI353" s="33"/>
      <c r="YJ353" s="33"/>
      <c r="YK353" s="33"/>
      <c r="YL353" s="33"/>
      <c r="YM353" s="33"/>
      <c r="YN353" s="33"/>
      <c r="YO353" s="33"/>
      <c r="YP353" s="33"/>
      <c r="YQ353" s="33"/>
      <c r="YR353" s="33"/>
      <c r="YS353" s="33"/>
      <c r="YT353" s="33"/>
      <c r="YU353" s="33"/>
      <c r="YV353" s="33"/>
      <c r="YW353" s="33"/>
      <c r="YX353" s="33"/>
      <c r="YY353" s="33"/>
      <c r="YZ353" s="33"/>
      <c r="ZA353" s="33"/>
      <c r="ZB353" s="33"/>
      <c r="ZC353" s="33"/>
      <c r="ZD353" s="33"/>
      <c r="ZE353" s="33"/>
      <c r="ZF353" s="33"/>
      <c r="ZG353" s="33"/>
      <c r="ZH353" s="33"/>
      <c r="ZI353" s="33"/>
      <c r="ZJ353" s="33"/>
      <c r="ZK353" s="33"/>
      <c r="ZL353" s="33"/>
      <c r="ZM353" s="33"/>
      <c r="ZN353" s="33"/>
      <c r="ZO353" s="33"/>
      <c r="ZP353" s="33"/>
      <c r="ZQ353" s="33"/>
      <c r="ZR353" s="33"/>
      <c r="ZS353" s="33"/>
      <c r="ZT353" s="33"/>
      <c r="ZU353" s="33"/>
      <c r="ZV353" s="33"/>
      <c r="ZW353" s="33"/>
      <c r="ZX353" s="33"/>
      <c r="ZY353" s="33"/>
      <c r="ZZ353" s="33"/>
      <c r="AAA353" s="33"/>
      <c r="AAB353" s="33"/>
      <c r="AAC353" s="33"/>
      <c r="AAD353" s="33"/>
      <c r="AAE353" s="33"/>
      <c r="AAF353" s="33"/>
      <c r="AAG353" s="33"/>
      <c r="AAH353" s="33"/>
      <c r="AAI353" s="33"/>
      <c r="AAJ353" s="33"/>
      <c r="AAK353" s="33"/>
      <c r="AAL353" s="33"/>
      <c r="AAM353" s="33"/>
      <c r="AAN353" s="33"/>
      <c r="AAO353" s="33"/>
      <c r="AAP353" s="33"/>
      <c r="AAQ353" s="33"/>
      <c r="AAR353" s="33"/>
      <c r="AAS353" s="33"/>
      <c r="AAT353" s="33"/>
      <c r="AAU353" s="33"/>
      <c r="AAV353" s="33"/>
      <c r="AAW353" s="33"/>
      <c r="AAX353" s="33"/>
      <c r="AAY353" s="33"/>
      <c r="AAZ353" s="33"/>
      <c r="ABA353" s="33"/>
      <c r="ABB353" s="33"/>
      <c r="ABC353" s="33"/>
      <c r="ABD353" s="33"/>
      <c r="ABE353" s="33"/>
      <c r="ABF353" s="33"/>
      <c r="ABG353" s="33"/>
      <c r="ABH353" s="33"/>
      <c r="ABI353" s="33"/>
      <c r="ABJ353" s="33"/>
      <c r="ABK353" s="33"/>
      <c r="ABL353" s="33"/>
      <c r="ABM353" s="33"/>
      <c r="ABN353" s="33"/>
      <c r="ABO353" s="33"/>
      <c r="ABP353" s="33"/>
      <c r="ABQ353" s="33"/>
      <c r="ABR353" s="33"/>
      <c r="ABS353" s="33"/>
      <c r="ABT353" s="33"/>
      <c r="ABU353" s="33"/>
      <c r="ABV353" s="33"/>
      <c r="ABW353" s="33"/>
      <c r="ABX353" s="33"/>
      <c r="ABY353" s="33"/>
      <c r="ABZ353" s="33"/>
      <c r="ACA353" s="33"/>
      <c r="ACB353" s="33"/>
      <c r="ACC353" s="33"/>
      <c r="ACD353" s="33"/>
      <c r="ACE353" s="33"/>
      <c r="ACF353" s="33"/>
      <c r="ACG353" s="33"/>
      <c r="ACH353" s="33"/>
      <c r="ACI353" s="33"/>
      <c r="ACJ353" s="33"/>
      <c r="ACK353" s="33"/>
      <c r="ACL353" s="33"/>
      <c r="ACM353" s="33"/>
      <c r="ACN353" s="33"/>
      <c r="ACO353" s="33"/>
      <c r="ACP353" s="33"/>
      <c r="ACQ353" s="33"/>
      <c r="ACR353" s="33"/>
      <c r="ACS353" s="33"/>
      <c r="ACT353" s="33"/>
      <c r="ACU353" s="33"/>
      <c r="ACV353" s="33"/>
      <c r="ACW353" s="33"/>
      <c r="ACX353" s="33"/>
      <c r="ACY353" s="33"/>
      <c r="ACZ353" s="33"/>
      <c r="ADA353" s="33"/>
      <c r="ADB353" s="33"/>
      <c r="ADC353" s="33"/>
      <c r="ADD353" s="33"/>
      <c r="ADE353" s="33"/>
      <c r="ADF353" s="33"/>
      <c r="ADG353" s="33"/>
      <c r="ADH353" s="33"/>
      <c r="ADI353" s="33"/>
      <c r="ADJ353" s="33"/>
      <c r="ADK353" s="33"/>
      <c r="ADL353" s="33"/>
      <c r="ADM353" s="33"/>
      <c r="ADN353" s="33"/>
      <c r="ADO353" s="33"/>
      <c r="ADP353" s="33"/>
      <c r="ADQ353" s="33"/>
      <c r="ADR353" s="33"/>
      <c r="ADS353" s="33"/>
      <c r="ADT353" s="33"/>
      <c r="ADU353" s="33"/>
      <c r="ADV353" s="33"/>
      <c r="ADW353" s="33"/>
      <c r="ADX353" s="33"/>
      <c r="ADY353" s="33"/>
      <c r="ADZ353" s="33"/>
      <c r="AEA353" s="33"/>
      <c r="AEB353" s="33"/>
      <c r="AEC353" s="33"/>
      <c r="AED353" s="33"/>
      <c r="AEE353" s="33"/>
      <c r="AEF353" s="33"/>
      <c r="AEG353" s="33"/>
      <c r="AEH353" s="33"/>
      <c r="AEI353" s="33"/>
      <c r="AEJ353" s="33"/>
      <c r="AEK353" s="33"/>
      <c r="AEL353" s="33"/>
      <c r="AEM353" s="33"/>
      <c r="AEN353" s="33"/>
      <c r="AEO353" s="33"/>
      <c r="AEP353" s="33"/>
      <c r="AEQ353" s="33"/>
      <c r="AER353" s="33"/>
      <c r="AES353" s="33"/>
      <c r="AET353" s="33"/>
      <c r="AEU353" s="33"/>
      <c r="AEV353" s="33"/>
      <c r="AEW353" s="33"/>
      <c r="AEX353" s="33"/>
      <c r="AEY353" s="33"/>
      <c r="AEZ353" s="33"/>
      <c r="AFA353" s="33"/>
      <c r="AFB353" s="33"/>
      <c r="AFC353" s="33"/>
      <c r="AFD353" s="33"/>
      <c r="AFE353" s="33"/>
      <c r="AFF353" s="33"/>
      <c r="AFG353" s="33"/>
      <c r="AFH353" s="33"/>
      <c r="AFI353" s="33"/>
      <c r="AFJ353" s="33"/>
      <c r="AFK353" s="33"/>
      <c r="AFL353" s="33"/>
      <c r="AFM353" s="33"/>
      <c r="AFN353" s="33"/>
      <c r="AFO353" s="33"/>
      <c r="AFP353" s="33"/>
      <c r="AFQ353" s="33"/>
      <c r="AFR353" s="33"/>
      <c r="AFS353" s="33"/>
      <c r="AFT353" s="33"/>
      <c r="AFU353" s="33"/>
      <c r="AFV353" s="33"/>
      <c r="AFW353" s="33"/>
      <c r="AFX353" s="33"/>
      <c r="AFY353" s="33"/>
      <c r="AFZ353" s="33"/>
      <c r="AGA353" s="33"/>
      <c r="AGB353" s="33"/>
      <c r="AGC353" s="33"/>
      <c r="AGD353" s="33"/>
      <c r="AGE353" s="33"/>
      <c r="AGF353" s="33"/>
      <c r="AGG353" s="33"/>
      <c r="AGH353" s="33"/>
      <c r="AGI353" s="33"/>
      <c r="AGJ353" s="33"/>
      <c r="AGK353" s="33"/>
      <c r="AGL353" s="33"/>
      <c r="AGM353" s="33"/>
      <c r="AGN353" s="33"/>
      <c r="AGO353" s="33"/>
      <c r="AGP353" s="33"/>
      <c r="AGQ353" s="33"/>
      <c r="AGR353" s="33"/>
      <c r="AGS353" s="33"/>
      <c r="AGT353" s="33"/>
      <c r="AGU353" s="33"/>
      <c r="AGV353" s="33"/>
      <c r="AGW353" s="33"/>
      <c r="AGX353" s="33"/>
      <c r="AGY353" s="33"/>
      <c r="AGZ353" s="33"/>
      <c r="AHA353" s="33"/>
      <c r="AHB353" s="33"/>
      <c r="AHC353" s="33"/>
      <c r="AHD353" s="33"/>
      <c r="AHE353" s="33"/>
      <c r="AHF353" s="33"/>
      <c r="AHG353" s="33"/>
      <c r="AHH353" s="33"/>
      <c r="AHI353" s="33"/>
      <c r="AHJ353" s="33"/>
      <c r="AHK353" s="33"/>
      <c r="AHL353" s="33"/>
      <c r="AHM353" s="33"/>
      <c r="AHN353" s="33"/>
      <c r="AHO353" s="33"/>
      <c r="AHP353" s="33"/>
      <c r="AHQ353" s="33"/>
      <c r="AHR353" s="33"/>
      <c r="AHS353" s="33"/>
      <c r="AHT353" s="33"/>
      <c r="AHU353" s="33"/>
      <c r="AHV353" s="33"/>
      <c r="AHW353" s="33"/>
      <c r="AHX353" s="33"/>
      <c r="AHY353" s="33"/>
      <c r="AHZ353" s="33"/>
      <c r="AIA353" s="33"/>
      <c r="AIB353" s="33"/>
      <c r="AIC353" s="33"/>
      <c r="AID353" s="33"/>
      <c r="AIE353" s="33"/>
      <c r="AIF353" s="33"/>
      <c r="AIG353" s="33"/>
      <c r="AIH353" s="33"/>
      <c r="AII353" s="33"/>
      <c r="AIJ353" s="33"/>
      <c r="AIK353" s="33"/>
      <c r="AIL353" s="33"/>
      <c r="AIM353" s="33"/>
      <c r="AIN353" s="33"/>
      <c r="AIO353" s="33"/>
      <c r="AIP353" s="33"/>
      <c r="AIQ353" s="33"/>
      <c r="AIR353" s="33"/>
      <c r="AIS353" s="33"/>
      <c r="AIT353" s="33"/>
      <c r="AIU353" s="33"/>
      <c r="AIV353" s="33"/>
      <c r="AIW353" s="33"/>
      <c r="AIX353" s="33"/>
      <c r="AIY353" s="33"/>
      <c r="AIZ353" s="33"/>
      <c r="AJA353" s="33"/>
      <c r="AJB353" s="33"/>
      <c r="AJC353" s="33"/>
      <c r="AJD353" s="33"/>
      <c r="AJE353" s="33"/>
      <c r="AJF353" s="33"/>
      <c r="AJG353" s="33"/>
      <c r="AJH353" s="33"/>
      <c r="AJI353" s="33"/>
      <c r="AJJ353" s="33"/>
      <c r="AJK353" s="33"/>
      <c r="AJL353" s="33"/>
      <c r="AJM353" s="33"/>
      <c r="AJN353" s="33"/>
      <c r="AJO353" s="33"/>
      <c r="AJP353" s="33"/>
      <c r="AJQ353" s="33"/>
      <c r="AJR353" s="33"/>
      <c r="AJS353" s="33"/>
      <c r="AJT353" s="33"/>
      <c r="AJU353" s="33"/>
      <c r="AJV353" s="33"/>
      <c r="AJW353" s="33"/>
      <c r="AJX353" s="33"/>
      <c r="AJY353" s="33"/>
      <c r="AJZ353" s="33"/>
      <c r="AKA353" s="33"/>
      <c r="AKB353" s="33"/>
      <c r="AKC353" s="33"/>
      <c r="AKD353" s="33"/>
      <c r="AKE353" s="33"/>
      <c r="AKF353" s="33"/>
      <c r="AKG353" s="33"/>
      <c r="AKH353" s="33"/>
      <c r="AKI353" s="33"/>
      <c r="AKJ353" s="33"/>
      <c r="AKK353" s="33"/>
      <c r="AKL353" s="33"/>
      <c r="AKM353" s="33"/>
      <c r="AKN353" s="33"/>
      <c r="AKO353" s="33"/>
      <c r="AKP353" s="33"/>
      <c r="AKQ353" s="33"/>
      <c r="AKR353" s="33"/>
      <c r="AKS353" s="33"/>
      <c r="AKT353" s="33"/>
      <c r="AKU353" s="33"/>
      <c r="AKV353" s="33"/>
      <c r="AKW353" s="33"/>
      <c r="AKX353" s="33"/>
      <c r="AKY353" s="33"/>
      <c r="AKZ353" s="33"/>
      <c r="ALA353" s="33"/>
      <c r="ALB353" s="33"/>
      <c r="ALC353" s="33"/>
      <c r="ALD353" s="33"/>
      <c r="ALE353" s="33"/>
      <c r="ALF353" s="33"/>
      <c r="ALG353" s="33"/>
      <c r="ALH353" s="33"/>
      <c r="ALI353" s="33"/>
      <c r="ALJ353" s="33"/>
      <c r="ALK353" s="33"/>
      <c r="ALL353" s="33"/>
      <c r="ALM353" s="33"/>
      <c r="ALN353" s="33"/>
      <c r="ALO353" s="33"/>
      <c r="ALP353" s="33"/>
      <c r="ALQ353" s="33"/>
      <c r="ALR353" s="33"/>
      <c r="ALS353" s="33"/>
      <c r="ALT353" s="33"/>
      <c r="ALU353" s="33"/>
      <c r="ALV353" s="33"/>
      <c r="ALW353" s="33"/>
      <c r="ALX353" s="33"/>
      <c r="ALY353" s="33"/>
    </row>
    <row r="354" spans="1:1013" ht="19.5" customHeight="1" thickBot="1" x14ac:dyDescent="0.25">
      <c r="A354" s="672"/>
      <c r="B354" s="693"/>
      <c r="C354" s="885"/>
      <c r="D354" s="888"/>
      <c r="E354" s="686"/>
      <c r="F354" s="815"/>
      <c r="G354" s="849"/>
      <c r="H354" s="1020"/>
      <c r="I354" s="1021"/>
      <c r="J354" s="695"/>
      <c r="K354" s="84" t="s">
        <v>26</v>
      </c>
      <c r="L354" s="450">
        <f>+M354+O354</f>
        <v>252.6</v>
      </c>
      <c r="M354" s="573">
        <v>0</v>
      </c>
      <c r="N354" s="573">
        <v>0</v>
      </c>
      <c r="O354" s="575">
        <v>252.6</v>
      </c>
      <c r="P354" s="450">
        <f>+Q354+S354</f>
        <v>300</v>
      </c>
      <c r="Q354" s="573">
        <v>0</v>
      </c>
      <c r="R354" s="573">
        <v>0</v>
      </c>
      <c r="S354" s="575">
        <v>300</v>
      </c>
      <c r="T354" s="450">
        <f>+U354+W354</f>
        <v>0</v>
      </c>
      <c r="U354" s="573">
        <v>0</v>
      </c>
      <c r="V354" s="573">
        <v>0</v>
      </c>
      <c r="W354" s="575">
        <v>0</v>
      </c>
      <c r="X354" s="456">
        <f>+Y354+AA354</f>
        <v>0</v>
      </c>
      <c r="Y354" s="573">
        <v>0</v>
      </c>
      <c r="Z354" s="573">
        <v>0</v>
      </c>
      <c r="AA354" s="575">
        <v>0</v>
      </c>
      <c r="AB354" s="33"/>
      <c r="AC354" s="33"/>
      <c r="AD354" s="33"/>
      <c r="AE354" s="33"/>
      <c r="AF354" s="33"/>
      <c r="AG354" s="33"/>
      <c r="AH354" s="33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  <c r="BV354" s="33"/>
      <c r="BW354" s="33"/>
      <c r="BX354" s="33"/>
      <c r="BY354" s="33"/>
      <c r="BZ354" s="33"/>
      <c r="CA354" s="33"/>
      <c r="CB354" s="33"/>
      <c r="CC354" s="33"/>
      <c r="CD354" s="33"/>
      <c r="CE354" s="33"/>
      <c r="CF354" s="33"/>
      <c r="CG354" s="33"/>
      <c r="CH354" s="33"/>
      <c r="CI354" s="33"/>
      <c r="CJ354" s="33"/>
      <c r="CK354" s="33"/>
      <c r="CL354" s="33"/>
      <c r="CM354" s="33"/>
      <c r="CN354" s="33"/>
      <c r="CO354" s="33"/>
      <c r="CP354" s="33"/>
      <c r="CQ354" s="33"/>
      <c r="CR354" s="33"/>
      <c r="CS354" s="33"/>
      <c r="CT354" s="33"/>
      <c r="CU354" s="33"/>
      <c r="CV354" s="33"/>
      <c r="CW354" s="33"/>
      <c r="CX354" s="33"/>
      <c r="CY354" s="33"/>
      <c r="CZ354" s="33"/>
      <c r="DA354" s="33"/>
      <c r="DB354" s="33"/>
      <c r="DC354" s="33"/>
      <c r="DD354" s="33"/>
      <c r="DE354" s="33"/>
      <c r="DF354" s="33"/>
      <c r="DG354" s="33"/>
      <c r="DH354" s="33"/>
      <c r="DI354" s="33"/>
      <c r="DJ354" s="33"/>
      <c r="DK354" s="33"/>
      <c r="DL354" s="33"/>
      <c r="DM354" s="33"/>
      <c r="DN354" s="33"/>
      <c r="DO354" s="33"/>
      <c r="DP354" s="33"/>
      <c r="DQ354" s="33"/>
      <c r="DR354" s="33"/>
      <c r="DS354" s="33"/>
      <c r="DT354" s="33"/>
      <c r="DU354" s="33"/>
      <c r="DV354" s="33"/>
      <c r="DW354" s="33"/>
      <c r="DX354" s="33"/>
      <c r="DY354" s="33"/>
      <c r="DZ354" s="33"/>
      <c r="EA354" s="33"/>
      <c r="EB354" s="33"/>
      <c r="EC354" s="33"/>
      <c r="ED354" s="33"/>
      <c r="EE354" s="33"/>
      <c r="EF354" s="33"/>
      <c r="EG354" s="33"/>
      <c r="EH354" s="33"/>
      <c r="EI354" s="33"/>
      <c r="EJ354" s="33"/>
      <c r="EK354" s="33"/>
      <c r="EL354" s="33"/>
      <c r="EM354" s="33"/>
      <c r="EN354" s="33"/>
      <c r="EO354" s="33"/>
      <c r="EP354" s="33"/>
      <c r="EQ354" s="33"/>
      <c r="ER354" s="33"/>
      <c r="ES354" s="33"/>
      <c r="ET354" s="33"/>
      <c r="EU354" s="33"/>
      <c r="EV354" s="33"/>
      <c r="EW354" s="33"/>
      <c r="EX354" s="33"/>
      <c r="EY354" s="33"/>
      <c r="EZ354" s="33"/>
      <c r="FA354" s="33"/>
      <c r="FB354" s="33"/>
      <c r="FC354" s="33"/>
      <c r="FD354" s="33"/>
      <c r="FE354" s="33"/>
      <c r="FF354" s="33"/>
      <c r="FG354" s="33"/>
      <c r="FH354" s="33"/>
      <c r="FI354" s="33"/>
      <c r="FJ354" s="33"/>
      <c r="FK354" s="33"/>
      <c r="FL354" s="33"/>
      <c r="FM354" s="33"/>
      <c r="FN354" s="33"/>
      <c r="FO354" s="33"/>
      <c r="FP354" s="33"/>
      <c r="FQ354" s="33"/>
      <c r="FR354" s="33"/>
      <c r="FS354" s="33"/>
      <c r="FT354" s="33"/>
      <c r="FU354" s="33"/>
      <c r="FV354" s="33"/>
      <c r="FW354" s="33"/>
      <c r="FX354" s="33"/>
      <c r="FY354" s="33"/>
      <c r="FZ354" s="33"/>
      <c r="GA354" s="33"/>
      <c r="GB354" s="33"/>
      <c r="GC354" s="33"/>
      <c r="GD354" s="33"/>
      <c r="GE354" s="33"/>
      <c r="GF354" s="33"/>
      <c r="GG354" s="33"/>
      <c r="GH354" s="33"/>
      <c r="GI354" s="33"/>
      <c r="GJ354" s="33"/>
      <c r="GK354" s="33"/>
      <c r="GL354" s="33"/>
      <c r="GM354" s="33"/>
      <c r="GN354" s="33"/>
      <c r="GO354" s="33"/>
      <c r="GP354" s="33"/>
      <c r="GQ354" s="33"/>
      <c r="GR354" s="33"/>
      <c r="GS354" s="33"/>
      <c r="GT354" s="33"/>
      <c r="GU354" s="33"/>
      <c r="GV354" s="33"/>
      <c r="GW354" s="33"/>
      <c r="GX354" s="33"/>
      <c r="GY354" s="33"/>
      <c r="GZ354" s="33"/>
      <c r="HA354" s="33"/>
      <c r="HB354" s="33"/>
      <c r="HC354" s="33"/>
      <c r="HD354" s="33"/>
      <c r="HE354" s="33"/>
      <c r="HF354" s="33"/>
      <c r="HG354" s="33"/>
      <c r="HH354" s="33"/>
      <c r="HI354" s="33"/>
      <c r="HJ354" s="33"/>
      <c r="HK354" s="33"/>
      <c r="HL354" s="33"/>
      <c r="HM354" s="33"/>
      <c r="HN354" s="33"/>
      <c r="HO354" s="33"/>
      <c r="HP354" s="33"/>
      <c r="HQ354" s="33"/>
      <c r="HR354" s="33"/>
      <c r="HS354" s="33"/>
      <c r="HT354" s="33"/>
      <c r="HU354" s="33"/>
      <c r="HV354" s="33"/>
      <c r="HW354" s="33"/>
      <c r="HX354" s="33"/>
      <c r="HY354" s="33"/>
      <c r="HZ354" s="33"/>
      <c r="IA354" s="33"/>
      <c r="IB354" s="33"/>
      <c r="IC354" s="33"/>
      <c r="ID354" s="33"/>
      <c r="IE354" s="33"/>
      <c r="IF354" s="33"/>
      <c r="IG354" s="33"/>
      <c r="IH354" s="33"/>
      <c r="II354" s="33"/>
      <c r="IJ354" s="33"/>
      <c r="IK354" s="33"/>
      <c r="IL354" s="33"/>
      <c r="IM354" s="33"/>
      <c r="IN354" s="33"/>
      <c r="IO354" s="33"/>
      <c r="IP354" s="33"/>
      <c r="IQ354" s="33"/>
      <c r="IR354" s="33"/>
      <c r="IS354" s="33"/>
      <c r="IT354" s="33"/>
      <c r="IU354" s="33"/>
      <c r="IV354" s="33"/>
      <c r="IW354" s="33"/>
      <c r="IX354" s="33"/>
      <c r="IY354" s="33"/>
      <c r="IZ354" s="33"/>
      <c r="JA354" s="33"/>
      <c r="JB354" s="33"/>
      <c r="JC354" s="33"/>
      <c r="JD354" s="33"/>
      <c r="JE354" s="33"/>
      <c r="JF354" s="33"/>
      <c r="JG354" s="33"/>
      <c r="JH354" s="33"/>
      <c r="JI354" s="33"/>
      <c r="JJ354" s="33"/>
      <c r="JK354" s="33"/>
      <c r="JL354" s="33"/>
      <c r="JM354" s="33"/>
      <c r="JN354" s="33"/>
      <c r="JO354" s="33"/>
      <c r="JP354" s="33"/>
      <c r="JQ354" s="33"/>
      <c r="JR354" s="33"/>
      <c r="JS354" s="33"/>
      <c r="JT354" s="33"/>
      <c r="JU354" s="33"/>
      <c r="JV354" s="33"/>
      <c r="JW354" s="33"/>
      <c r="JX354" s="33"/>
      <c r="JY354" s="33"/>
      <c r="JZ354" s="33"/>
      <c r="KA354" s="33"/>
      <c r="KB354" s="33"/>
      <c r="KC354" s="33"/>
      <c r="KD354" s="33"/>
      <c r="KE354" s="33"/>
      <c r="KF354" s="33"/>
      <c r="KG354" s="33"/>
      <c r="KH354" s="33"/>
      <c r="KI354" s="33"/>
      <c r="KJ354" s="33"/>
      <c r="KK354" s="33"/>
      <c r="KL354" s="33"/>
      <c r="KM354" s="33"/>
      <c r="KN354" s="33"/>
      <c r="KO354" s="33"/>
      <c r="KP354" s="33"/>
      <c r="KQ354" s="33"/>
      <c r="KR354" s="33"/>
      <c r="KS354" s="33"/>
      <c r="KT354" s="33"/>
      <c r="KU354" s="33"/>
      <c r="KV354" s="33"/>
      <c r="KW354" s="33"/>
      <c r="KX354" s="33"/>
      <c r="KY354" s="33"/>
      <c r="KZ354" s="33"/>
      <c r="LA354" s="33"/>
      <c r="LB354" s="33"/>
      <c r="LC354" s="33"/>
      <c r="LD354" s="33"/>
      <c r="LE354" s="33"/>
      <c r="LF354" s="33"/>
      <c r="LG354" s="33"/>
      <c r="LH354" s="33"/>
      <c r="LI354" s="33"/>
      <c r="LJ354" s="33"/>
      <c r="LK354" s="33"/>
      <c r="LL354" s="33"/>
      <c r="LM354" s="33"/>
      <c r="LN354" s="33"/>
      <c r="LO354" s="33"/>
      <c r="LP354" s="33"/>
      <c r="LQ354" s="33"/>
      <c r="LR354" s="33"/>
      <c r="LS354" s="33"/>
      <c r="LT354" s="33"/>
      <c r="LU354" s="33"/>
      <c r="LV354" s="33"/>
      <c r="LW354" s="33"/>
      <c r="LX354" s="33"/>
      <c r="LY354" s="33"/>
      <c r="LZ354" s="33"/>
      <c r="MA354" s="33"/>
      <c r="MB354" s="33"/>
      <c r="MC354" s="33"/>
      <c r="MD354" s="33"/>
      <c r="ME354" s="33"/>
      <c r="MF354" s="33"/>
      <c r="MG354" s="33"/>
      <c r="MH354" s="33"/>
      <c r="MI354" s="33"/>
      <c r="MJ354" s="33"/>
      <c r="MK354" s="33"/>
      <c r="ML354" s="33"/>
      <c r="MM354" s="33"/>
      <c r="MN354" s="33"/>
      <c r="MO354" s="33"/>
      <c r="MP354" s="33"/>
      <c r="MQ354" s="33"/>
      <c r="MR354" s="33"/>
      <c r="MS354" s="33"/>
      <c r="MT354" s="33"/>
      <c r="MU354" s="33"/>
      <c r="MV354" s="33"/>
      <c r="MW354" s="33"/>
      <c r="MX354" s="33"/>
      <c r="MY354" s="33"/>
      <c r="MZ354" s="33"/>
      <c r="NA354" s="33"/>
      <c r="NB354" s="33"/>
      <c r="NC354" s="33"/>
      <c r="ND354" s="33"/>
      <c r="NE354" s="33"/>
      <c r="NF354" s="33"/>
      <c r="NG354" s="33"/>
      <c r="NH354" s="33"/>
      <c r="NI354" s="33"/>
      <c r="NJ354" s="33"/>
      <c r="NK354" s="33"/>
      <c r="NL354" s="33"/>
      <c r="NM354" s="33"/>
      <c r="NN354" s="33"/>
      <c r="NO354" s="33"/>
      <c r="NP354" s="33"/>
      <c r="NQ354" s="33"/>
      <c r="NR354" s="33"/>
      <c r="NS354" s="33"/>
      <c r="NT354" s="33"/>
      <c r="NU354" s="33"/>
      <c r="NV354" s="33"/>
      <c r="NW354" s="33"/>
      <c r="NX354" s="33"/>
      <c r="NY354" s="33"/>
      <c r="NZ354" s="33"/>
      <c r="OA354" s="33"/>
      <c r="OB354" s="33"/>
      <c r="OC354" s="33"/>
      <c r="OD354" s="33"/>
      <c r="OE354" s="33"/>
      <c r="OF354" s="33"/>
      <c r="OG354" s="33"/>
      <c r="OH354" s="33"/>
      <c r="OI354" s="33"/>
      <c r="OJ354" s="33"/>
      <c r="OK354" s="33"/>
      <c r="OL354" s="33"/>
      <c r="OM354" s="33"/>
      <c r="ON354" s="33"/>
      <c r="OO354" s="33"/>
      <c r="OP354" s="33"/>
      <c r="OQ354" s="33"/>
      <c r="OR354" s="33"/>
      <c r="OS354" s="33"/>
      <c r="OT354" s="33"/>
      <c r="OU354" s="33"/>
      <c r="OV354" s="33"/>
      <c r="OW354" s="33"/>
      <c r="OX354" s="33"/>
      <c r="OY354" s="33"/>
      <c r="OZ354" s="33"/>
      <c r="PA354" s="33"/>
      <c r="PB354" s="33"/>
      <c r="PC354" s="33"/>
      <c r="PD354" s="33"/>
      <c r="PE354" s="33"/>
      <c r="PF354" s="33"/>
      <c r="PG354" s="33"/>
      <c r="PH354" s="33"/>
      <c r="PI354" s="33"/>
      <c r="PJ354" s="33"/>
      <c r="PK354" s="33"/>
      <c r="PL354" s="33"/>
      <c r="PM354" s="33"/>
      <c r="PN354" s="33"/>
      <c r="PO354" s="33"/>
      <c r="PP354" s="33"/>
      <c r="PQ354" s="33"/>
      <c r="PR354" s="33"/>
      <c r="PS354" s="33"/>
      <c r="PT354" s="33"/>
      <c r="PU354" s="33"/>
      <c r="PV354" s="33"/>
      <c r="PW354" s="33"/>
      <c r="PX354" s="33"/>
      <c r="PY354" s="33"/>
      <c r="PZ354" s="33"/>
      <c r="QA354" s="33"/>
      <c r="QB354" s="33"/>
      <c r="QC354" s="33"/>
      <c r="QD354" s="33"/>
      <c r="QE354" s="33"/>
      <c r="QF354" s="33"/>
      <c r="QG354" s="33"/>
      <c r="QH354" s="33"/>
      <c r="QI354" s="33"/>
      <c r="QJ354" s="33"/>
      <c r="QK354" s="33"/>
      <c r="QL354" s="33"/>
      <c r="QM354" s="33"/>
      <c r="QN354" s="33"/>
      <c r="QO354" s="33"/>
      <c r="QP354" s="33"/>
      <c r="QQ354" s="33"/>
      <c r="QR354" s="33"/>
      <c r="QS354" s="33"/>
      <c r="QT354" s="33"/>
      <c r="QU354" s="33"/>
      <c r="QV354" s="33"/>
      <c r="QW354" s="33"/>
      <c r="QX354" s="33"/>
      <c r="QY354" s="33"/>
      <c r="QZ354" s="33"/>
      <c r="RA354" s="33"/>
      <c r="RB354" s="33"/>
      <c r="RC354" s="33"/>
      <c r="RD354" s="33"/>
      <c r="RE354" s="33"/>
      <c r="RF354" s="33"/>
      <c r="RG354" s="33"/>
      <c r="RH354" s="33"/>
      <c r="RI354" s="33"/>
      <c r="RJ354" s="33"/>
      <c r="RK354" s="33"/>
      <c r="RL354" s="33"/>
      <c r="RM354" s="33"/>
      <c r="RN354" s="33"/>
      <c r="RO354" s="33"/>
      <c r="RP354" s="33"/>
      <c r="RQ354" s="33"/>
      <c r="RR354" s="33"/>
      <c r="RS354" s="33"/>
      <c r="RT354" s="33"/>
      <c r="RU354" s="33"/>
      <c r="RV354" s="33"/>
      <c r="RW354" s="33"/>
      <c r="RX354" s="33"/>
      <c r="RY354" s="33"/>
      <c r="RZ354" s="33"/>
      <c r="SA354" s="33"/>
      <c r="SB354" s="33"/>
      <c r="SC354" s="33"/>
      <c r="SD354" s="33"/>
      <c r="SE354" s="33"/>
      <c r="SF354" s="33"/>
      <c r="SG354" s="33"/>
      <c r="SH354" s="33"/>
      <c r="SI354" s="33"/>
      <c r="SJ354" s="33"/>
      <c r="SK354" s="33"/>
      <c r="SL354" s="33"/>
      <c r="SM354" s="33"/>
      <c r="SN354" s="33"/>
      <c r="SO354" s="33"/>
      <c r="SP354" s="33"/>
      <c r="SQ354" s="33"/>
      <c r="SR354" s="33"/>
      <c r="SS354" s="33"/>
      <c r="ST354" s="33"/>
      <c r="SU354" s="33"/>
      <c r="SV354" s="33"/>
      <c r="SW354" s="33"/>
      <c r="SX354" s="33"/>
      <c r="SY354" s="33"/>
      <c r="SZ354" s="33"/>
      <c r="TA354" s="33"/>
      <c r="TB354" s="33"/>
      <c r="TC354" s="33"/>
      <c r="TD354" s="33"/>
      <c r="TE354" s="33"/>
      <c r="TF354" s="33"/>
      <c r="TG354" s="33"/>
      <c r="TH354" s="33"/>
      <c r="TI354" s="33"/>
      <c r="TJ354" s="33"/>
      <c r="TK354" s="33"/>
      <c r="TL354" s="33"/>
      <c r="TM354" s="33"/>
      <c r="TN354" s="33"/>
      <c r="TO354" s="33"/>
      <c r="TP354" s="33"/>
      <c r="TQ354" s="33"/>
      <c r="TR354" s="33"/>
      <c r="TS354" s="33"/>
      <c r="TT354" s="33"/>
      <c r="TU354" s="33"/>
      <c r="TV354" s="33"/>
      <c r="TW354" s="33"/>
      <c r="TX354" s="33"/>
      <c r="TY354" s="33"/>
      <c r="TZ354" s="33"/>
      <c r="UA354" s="33"/>
      <c r="UB354" s="33"/>
      <c r="UC354" s="33"/>
      <c r="UD354" s="33"/>
      <c r="UE354" s="33"/>
      <c r="UF354" s="33"/>
      <c r="UG354" s="33"/>
      <c r="UH354" s="33"/>
      <c r="UI354" s="33"/>
      <c r="UJ354" s="33"/>
      <c r="UK354" s="33"/>
      <c r="UL354" s="33"/>
      <c r="UM354" s="33"/>
      <c r="UN354" s="33"/>
      <c r="UO354" s="33"/>
      <c r="UP354" s="33"/>
      <c r="UQ354" s="33"/>
      <c r="UR354" s="33"/>
      <c r="US354" s="33"/>
      <c r="UT354" s="33"/>
      <c r="UU354" s="33"/>
      <c r="UV354" s="33"/>
      <c r="UW354" s="33"/>
      <c r="UX354" s="33"/>
      <c r="UY354" s="33"/>
      <c r="UZ354" s="33"/>
      <c r="VA354" s="33"/>
      <c r="VB354" s="33"/>
      <c r="VC354" s="33"/>
      <c r="VD354" s="33"/>
      <c r="VE354" s="33"/>
      <c r="VF354" s="33"/>
      <c r="VG354" s="33"/>
      <c r="VH354" s="33"/>
      <c r="VI354" s="33"/>
      <c r="VJ354" s="33"/>
      <c r="VK354" s="33"/>
      <c r="VL354" s="33"/>
      <c r="VM354" s="33"/>
      <c r="VN354" s="33"/>
      <c r="VO354" s="33"/>
      <c r="VP354" s="33"/>
      <c r="VQ354" s="33"/>
      <c r="VR354" s="33"/>
      <c r="VS354" s="33"/>
      <c r="VT354" s="33"/>
      <c r="VU354" s="33"/>
      <c r="VV354" s="33"/>
      <c r="VW354" s="33"/>
      <c r="VX354" s="33"/>
      <c r="VY354" s="33"/>
      <c r="VZ354" s="33"/>
      <c r="WA354" s="33"/>
      <c r="WB354" s="33"/>
      <c r="WC354" s="33"/>
      <c r="WD354" s="33"/>
      <c r="WE354" s="33"/>
      <c r="WF354" s="33"/>
      <c r="WG354" s="33"/>
      <c r="WH354" s="33"/>
      <c r="WI354" s="33"/>
      <c r="WJ354" s="33"/>
      <c r="WK354" s="33"/>
      <c r="WL354" s="33"/>
      <c r="WM354" s="33"/>
      <c r="WN354" s="33"/>
      <c r="WO354" s="33"/>
      <c r="WP354" s="33"/>
      <c r="WQ354" s="33"/>
      <c r="WR354" s="33"/>
      <c r="WS354" s="33"/>
      <c r="WT354" s="33"/>
      <c r="WU354" s="33"/>
      <c r="WV354" s="33"/>
      <c r="WW354" s="33"/>
      <c r="WX354" s="33"/>
      <c r="WY354" s="33"/>
      <c r="WZ354" s="33"/>
      <c r="XA354" s="33"/>
      <c r="XB354" s="33"/>
      <c r="XC354" s="33"/>
      <c r="XD354" s="33"/>
      <c r="XE354" s="33"/>
      <c r="XF354" s="33"/>
      <c r="XG354" s="33"/>
      <c r="XH354" s="33"/>
      <c r="XI354" s="33"/>
      <c r="XJ354" s="33"/>
      <c r="XK354" s="33"/>
      <c r="XL354" s="33"/>
      <c r="XM354" s="33"/>
      <c r="XN354" s="33"/>
      <c r="XO354" s="33"/>
      <c r="XP354" s="33"/>
      <c r="XQ354" s="33"/>
      <c r="XR354" s="33"/>
      <c r="XS354" s="33"/>
      <c r="XT354" s="33"/>
      <c r="XU354" s="33"/>
      <c r="XV354" s="33"/>
      <c r="XW354" s="33"/>
      <c r="XX354" s="33"/>
      <c r="XY354" s="33"/>
      <c r="XZ354" s="33"/>
      <c r="YA354" s="33"/>
      <c r="YB354" s="33"/>
      <c r="YC354" s="33"/>
      <c r="YD354" s="33"/>
      <c r="YE354" s="33"/>
      <c r="YF354" s="33"/>
      <c r="YG354" s="33"/>
      <c r="YH354" s="33"/>
      <c r="YI354" s="33"/>
      <c r="YJ354" s="33"/>
      <c r="YK354" s="33"/>
      <c r="YL354" s="33"/>
      <c r="YM354" s="33"/>
      <c r="YN354" s="33"/>
      <c r="YO354" s="33"/>
      <c r="YP354" s="33"/>
      <c r="YQ354" s="33"/>
      <c r="YR354" s="33"/>
      <c r="YS354" s="33"/>
      <c r="YT354" s="33"/>
      <c r="YU354" s="33"/>
      <c r="YV354" s="33"/>
      <c r="YW354" s="33"/>
      <c r="YX354" s="33"/>
      <c r="YY354" s="33"/>
      <c r="YZ354" s="33"/>
      <c r="ZA354" s="33"/>
      <c r="ZB354" s="33"/>
      <c r="ZC354" s="33"/>
      <c r="ZD354" s="33"/>
      <c r="ZE354" s="33"/>
      <c r="ZF354" s="33"/>
      <c r="ZG354" s="33"/>
      <c r="ZH354" s="33"/>
      <c r="ZI354" s="33"/>
      <c r="ZJ354" s="33"/>
      <c r="ZK354" s="33"/>
      <c r="ZL354" s="33"/>
      <c r="ZM354" s="33"/>
      <c r="ZN354" s="33"/>
      <c r="ZO354" s="33"/>
      <c r="ZP354" s="33"/>
      <c r="ZQ354" s="33"/>
      <c r="ZR354" s="33"/>
      <c r="ZS354" s="33"/>
      <c r="ZT354" s="33"/>
      <c r="ZU354" s="33"/>
      <c r="ZV354" s="33"/>
      <c r="ZW354" s="33"/>
      <c r="ZX354" s="33"/>
      <c r="ZY354" s="33"/>
      <c r="ZZ354" s="33"/>
      <c r="AAA354" s="33"/>
      <c r="AAB354" s="33"/>
      <c r="AAC354" s="33"/>
      <c r="AAD354" s="33"/>
      <c r="AAE354" s="33"/>
      <c r="AAF354" s="33"/>
      <c r="AAG354" s="33"/>
      <c r="AAH354" s="33"/>
      <c r="AAI354" s="33"/>
      <c r="AAJ354" s="33"/>
      <c r="AAK354" s="33"/>
      <c r="AAL354" s="33"/>
      <c r="AAM354" s="33"/>
      <c r="AAN354" s="33"/>
      <c r="AAO354" s="33"/>
      <c r="AAP354" s="33"/>
      <c r="AAQ354" s="33"/>
      <c r="AAR354" s="33"/>
      <c r="AAS354" s="33"/>
      <c r="AAT354" s="33"/>
      <c r="AAU354" s="33"/>
      <c r="AAV354" s="33"/>
      <c r="AAW354" s="33"/>
      <c r="AAX354" s="33"/>
      <c r="AAY354" s="33"/>
      <c r="AAZ354" s="33"/>
      <c r="ABA354" s="33"/>
      <c r="ABB354" s="33"/>
      <c r="ABC354" s="33"/>
      <c r="ABD354" s="33"/>
      <c r="ABE354" s="33"/>
      <c r="ABF354" s="33"/>
      <c r="ABG354" s="33"/>
      <c r="ABH354" s="33"/>
      <c r="ABI354" s="33"/>
      <c r="ABJ354" s="33"/>
      <c r="ABK354" s="33"/>
      <c r="ABL354" s="33"/>
      <c r="ABM354" s="33"/>
      <c r="ABN354" s="33"/>
      <c r="ABO354" s="33"/>
      <c r="ABP354" s="33"/>
      <c r="ABQ354" s="33"/>
      <c r="ABR354" s="33"/>
      <c r="ABS354" s="33"/>
      <c r="ABT354" s="33"/>
      <c r="ABU354" s="33"/>
      <c r="ABV354" s="33"/>
      <c r="ABW354" s="33"/>
      <c r="ABX354" s="33"/>
      <c r="ABY354" s="33"/>
      <c r="ABZ354" s="33"/>
      <c r="ACA354" s="33"/>
      <c r="ACB354" s="33"/>
      <c r="ACC354" s="33"/>
      <c r="ACD354" s="33"/>
      <c r="ACE354" s="33"/>
      <c r="ACF354" s="33"/>
      <c r="ACG354" s="33"/>
      <c r="ACH354" s="33"/>
      <c r="ACI354" s="33"/>
      <c r="ACJ354" s="33"/>
      <c r="ACK354" s="33"/>
      <c r="ACL354" s="33"/>
      <c r="ACM354" s="33"/>
      <c r="ACN354" s="33"/>
      <c r="ACO354" s="33"/>
      <c r="ACP354" s="33"/>
      <c r="ACQ354" s="33"/>
      <c r="ACR354" s="33"/>
      <c r="ACS354" s="33"/>
      <c r="ACT354" s="33"/>
      <c r="ACU354" s="33"/>
      <c r="ACV354" s="33"/>
      <c r="ACW354" s="33"/>
      <c r="ACX354" s="33"/>
      <c r="ACY354" s="33"/>
      <c r="ACZ354" s="33"/>
      <c r="ADA354" s="33"/>
      <c r="ADB354" s="33"/>
      <c r="ADC354" s="33"/>
      <c r="ADD354" s="33"/>
      <c r="ADE354" s="33"/>
      <c r="ADF354" s="33"/>
      <c r="ADG354" s="33"/>
      <c r="ADH354" s="33"/>
      <c r="ADI354" s="33"/>
      <c r="ADJ354" s="33"/>
      <c r="ADK354" s="33"/>
      <c r="ADL354" s="33"/>
      <c r="ADM354" s="33"/>
      <c r="ADN354" s="33"/>
      <c r="ADO354" s="33"/>
      <c r="ADP354" s="33"/>
      <c r="ADQ354" s="33"/>
      <c r="ADR354" s="33"/>
      <c r="ADS354" s="33"/>
      <c r="ADT354" s="33"/>
      <c r="ADU354" s="33"/>
      <c r="ADV354" s="33"/>
      <c r="ADW354" s="33"/>
      <c r="ADX354" s="33"/>
      <c r="ADY354" s="33"/>
      <c r="ADZ354" s="33"/>
      <c r="AEA354" s="33"/>
      <c r="AEB354" s="33"/>
      <c r="AEC354" s="33"/>
      <c r="AED354" s="33"/>
      <c r="AEE354" s="33"/>
      <c r="AEF354" s="33"/>
      <c r="AEG354" s="33"/>
      <c r="AEH354" s="33"/>
      <c r="AEI354" s="33"/>
      <c r="AEJ354" s="33"/>
      <c r="AEK354" s="33"/>
      <c r="AEL354" s="33"/>
      <c r="AEM354" s="33"/>
      <c r="AEN354" s="33"/>
      <c r="AEO354" s="33"/>
      <c r="AEP354" s="33"/>
      <c r="AEQ354" s="33"/>
      <c r="AER354" s="33"/>
      <c r="AES354" s="33"/>
      <c r="AET354" s="33"/>
      <c r="AEU354" s="33"/>
      <c r="AEV354" s="33"/>
      <c r="AEW354" s="33"/>
      <c r="AEX354" s="33"/>
      <c r="AEY354" s="33"/>
      <c r="AEZ354" s="33"/>
      <c r="AFA354" s="33"/>
      <c r="AFB354" s="33"/>
      <c r="AFC354" s="33"/>
      <c r="AFD354" s="33"/>
      <c r="AFE354" s="33"/>
      <c r="AFF354" s="33"/>
      <c r="AFG354" s="33"/>
      <c r="AFH354" s="33"/>
      <c r="AFI354" s="33"/>
      <c r="AFJ354" s="33"/>
      <c r="AFK354" s="33"/>
      <c r="AFL354" s="33"/>
      <c r="AFM354" s="33"/>
      <c r="AFN354" s="33"/>
      <c r="AFO354" s="33"/>
      <c r="AFP354" s="33"/>
      <c r="AFQ354" s="33"/>
      <c r="AFR354" s="33"/>
      <c r="AFS354" s="33"/>
      <c r="AFT354" s="33"/>
      <c r="AFU354" s="33"/>
      <c r="AFV354" s="33"/>
      <c r="AFW354" s="33"/>
      <c r="AFX354" s="33"/>
      <c r="AFY354" s="33"/>
      <c r="AFZ354" s="33"/>
      <c r="AGA354" s="33"/>
      <c r="AGB354" s="33"/>
      <c r="AGC354" s="33"/>
      <c r="AGD354" s="33"/>
      <c r="AGE354" s="33"/>
      <c r="AGF354" s="33"/>
      <c r="AGG354" s="33"/>
      <c r="AGH354" s="33"/>
      <c r="AGI354" s="33"/>
      <c r="AGJ354" s="33"/>
      <c r="AGK354" s="33"/>
      <c r="AGL354" s="33"/>
      <c r="AGM354" s="33"/>
      <c r="AGN354" s="33"/>
      <c r="AGO354" s="33"/>
      <c r="AGP354" s="33"/>
      <c r="AGQ354" s="33"/>
      <c r="AGR354" s="33"/>
      <c r="AGS354" s="33"/>
      <c r="AGT354" s="33"/>
      <c r="AGU354" s="33"/>
      <c r="AGV354" s="33"/>
      <c r="AGW354" s="33"/>
      <c r="AGX354" s="33"/>
      <c r="AGY354" s="33"/>
      <c r="AGZ354" s="33"/>
      <c r="AHA354" s="33"/>
      <c r="AHB354" s="33"/>
      <c r="AHC354" s="33"/>
      <c r="AHD354" s="33"/>
      <c r="AHE354" s="33"/>
      <c r="AHF354" s="33"/>
      <c r="AHG354" s="33"/>
      <c r="AHH354" s="33"/>
      <c r="AHI354" s="33"/>
      <c r="AHJ354" s="33"/>
      <c r="AHK354" s="33"/>
      <c r="AHL354" s="33"/>
      <c r="AHM354" s="33"/>
      <c r="AHN354" s="33"/>
      <c r="AHO354" s="33"/>
      <c r="AHP354" s="33"/>
      <c r="AHQ354" s="33"/>
      <c r="AHR354" s="33"/>
      <c r="AHS354" s="33"/>
      <c r="AHT354" s="33"/>
      <c r="AHU354" s="33"/>
      <c r="AHV354" s="33"/>
      <c r="AHW354" s="33"/>
      <c r="AHX354" s="33"/>
      <c r="AHY354" s="33"/>
      <c r="AHZ354" s="33"/>
      <c r="AIA354" s="33"/>
      <c r="AIB354" s="33"/>
      <c r="AIC354" s="33"/>
      <c r="AID354" s="33"/>
      <c r="AIE354" s="33"/>
      <c r="AIF354" s="33"/>
      <c r="AIG354" s="33"/>
      <c r="AIH354" s="33"/>
      <c r="AII354" s="33"/>
      <c r="AIJ354" s="33"/>
      <c r="AIK354" s="33"/>
      <c r="AIL354" s="33"/>
      <c r="AIM354" s="33"/>
      <c r="AIN354" s="33"/>
      <c r="AIO354" s="33"/>
      <c r="AIP354" s="33"/>
      <c r="AIQ354" s="33"/>
      <c r="AIR354" s="33"/>
      <c r="AIS354" s="33"/>
      <c r="AIT354" s="33"/>
      <c r="AIU354" s="33"/>
      <c r="AIV354" s="33"/>
      <c r="AIW354" s="33"/>
      <c r="AIX354" s="33"/>
      <c r="AIY354" s="33"/>
      <c r="AIZ354" s="33"/>
      <c r="AJA354" s="33"/>
      <c r="AJB354" s="33"/>
      <c r="AJC354" s="33"/>
      <c r="AJD354" s="33"/>
      <c r="AJE354" s="33"/>
      <c r="AJF354" s="33"/>
      <c r="AJG354" s="33"/>
      <c r="AJH354" s="33"/>
      <c r="AJI354" s="33"/>
      <c r="AJJ354" s="33"/>
      <c r="AJK354" s="33"/>
      <c r="AJL354" s="33"/>
      <c r="AJM354" s="33"/>
      <c r="AJN354" s="33"/>
      <c r="AJO354" s="33"/>
      <c r="AJP354" s="33"/>
      <c r="AJQ354" s="33"/>
      <c r="AJR354" s="33"/>
      <c r="AJS354" s="33"/>
      <c r="AJT354" s="33"/>
      <c r="AJU354" s="33"/>
      <c r="AJV354" s="33"/>
      <c r="AJW354" s="33"/>
      <c r="AJX354" s="33"/>
      <c r="AJY354" s="33"/>
      <c r="AJZ354" s="33"/>
      <c r="AKA354" s="33"/>
      <c r="AKB354" s="33"/>
      <c r="AKC354" s="33"/>
      <c r="AKD354" s="33"/>
      <c r="AKE354" s="33"/>
      <c r="AKF354" s="33"/>
      <c r="AKG354" s="33"/>
      <c r="AKH354" s="33"/>
      <c r="AKI354" s="33"/>
      <c r="AKJ354" s="33"/>
      <c r="AKK354" s="33"/>
      <c r="AKL354" s="33"/>
      <c r="AKM354" s="33"/>
      <c r="AKN354" s="33"/>
      <c r="AKO354" s="33"/>
      <c r="AKP354" s="33"/>
      <c r="AKQ354" s="33"/>
      <c r="AKR354" s="33"/>
      <c r="AKS354" s="33"/>
      <c r="AKT354" s="33"/>
      <c r="AKU354" s="33"/>
      <c r="AKV354" s="33"/>
      <c r="AKW354" s="33"/>
      <c r="AKX354" s="33"/>
      <c r="AKY354" s="33"/>
      <c r="AKZ354" s="33"/>
      <c r="ALA354" s="33"/>
      <c r="ALB354" s="33"/>
      <c r="ALC354" s="33"/>
      <c r="ALD354" s="33"/>
      <c r="ALE354" s="33"/>
      <c r="ALF354" s="33"/>
      <c r="ALG354" s="33"/>
      <c r="ALH354" s="33"/>
      <c r="ALI354" s="33"/>
      <c r="ALJ354" s="33"/>
      <c r="ALK354" s="33"/>
      <c r="ALL354" s="33"/>
      <c r="ALM354" s="33"/>
      <c r="ALN354" s="33"/>
      <c r="ALO354" s="33"/>
      <c r="ALP354" s="33"/>
      <c r="ALQ354" s="33"/>
      <c r="ALR354" s="33"/>
      <c r="ALS354" s="33"/>
      <c r="ALT354" s="33"/>
      <c r="ALU354" s="33"/>
      <c r="ALV354" s="33"/>
      <c r="ALW354" s="33"/>
      <c r="ALX354" s="33"/>
      <c r="ALY354" s="33"/>
    </row>
    <row r="355" spans="1:1013" ht="19.5" customHeight="1" thickBot="1" x14ac:dyDescent="0.25">
      <c r="A355" s="655"/>
      <c r="B355" s="657"/>
      <c r="C355" s="873"/>
      <c r="D355" s="752"/>
      <c r="E355" s="662"/>
      <c r="F355" s="664"/>
      <c r="G355" s="850"/>
      <c r="H355" s="1018"/>
      <c r="I355" s="1019"/>
      <c r="J355" s="696"/>
      <c r="K355" s="89" t="s">
        <v>11</v>
      </c>
      <c r="L355" s="517">
        <f t="shared" ref="L355:O355" si="130">SUM(L352:L354)</f>
        <v>252.6</v>
      </c>
      <c r="M355" s="547">
        <f t="shared" si="130"/>
        <v>0</v>
      </c>
      <c r="N355" s="547">
        <f t="shared" si="130"/>
        <v>0</v>
      </c>
      <c r="O355" s="519">
        <f t="shared" si="130"/>
        <v>252.6</v>
      </c>
      <c r="P355" s="517">
        <f t="shared" ref="P355:AA355" si="131">SUM(P352:P354)</f>
        <v>300</v>
      </c>
      <c r="Q355" s="547">
        <f t="shared" si="131"/>
        <v>0</v>
      </c>
      <c r="R355" s="547">
        <f t="shared" si="131"/>
        <v>0</v>
      </c>
      <c r="S355" s="519">
        <f t="shared" si="131"/>
        <v>300</v>
      </c>
      <c r="T355" s="517">
        <f t="shared" si="131"/>
        <v>0</v>
      </c>
      <c r="U355" s="547">
        <f t="shared" si="131"/>
        <v>0</v>
      </c>
      <c r="V355" s="547">
        <f t="shared" si="131"/>
        <v>0</v>
      </c>
      <c r="W355" s="519">
        <f t="shared" si="131"/>
        <v>0</v>
      </c>
      <c r="X355" s="517">
        <f t="shared" si="131"/>
        <v>0</v>
      </c>
      <c r="Y355" s="547">
        <f t="shared" si="131"/>
        <v>0</v>
      </c>
      <c r="Z355" s="547">
        <f t="shared" si="131"/>
        <v>0</v>
      </c>
      <c r="AA355" s="519">
        <f t="shared" si="131"/>
        <v>0</v>
      </c>
      <c r="AB355" s="33"/>
      <c r="AC355" s="33"/>
      <c r="AD355" s="33"/>
      <c r="AE355" s="33"/>
      <c r="AF355" s="33"/>
      <c r="AG355" s="33"/>
      <c r="AH355" s="33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  <c r="BU355" s="33"/>
      <c r="BV355" s="33"/>
      <c r="BW355" s="33"/>
      <c r="BX355" s="33"/>
      <c r="BY355" s="33"/>
      <c r="BZ355" s="33"/>
      <c r="CA355" s="33"/>
      <c r="CB355" s="33"/>
      <c r="CC355" s="33"/>
      <c r="CD355" s="33"/>
      <c r="CE355" s="33"/>
      <c r="CF355" s="33"/>
      <c r="CG355" s="33"/>
      <c r="CH355" s="33"/>
      <c r="CI355" s="33"/>
      <c r="CJ355" s="33"/>
      <c r="CK355" s="33"/>
      <c r="CL355" s="33"/>
      <c r="CM355" s="33"/>
      <c r="CN355" s="33"/>
      <c r="CO355" s="33"/>
      <c r="CP355" s="33"/>
      <c r="CQ355" s="33"/>
      <c r="CR355" s="33"/>
      <c r="CS355" s="33"/>
      <c r="CT355" s="33"/>
      <c r="CU355" s="33"/>
      <c r="CV355" s="33"/>
      <c r="CW355" s="33"/>
      <c r="CX355" s="33"/>
      <c r="CY355" s="33"/>
      <c r="CZ355" s="33"/>
      <c r="DA355" s="33"/>
      <c r="DB355" s="33"/>
      <c r="DC355" s="33"/>
      <c r="DD355" s="33"/>
      <c r="DE355" s="33"/>
      <c r="DF355" s="33"/>
      <c r="DG355" s="33"/>
      <c r="DH355" s="33"/>
      <c r="DI355" s="33"/>
      <c r="DJ355" s="33"/>
      <c r="DK355" s="33"/>
      <c r="DL355" s="33"/>
      <c r="DM355" s="33"/>
      <c r="DN355" s="33"/>
      <c r="DO355" s="33"/>
      <c r="DP355" s="33"/>
      <c r="DQ355" s="33"/>
      <c r="DR355" s="33"/>
      <c r="DS355" s="33"/>
      <c r="DT355" s="33"/>
      <c r="DU355" s="33"/>
      <c r="DV355" s="33"/>
      <c r="DW355" s="33"/>
      <c r="DX355" s="33"/>
      <c r="DY355" s="33"/>
      <c r="DZ355" s="33"/>
      <c r="EA355" s="33"/>
      <c r="EB355" s="33"/>
      <c r="EC355" s="33"/>
      <c r="ED355" s="33"/>
      <c r="EE355" s="33"/>
      <c r="EF355" s="33"/>
      <c r="EG355" s="33"/>
      <c r="EH355" s="33"/>
      <c r="EI355" s="33"/>
      <c r="EJ355" s="33"/>
      <c r="EK355" s="33"/>
      <c r="EL355" s="33"/>
      <c r="EM355" s="33"/>
      <c r="EN355" s="33"/>
      <c r="EO355" s="33"/>
      <c r="EP355" s="33"/>
      <c r="EQ355" s="33"/>
      <c r="ER355" s="33"/>
      <c r="ES355" s="33"/>
      <c r="ET355" s="33"/>
      <c r="EU355" s="33"/>
      <c r="EV355" s="33"/>
      <c r="EW355" s="33"/>
      <c r="EX355" s="33"/>
      <c r="EY355" s="33"/>
      <c r="EZ355" s="33"/>
      <c r="FA355" s="33"/>
      <c r="FB355" s="33"/>
      <c r="FC355" s="33"/>
      <c r="FD355" s="33"/>
      <c r="FE355" s="33"/>
      <c r="FF355" s="33"/>
      <c r="FG355" s="33"/>
      <c r="FH355" s="33"/>
      <c r="FI355" s="33"/>
      <c r="FJ355" s="33"/>
      <c r="FK355" s="33"/>
      <c r="FL355" s="33"/>
      <c r="FM355" s="33"/>
      <c r="FN355" s="33"/>
      <c r="FO355" s="33"/>
      <c r="FP355" s="33"/>
      <c r="FQ355" s="33"/>
      <c r="FR355" s="33"/>
      <c r="FS355" s="33"/>
      <c r="FT355" s="33"/>
      <c r="FU355" s="33"/>
      <c r="FV355" s="33"/>
      <c r="FW355" s="33"/>
      <c r="FX355" s="33"/>
      <c r="FY355" s="33"/>
      <c r="FZ355" s="33"/>
      <c r="GA355" s="33"/>
      <c r="GB355" s="33"/>
      <c r="GC355" s="33"/>
      <c r="GD355" s="33"/>
      <c r="GE355" s="33"/>
      <c r="GF355" s="33"/>
      <c r="GG355" s="33"/>
      <c r="GH355" s="33"/>
      <c r="GI355" s="33"/>
      <c r="GJ355" s="33"/>
      <c r="GK355" s="33"/>
      <c r="GL355" s="33"/>
      <c r="GM355" s="33"/>
      <c r="GN355" s="33"/>
      <c r="GO355" s="33"/>
      <c r="GP355" s="33"/>
      <c r="GQ355" s="33"/>
      <c r="GR355" s="33"/>
      <c r="GS355" s="33"/>
      <c r="GT355" s="33"/>
      <c r="GU355" s="33"/>
      <c r="GV355" s="33"/>
      <c r="GW355" s="33"/>
      <c r="GX355" s="33"/>
      <c r="GY355" s="33"/>
      <c r="GZ355" s="33"/>
      <c r="HA355" s="33"/>
      <c r="HB355" s="33"/>
      <c r="HC355" s="33"/>
      <c r="HD355" s="33"/>
      <c r="HE355" s="33"/>
      <c r="HF355" s="33"/>
      <c r="HG355" s="33"/>
      <c r="HH355" s="33"/>
      <c r="HI355" s="33"/>
      <c r="HJ355" s="33"/>
      <c r="HK355" s="33"/>
      <c r="HL355" s="33"/>
      <c r="HM355" s="33"/>
      <c r="HN355" s="33"/>
      <c r="HO355" s="33"/>
      <c r="HP355" s="33"/>
      <c r="HQ355" s="33"/>
      <c r="HR355" s="33"/>
      <c r="HS355" s="33"/>
      <c r="HT355" s="33"/>
      <c r="HU355" s="33"/>
      <c r="HV355" s="33"/>
      <c r="HW355" s="33"/>
      <c r="HX355" s="33"/>
      <c r="HY355" s="33"/>
      <c r="HZ355" s="33"/>
      <c r="IA355" s="33"/>
      <c r="IB355" s="33"/>
      <c r="IC355" s="33"/>
      <c r="ID355" s="33"/>
      <c r="IE355" s="33"/>
      <c r="IF355" s="33"/>
      <c r="IG355" s="33"/>
      <c r="IH355" s="33"/>
      <c r="II355" s="33"/>
      <c r="IJ355" s="33"/>
      <c r="IK355" s="33"/>
      <c r="IL355" s="33"/>
      <c r="IM355" s="33"/>
      <c r="IN355" s="33"/>
      <c r="IO355" s="33"/>
      <c r="IP355" s="33"/>
      <c r="IQ355" s="33"/>
      <c r="IR355" s="33"/>
      <c r="IS355" s="33"/>
      <c r="IT355" s="33"/>
      <c r="IU355" s="33"/>
      <c r="IV355" s="33"/>
      <c r="IW355" s="33"/>
      <c r="IX355" s="33"/>
      <c r="IY355" s="33"/>
      <c r="IZ355" s="33"/>
      <c r="JA355" s="33"/>
      <c r="JB355" s="33"/>
      <c r="JC355" s="33"/>
      <c r="JD355" s="33"/>
      <c r="JE355" s="33"/>
      <c r="JF355" s="33"/>
      <c r="JG355" s="33"/>
      <c r="JH355" s="33"/>
      <c r="JI355" s="33"/>
      <c r="JJ355" s="33"/>
      <c r="JK355" s="33"/>
      <c r="JL355" s="33"/>
      <c r="JM355" s="33"/>
      <c r="JN355" s="33"/>
      <c r="JO355" s="33"/>
      <c r="JP355" s="33"/>
      <c r="JQ355" s="33"/>
      <c r="JR355" s="33"/>
      <c r="JS355" s="33"/>
      <c r="JT355" s="33"/>
      <c r="JU355" s="33"/>
      <c r="JV355" s="33"/>
      <c r="JW355" s="33"/>
      <c r="JX355" s="33"/>
      <c r="JY355" s="33"/>
      <c r="JZ355" s="33"/>
      <c r="KA355" s="33"/>
      <c r="KB355" s="33"/>
      <c r="KC355" s="33"/>
      <c r="KD355" s="33"/>
      <c r="KE355" s="33"/>
      <c r="KF355" s="33"/>
      <c r="KG355" s="33"/>
      <c r="KH355" s="33"/>
      <c r="KI355" s="33"/>
      <c r="KJ355" s="33"/>
      <c r="KK355" s="33"/>
      <c r="KL355" s="33"/>
      <c r="KM355" s="33"/>
      <c r="KN355" s="33"/>
      <c r="KO355" s="33"/>
      <c r="KP355" s="33"/>
      <c r="KQ355" s="33"/>
      <c r="KR355" s="33"/>
      <c r="KS355" s="33"/>
      <c r="KT355" s="33"/>
      <c r="KU355" s="33"/>
      <c r="KV355" s="33"/>
      <c r="KW355" s="33"/>
      <c r="KX355" s="33"/>
      <c r="KY355" s="33"/>
      <c r="KZ355" s="33"/>
      <c r="LA355" s="33"/>
      <c r="LB355" s="33"/>
      <c r="LC355" s="33"/>
      <c r="LD355" s="33"/>
      <c r="LE355" s="33"/>
      <c r="LF355" s="33"/>
      <c r="LG355" s="33"/>
      <c r="LH355" s="33"/>
      <c r="LI355" s="33"/>
      <c r="LJ355" s="33"/>
      <c r="LK355" s="33"/>
      <c r="LL355" s="33"/>
      <c r="LM355" s="33"/>
      <c r="LN355" s="33"/>
      <c r="LO355" s="33"/>
      <c r="LP355" s="33"/>
      <c r="LQ355" s="33"/>
      <c r="LR355" s="33"/>
      <c r="LS355" s="33"/>
      <c r="LT355" s="33"/>
      <c r="LU355" s="33"/>
      <c r="LV355" s="33"/>
      <c r="LW355" s="33"/>
      <c r="LX355" s="33"/>
      <c r="LY355" s="33"/>
      <c r="LZ355" s="33"/>
      <c r="MA355" s="33"/>
      <c r="MB355" s="33"/>
      <c r="MC355" s="33"/>
      <c r="MD355" s="33"/>
      <c r="ME355" s="33"/>
      <c r="MF355" s="33"/>
      <c r="MG355" s="33"/>
      <c r="MH355" s="33"/>
      <c r="MI355" s="33"/>
      <c r="MJ355" s="33"/>
      <c r="MK355" s="33"/>
      <c r="ML355" s="33"/>
      <c r="MM355" s="33"/>
      <c r="MN355" s="33"/>
      <c r="MO355" s="33"/>
      <c r="MP355" s="33"/>
      <c r="MQ355" s="33"/>
      <c r="MR355" s="33"/>
      <c r="MS355" s="33"/>
      <c r="MT355" s="33"/>
      <c r="MU355" s="33"/>
      <c r="MV355" s="33"/>
      <c r="MW355" s="33"/>
      <c r="MX355" s="33"/>
      <c r="MY355" s="33"/>
      <c r="MZ355" s="33"/>
      <c r="NA355" s="33"/>
      <c r="NB355" s="33"/>
      <c r="NC355" s="33"/>
      <c r="ND355" s="33"/>
      <c r="NE355" s="33"/>
      <c r="NF355" s="33"/>
      <c r="NG355" s="33"/>
      <c r="NH355" s="33"/>
      <c r="NI355" s="33"/>
      <c r="NJ355" s="33"/>
      <c r="NK355" s="33"/>
      <c r="NL355" s="33"/>
      <c r="NM355" s="33"/>
      <c r="NN355" s="33"/>
      <c r="NO355" s="33"/>
      <c r="NP355" s="33"/>
      <c r="NQ355" s="33"/>
      <c r="NR355" s="33"/>
      <c r="NS355" s="33"/>
      <c r="NT355" s="33"/>
      <c r="NU355" s="33"/>
      <c r="NV355" s="33"/>
      <c r="NW355" s="33"/>
      <c r="NX355" s="33"/>
      <c r="NY355" s="33"/>
      <c r="NZ355" s="33"/>
      <c r="OA355" s="33"/>
      <c r="OB355" s="33"/>
      <c r="OC355" s="33"/>
      <c r="OD355" s="33"/>
      <c r="OE355" s="33"/>
      <c r="OF355" s="33"/>
      <c r="OG355" s="33"/>
      <c r="OH355" s="33"/>
      <c r="OI355" s="33"/>
      <c r="OJ355" s="33"/>
      <c r="OK355" s="33"/>
      <c r="OL355" s="33"/>
      <c r="OM355" s="33"/>
      <c r="ON355" s="33"/>
      <c r="OO355" s="33"/>
      <c r="OP355" s="33"/>
      <c r="OQ355" s="33"/>
      <c r="OR355" s="33"/>
      <c r="OS355" s="33"/>
      <c r="OT355" s="33"/>
      <c r="OU355" s="33"/>
      <c r="OV355" s="33"/>
      <c r="OW355" s="33"/>
      <c r="OX355" s="33"/>
      <c r="OY355" s="33"/>
      <c r="OZ355" s="33"/>
      <c r="PA355" s="33"/>
      <c r="PB355" s="33"/>
      <c r="PC355" s="33"/>
      <c r="PD355" s="33"/>
      <c r="PE355" s="33"/>
      <c r="PF355" s="33"/>
      <c r="PG355" s="33"/>
      <c r="PH355" s="33"/>
      <c r="PI355" s="33"/>
      <c r="PJ355" s="33"/>
      <c r="PK355" s="33"/>
      <c r="PL355" s="33"/>
      <c r="PM355" s="33"/>
      <c r="PN355" s="33"/>
      <c r="PO355" s="33"/>
      <c r="PP355" s="33"/>
      <c r="PQ355" s="33"/>
      <c r="PR355" s="33"/>
      <c r="PS355" s="33"/>
      <c r="PT355" s="33"/>
      <c r="PU355" s="33"/>
      <c r="PV355" s="33"/>
      <c r="PW355" s="33"/>
      <c r="PX355" s="33"/>
      <c r="PY355" s="33"/>
      <c r="PZ355" s="33"/>
      <c r="QA355" s="33"/>
      <c r="QB355" s="33"/>
      <c r="QC355" s="33"/>
      <c r="QD355" s="33"/>
      <c r="QE355" s="33"/>
      <c r="QF355" s="33"/>
      <c r="QG355" s="33"/>
      <c r="QH355" s="33"/>
      <c r="QI355" s="33"/>
      <c r="QJ355" s="33"/>
      <c r="QK355" s="33"/>
      <c r="QL355" s="33"/>
      <c r="QM355" s="33"/>
      <c r="QN355" s="33"/>
      <c r="QO355" s="33"/>
      <c r="QP355" s="33"/>
      <c r="QQ355" s="33"/>
      <c r="QR355" s="33"/>
      <c r="QS355" s="33"/>
      <c r="QT355" s="33"/>
      <c r="QU355" s="33"/>
      <c r="QV355" s="33"/>
      <c r="QW355" s="33"/>
      <c r="QX355" s="33"/>
      <c r="QY355" s="33"/>
      <c r="QZ355" s="33"/>
      <c r="RA355" s="33"/>
      <c r="RB355" s="33"/>
      <c r="RC355" s="33"/>
      <c r="RD355" s="33"/>
      <c r="RE355" s="33"/>
      <c r="RF355" s="33"/>
      <c r="RG355" s="33"/>
      <c r="RH355" s="33"/>
      <c r="RI355" s="33"/>
      <c r="RJ355" s="33"/>
      <c r="RK355" s="33"/>
      <c r="RL355" s="33"/>
      <c r="RM355" s="33"/>
      <c r="RN355" s="33"/>
      <c r="RO355" s="33"/>
      <c r="RP355" s="33"/>
      <c r="RQ355" s="33"/>
      <c r="RR355" s="33"/>
      <c r="RS355" s="33"/>
      <c r="RT355" s="33"/>
      <c r="RU355" s="33"/>
      <c r="RV355" s="33"/>
      <c r="RW355" s="33"/>
      <c r="RX355" s="33"/>
      <c r="RY355" s="33"/>
      <c r="RZ355" s="33"/>
      <c r="SA355" s="33"/>
      <c r="SB355" s="33"/>
      <c r="SC355" s="33"/>
      <c r="SD355" s="33"/>
      <c r="SE355" s="33"/>
      <c r="SF355" s="33"/>
      <c r="SG355" s="33"/>
      <c r="SH355" s="33"/>
      <c r="SI355" s="33"/>
      <c r="SJ355" s="33"/>
      <c r="SK355" s="33"/>
      <c r="SL355" s="33"/>
      <c r="SM355" s="33"/>
      <c r="SN355" s="33"/>
      <c r="SO355" s="33"/>
      <c r="SP355" s="33"/>
      <c r="SQ355" s="33"/>
      <c r="SR355" s="33"/>
      <c r="SS355" s="33"/>
      <c r="ST355" s="33"/>
      <c r="SU355" s="33"/>
      <c r="SV355" s="33"/>
      <c r="SW355" s="33"/>
      <c r="SX355" s="33"/>
      <c r="SY355" s="33"/>
      <c r="SZ355" s="33"/>
      <c r="TA355" s="33"/>
      <c r="TB355" s="33"/>
      <c r="TC355" s="33"/>
      <c r="TD355" s="33"/>
      <c r="TE355" s="33"/>
      <c r="TF355" s="33"/>
      <c r="TG355" s="33"/>
      <c r="TH355" s="33"/>
      <c r="TI355" s="33"/>
      <c r="TJ355" s="33"/>
      <c r="TK355" s="33"/>
      <c r="TL355" s="33"/>
      <c r="TM355" s="33"/>
      <c r="TN355" s="33"/>
      <c r="TO355" s="33"/>
      <c r="TP355" s="33"/>
      <c r="TQ355" s="33"/>
      <c r="TR355" s="33"/>
      <c r="TS355" s="33"/>
      <c r="TT355" s="33"/>
      <c r="TU355" s="33"/>
      <c r="TV355" s="33"/>
      <c r="TW355" s="33"/>
      <c r="TX355" s="33"/>
      <c r="TY355" s="33"/>
      <c r="TZ355" s="33"/>
      <c r="UA355" s="33"/>
      <c r="UB355" s="33"/>
      <c r="UC355" s="33"/>
      <c r="UD355" s="33"/>
      <c r="UE355" s="33"/>
      <c r="UF355" s="33"/>
      <c r="UG355" s="33"/>
      <c r="UH355" s="33"/>
      <c r="UI355" s="33"/>
      <c r="UJ355" s="33"/>
      <c r="UK355" s="33"/>
      <c r="UL355" s="33"/>
      <c r="UM355" s="33"/>
      <c r="UN355" s="33"/>
      <c r="UO355" s="33"/>
      <c r="UP355" s="33"/>
      <c r="UQ355" s="33"/>
      <c r="UR355" s="33"/>
      <c r="US355" s="33"/>
      <c r="UT355" s="33"/>
      <c r="UU355" s="33"/>
      <c r="UV355" s="33"/>
      <c r="UW355" s="33"/>
      <c r="UX355" s="33"/>
      <c r="UY355" s="33"/>
      <c r="UZ355" s="33"/>
      <c r="VA355" s="33"/>
      <c r="VB355" s="33"/>
      <c r="VC355" s="33"/>
      <c r="VD355" s="33"/>
      <c r="VE355" s="33"/>
      <c r="VF355" s="33"/>
      <c r="VG355" s="33"/>
      <c r="VH355" s="33"/>
      <c r="VI355" s="33"/>
      <c r="VJ355" s="33"/>
      <c r="VK355" s="33"/>
      <c r="VL355" s="33"/>
      <c r="VM355" s="33"/>
      <c r="VN355" s="33"/>
      <c r="VO355" s="33"/>
      <c r="VP355" s="33"/>
      <c r="VQ355" s="33"/>
      <c r="VR355" s="33"/>
      <c r="VS355" s="33"/>
      <c r="VT355" s="33"/>
      <c r="VU355" s="33"/>
      <c r="VV355" s="33"/>
      <c r="VW355" s="33"/>
      <c r="VX355" s="33"/>
      <c r="VY355" s="33"/>
      <c r="VZ355" s="33"/>
      <c r="WA355" s="33"/>
      <c r="WB355" s="33"/>
      <c r="WC355" s="33"/>
      <c r="WD355" s="33"/>
      <c r="WE355" s="33"/>
      <c r="WF355" s="33"/>
      <c r="WG355" s="33"/>
      <c r="WH355" s="33"/>
      <c r="WI355" s="33"/>
      <c r="WJ355" s="33"/>
      <c r="WK355" s="33"/>
      <c r="WL355" s="33"/>
      <c r="WM355" s="33"/>
      <c r="WN355" s="33"/>
      <c r="WO355" s="33"/>
      <c r="WP355" s="33"/>
      <c r="WQ355" s="33"/>
      <c r="WR355" s="33"/>
      <c r="WS355" s="33"/>
      <c r="WT355" s="33"/>
      <c r="WU355" s="33"/>
      <c r="WV355" s="33"/>
      <c r="WW355" s="33"/>
      <c r="WX355" s="33"/>
      <c r="WY355" s="33"/>
      <c r="WZ355" s="33"/>
      <c r="XA355" s="33"/>
      <c r="XB355" s="33"/>
      <c r="XC355" s="33"/>
      <c r="XD355" s="33"/>
      <c r="XE355" s="33"/>
      <c r="XF355" s="33"/>
      <c r="XG355" s="33"/>
      <c r="XH355" s="33"/>
      <c r="XI355" s="33"/>
      <c r="XJ355" s="33"/>
      <c r="XK355" s="33"/>
      <c r="XL355" s="33"/>
      <c r="XM355" s="33"/>
      <c r="XN355" s="33"/>
      <c r="XO355" s="33"/>
      <c r="XP355" s="33"/>
      <c r="XQ355" s="33"/>
      <c r="XR355" s="33"/>
      <c r="XS355" s="33"/>
      <c r="XT355" s="33"/>
      <c r="XU355" s="33"/>
      <c r="XV355" s="33"/>
      <c r="XW355" s="33"/>
      <c r="XX355" s="33"/>
      <c r="XY355" s="33"/>
      <c r="XZ355" s="33"/>
      <c r="YA355" s="33"/>
      <c r="YB355" s="33"/>
      <c r="YC355" s="33"/>
      <c r="YD355" s="33"/>
      <c r="YE355" s="33"/>
      <c r="YF355" s="33"/>
      <c r="YG355" s="33"/>
      <c r="YH355" s="33"/>
      <c r="YI355" s="33"/>
      <c r="YJ355" s="33"/>
      <c r="YK355" s="33"/>
      <c r="YL355" s="33"/>
      <c r="YM355" s="33"/>
      <c r="YN355" s="33"/>
      <c r="YO355" s="33"/>
      <c r="YP355" s="33"/>
      <c r="YQ355" s="33"/>
      <c r="YR355" s="33"/>
      <c r="YS355" s="33"/>
      <c r="YT355" s="33"/>
      <c r="YU355" s="33"/>
      <c r="YV355" s="33"/>
      <c r="YW355" s="33"/>
      <c r="YX355" s="33"/>
      <c r="YY355" s="33"/>
      <c r="YZ355" s="33"/>
      <c r="ZA355" s="33"/>
      <c r="ZB355" s="33"/>
      <c r="ZC355" s="33"/>
      <c r="ZD355" s="33"/>
      <c r="ZE355" s="33"/>
      <c r="ZF355" s="33"/>
      <c r="ZG355" s="33"/>
      <c r="ZH355" s="33"/>
      <c r="ZI355" s="33"/>
      <c r="ZJ355" s="33"/>
      <c r="ZK355" s="33"/>
      <c r="ZL355" s="33"/>
      <c r="ZM355" s="33"/>
      <c r="ZN355" s="33"/>
      <c r="ZO355" s="33"/>
      <c r="ZP355" s="33"/>
      <c r="ZQ355" s="33"/>
      <c r="ZR355" s="33"/>
      <c r="ZS355" s="33"/>
      <c r="ZT355" s="33"/>
      <c r="ZU355" s="33"/>
      <c r="ZV355" s="33"/>
      <c r="ZW355" s="33"/>
      <c r="ZX355" s="33"/>
      <c r="ZY355" s="33"/>
      <c r="ZZ355" s="33"/>
      <c r="AAA355" s="33"/>
      <c r="AAB355" s="33"/>
      <c r="AAC355" s="33"/>
      <c r="AAD355" s="33"/>
      <c r="AAE355" s="33"/>
      <c r="AAF355" s="33"/>
      <c r="AAG355" s="33"/>
      <c r="AAH355" s="33"/>
      <c r="AAI355" s="33"/>
      <c r="AAJ355" s="33"/>
      <c r="AAK355" s="33"/>
      <c r="AAL355" s="33"/>
      <c r="AAM355" s="33"/>
      <c r="AAN355" s="33"/>
      <c r="AAO355" s="33"/>
      <c r="AAP355" s="33"/>
      <c r="AAQ355" s="33"/>
      <c r="AAR355" s="33"/>
      <c r="AAS355" s="33"/>
      <c r="AAT355" s="33"/>
      <c r="AAU355" s="33"/>
      <c r="AAV355" s="33"/>
      <c r="AAW355" s="33"/>
      <c r="AAX355" s="33"/>
      <c r="AAY355" s="33"/>
      <c r="AAZ355" s="33"/>
      <c r="ABA355" s="33"/>
      <c r="ABB355" s="33"/>
      <c r="ABC355" s="33"/>
      <c r="ABD355" s="33"/>
      <c r="ABE355" s="33"/>
      <c r="ABF355" s="33"/>
      <c r="ABG355" s="33"/>
      <c r="ABH355" s="33"/>
      <c r="ABI355" s="33"/>
      <c r="ABJ355" s="33"/>
      <c r="ABK355" s="33"/>
      <c r="ABL355" s="33"/>
      <c r="ABM355" s="33"/>
      <c r="ABN355" s="33"/>
      <c r="ABO355" s="33"/>
      <c r="ABP355" s="33"/>
      <c r="ABQ355" s="33"/>
      <c r="ABR355" s="33"/>
      <c r="ABS355" s="33"/>
      <c r="ABT355" s="33"/>
      <c r="ABU355" s="33"/>
      <c r="ABV355" s="33"/>
      <c r="ABW355" s="33"/>
      <c r="ABX355" s="33"/>
      <c r="ABY355" s="33"/>
      <c r="ABZ355" s="33"/>
      <c r="ACA355" s="33"/>
      <c r="ACB355" s="33"/>
      <c r="ACC355" s="33"/>
      <c r="ACD355" s="33"/>
      <c r="ACE355" s="33"/>
      <c r="ACF355" s="33"/>
      <c r="ACG355" s="33"/>
      <c r="ACH355" s="33"/>
      <c r="ACI355" s="33"/>
      <c r="ACJ355" s="33"/>
      <c r="ACK355" s="33"/>
      <c r="ACL355" s="33"/>
      <c r="ACM355" s="33"/>
      <c r="ACN355" s="33"/>
      <c r="ACO355" s="33"/>
      <c r="ACP355" s="33"/>
      <c r="ACQ355" s="33"/>
      <c r="ACR355" s="33"/>
      <c r="ACS355" s="33"/>
      <c r="ACT355" s="33"/>
      <c r="ACU355" s="33"/>
      <c r="ACV355" s="33"/>
      <c r="ACW355" s="33"/>
      <c r="ACX355" s="33"/>
      <c r="ACY355" s="33"/>
      <c r="ACZ355" s="33"/>
      <c r="ADA355" s="33"/>
      <c r="ADB355" s="33"/>
      <c r="ADC355" s="33"/>
      <c r="ADD355" s="33"/>
      <c r="ADE355" s="33"/>
      <c r="ADF355" s="33"/>
      <c r="ADG355" s="33"/>
      <c r="ADH355" s="33"/>
      <c r="ADI355" s="33"/>
      <c r="ADJ355" s="33"/>
      <c r="ADK355" s="33"/>
      <c r="ADL355" s="33"/>
      <c r="ADM355" s="33"/>
      <c r="ADN355" s="33"/>
      <c r="ADO355" s="33"/>
      <c r="ADP355" s="33"/>
      <c r="ADQ355" s="33"/>
      <c r="ADR355" s="33"/>
      <c r="ADS355" s="33"/>
      <c r="ADT355" s="33"/>
      <c r="ADU355" s="33"/>
      <c r="ADV355" s="33"/>
      <c r="ADW355" s="33"/>
      <c r="ADX355" s="33"/>
      <c r="ADY355" s="33"/>
      <c r="ADZ355" s="33"/>
      <c r="AEA355" s="33"/>
      <c r="AEB355" s="33"/>
      <c r="AEC355" s="33"/>
      <c r="AED355" s="33"/>
      <c r="AEE355" s="33"/>
      <c r="AEF355" s="33"/>
      <c r="AEG355" s="33"/>
      <c r="AEH355" s="33"/>
      <c r="AEI355" s="33"/>
      <c r="AEJ355" s="33"/>
      <c r="AEK355" s="33"/>
      <c r="AEL355" s="33"/>
      <c r="AEM355" s="33"/>
      <c r="AEN355" s="33"/>
      <c r="AEO355" s="33"/>
      <c r="AEP355" s="33"/>
      <c r="AEQ355" s="33"/>
      <c r="AER355" s="33"/>
      <c r="AES355" s="33"/>
      <c r="AET355" s="33"/>
      <c r="AEU355" s="33"/>
      <c r="AEV355" s="33"/>
      <c r="AEW355" s="33"/>
      <c r="AEX355" s="33"/>
      <c r="AEY355" s="33"/>
      <c r="AEZ355" s="33"/>
      <c r="AFA355" s="33"/>
      <c r="AFB355" s="33"/>
      <c r="AFC355" s="33"/>
      <c r="AFD355" s="33"/>
      <c r="AFE355" s="33"/>
      <c r="AFF355" s="33"/>
      <c r="AFG355" s="33"/>
      <c r="AFH355" s="33"/>
      <c r="AFI355" s="33"/>
      <c r="AFJ355" s="33"/>
      <c r="AFK355" s="33"/>
      <c r="AFL355" s="33"/>
      <c r="AFM355" s="33"/>
      <c r="AFN355" s="33"/>
      <c r="AFO355" s="33"/>
      <c r="AFP355" s="33"/>
      <c r="AFQ355" s="33"/>
      <c r="AFR355" s="33"/>
      <c r="AFS355" s="33"/>
      <c r="AFT355" s="33"/>
      <c r="AFU355" s="33"/>
      <c r="AFV355" s="33"/>
      <c r="AFW355" s="33"/>
      <c r="AFX355" s="33"/>
      <c r="AFY355" s="33"/>
      <c r="AFZ355" s="33"/>
      <c r="AGA355" s="33"/>
      <c r="AGB355" s="33"/>
      <c r="AGC355" s="33"/>
      <c r="AGD355" s="33"/>
      <c r="AGE355" s="33"/>
      <c r="AGF355" s="33"/>
      <c r="AGG355" s="33"/>
      <c r="AGH355" s="33"/>
      <c r="AGI355" s="33"/>
      <c r="AGJ355" s="33"/>
      <c r="AGK355" s="33"/>
      <c r="AGL355" s="33"/>
      <c r="AGM355" s="33"/>
      <c r="AGN355" s="33"/>
      <c r="AGO355" s="33"/>
      <c r="AGP355" s="33"/>
      <c r="AGQ355" s="33"/>
      <c r="AGR355" s="33"/>
      <c r="AGS355" s="33"/>
      <c r="AGT355" s="33"/>
      <c r="AGU355" s="33"/>
      <c r="AGV355" s="33"/>
      <c r="AGW355" s="33"/>
      <c r="AGX355" s="33"/>
      <c r="AGY355" s="33"/>
      <c r="AGZ355" s="33"/>
      <c r="AHA355" s="33"/>
      <c r="AHB355" s="33"/>
      <c r="AHC355" s="33"/>
      <c r="AHD355" s="33"/>
      <c r="AHE355" s="33"/>
      <c r="AHF355" s="33"/>
      <c r="AHG355" s="33"/>
      <c r="AHH355" s="33"/>
      <c r="AHI355" s="33"/>
      <c r="AHJ355" s="33"/>
      <c r="AHK355" s="33"/>
      <c r="AHL355" s="33"/>
      <c r="AHM355" s="33"/>
      <c r="AHN355" s="33"/>
      <c r="AHO355" s="33"/>
      <c r="AHP355" s="33"/>
      <c r="AHQ355" s="33"/>
      <c r="AHR355" s="33"/>
      <c r="AHS355" s="33"/>
      <c r="AHT355" s="33"/>
      <c r="AHU355" s="33"/>
      <c r="AHV355" s="33"/>
      <c r="AHW355" s="33"/>
      <c r="AHX355" s="33"/>
      <c r="AHY355" s="33"/>
      <c r="AHZ355" s="33"/>
      <c r="AIA355" s="33"/>
      <c r="AIB355" s="33"/>
      <c r="AIC355" s="33"/>
      <c r="AID355" s="33"/>
      <c r="AIE355" s="33"/>
      <c r="AIF355" s="33"/>
      <c r="AIG355" s="33"/>
      <c r="AIH355" s="33"/>
      <c r="AII355" s="33"/>
      <c r="AIJ355" s="33"/>
      <c r="AIK355" s="33"/>
      <c r="AIL355" s="33"/>
      <c r="AIM355" s="33"/>
      <c r="AIN355" s="33"/>
      <c r="AIO355" s="33"/>
      <c r="AIP355" s="33"/>
      <c r="AIQ355" s="33"/>
      <c r="AIR355" s="33"/>
      <c r="AIS355" s="33"/>
      <c r="AIT355" s="33"/>
      <c r="AIU355" s="33"/>
      <c r="AIV355" s="33"/>
      <c r="AIW355" s="33"/>
      <c r="AIX355" s="33"/>
      <c r="AIY355" s="33"/>
      <c r="AIZ355" s="33"/>
      <c r="AJA355" s="33"/>
      <c r="AJB355" s="33"/>
      <c r="AJC355" s="33"/>
      <c r="AJD355" s="33"/>
      <c r="AJE355" s="33"/>
      <c r="AJF355" s="33"/>
      <c r="AJG355" s="33"/>
      <c r="AJH355" s="33"/>
      <c r="AJI355" s="33"/>
      <c r="AJJ355" s="33"/>
      <c r="AJK355" s="33"/>
      <c r="AJL355" s="33"/>
      <c r="AJM355" s="33"/>
      <c r="AJN355" s="33"/>
      <c r="AJO355" s="33"/>
      <c r="AJP355" s="33"/>
      <c r="AJQ355" s="33"/>
      <c r="AJR355" s="33"/>
      <c r="AJS355" s="33"/>
      <c r="AJT355" s="33"/>
      <c r="AJU355" s="33"/>
      <c r="AJV355" s="33"/>
      <c r="AJW355" s="33"/>
      <c r="AJX355" s="33"/>
      <c r="AJY355" s="33"/>
      <c r="AJZ355" s="33"/>
      <c r="AKA355" s="33"/>
      <c r="AKB355" s="33"/>
      <c r="AKC355" s="33"/>
      <c r="AKD355" s="33"/>
      <c r="AKE355" s="33"/>
      <c r="AKF355" s="33"/>
      <c r="AKG355" s="33"/>
      <c r="AKH355" s="33"/>
      <c r="AKI355" s="33"/>
      <c r="AKJ355" s="33"/>
      <c r="AKK355" s="33"/>
      <c r="AKL355" s="33"/>
      <c r="AKM355" s="33"/>
      <c r="AKN355" s="33"/>
      <c r="AKO355" s="33"/>
      <c r="AKP355" s="33"/>
      <c r="AKQ355" s="33"/>
      <c r="AKR355" s="33"/>
      <c r="AKS355" s="33"/>
      <c r="AKT355" s="33"/>
      <c r="AKU355" s="33"/>
      <c r="AKV355" s="33"/>
      <c r="AKW355" s="33"/>
      <c r="AKX355" s="33"/>
      <c r="AKY355" s="33"/>
      <c r="AKZ355" s="33"/>
      <c r="ALA355" s="33"/>
      <c r="ALB355" s="33"/>
      <c r="ALC355" s="33"/>
      <c r="ALD355" s="33"/>
      <c r="ALE355" s="33"/>
      <c r="ALF355" s="33"/>
      <c r="ALG355" s="33"/>
      <c r="ALH355" s="33"/>
      <c r="ALI355" s="33"/>
      <c r="ALJ355" s="33"/>
      <c r="ALK355" s="33"/>
      <c r="ALL355" s="33"/>
      <c r="ALM355" s="33"/>
      <c r="ALN355" s="33"/>
      <c r="ALO355" s="33"/>
      <c r="ALP355" s="33"/>
      <c r="ALQ355" s="33"/>
      <c r="ALR355" s="33"/>
      <c r="ALS355" s="33"/>
      <c r="ALT355" s="33"/>
      <c r="ALU355" s="33"/>
      <c r="ALV355" s="33"/>
      <c r="ALW355" s="33"/>
      <c r="ALX355" s="33"/>
      <c r="ALY355" s="33"/>
    </row>
    <row r="356" spans="1:1013" ht="19.5" customHeight="1" x14ac:dyDescent="0.2">
      <c r="A356" s="671" t="s">
        <v>15</v>
      </c>
      <c r="B356" s="656" t="s">
        <v>16</v>
      </c>
      <c r="C356" s="658" t="s">
        <v>29</v>
      </c>
      <c r="D356" s="882" t="s">
        <v>25</v>
      </c>
      <c r="E356" s="661" t="s">
        <v>157</v>
      </c>
      <c r="F356" s="742" t="s">
        <v>264</v>
      </c>
      <c r="G356" s="745" t="s">
        <v>93</v>
      </c>
      <c r="H356" s="727" t="s">
        <v>19</v>
      </c>
      <c r="I356" s="718" t="s">
        <v>31</v>
      </c>
      <c r="J356" s="694" t="s">
        <v>312</v>
      </c>
      <c r="K356" s="142" t="s">
        <v>94</v>
      </c>
      <c r="L356" s="443">
        <f>SUM(M356,O356)</f>
        <v>1862.8</v>
      </c>
      <c r="M356" s="595">
        <v>0</v>
      </c>
      <c r="N356" s="595">
        <v>0</v>
      </c>
      <c r="O356" s="608">
        <v>1862.8</v>
      </c>
      <c r="P356" s="418">
        <f>+Q356+S356</f>
        <v>1822.2</v>
      </c>
      <c r="Q356" s="568">
        <v>0</v>
      </c>
      <c r="R356" s="568">
        <v>0</v>
      </c>
      <c r="S356" s="467">
        <v>1822.2</v>
      </c>
      <c r="T356" s="443">
        <f>SUM(U356,W356)</f>
        <v>1900</v>
      </c>
      <c r="U356" s="595">
        <v>0</v>
      </c>
      <c r="V356" s="595">
        <v>0</v>
      </c>
      <c r="W356" s="608">
        <v>1900</v>
      </c>
      <c r="X356" s="443">
        <f>+Y356+AA356</f>
        <v>2100</v>
      </c>
      <c r="Y356" s="595">
        <v>0</v>
      </c>
      <c r="Z356" s="595">
        <v>0</v>
      </c>
      <c r="AA356" s="608">
        <v>2100</v>
      </c>
      <c r="AB356" s="33"/>
      <c r="AC356" s="33"/>
      <c r="AD356" s="33"/>
      <c r="AE356" s="33"/>
      <c r="AF356" s="33"/>
      <c r="AG356" s="33"/>
      <c r="AH356" s="33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  <c r="BT356" s="33"/>
      <c r="BU356" s="33"/>
      <c r="BV356" s="33"/>
      <c r="BW356" s="33"/>
      <c r="BX356" s="33"/>
      <c r="BY356" s="33"/>
      <c r="BZ356" s="33"/>
      <c r="CA356" s="33"/>
      <c r="CB356" s="33"/>
      <c r="CC356" s="33"/>
      <c r="CD356" s="33"/>
      <c r="CE356" s="33"/>
      <c r="CF356" s="33"/>
      <c r="CG356" s="33"/>
      <c r="CH356" s="33"/>
      <c r="CI356" s="33"/>
      <c r="CJ356" s="33"/>
      <c r="CK356" s="33"/>
      <c r="CL356" s="33"/>
      <c r="CM356" s="33"/>
      <c r="CN356" s="33"/>
      <c r="CO356" s="33"/>
      <c r="CP356" s="33"/>
      <c r="CQ356" s="33"/>
      <c r="CR356" s="33"/>
      <c r="CS356" s="33"/>
      <c r="CT356" s="33"/>
      <c r="CU356" s="33"/>
      <c r="CV356" s="33"/>
      <c r="CW356" s="33"/>
      <c r="CX356" s="33"/>
      <c r="CY356" s="33"/>
      <c r="CZ356" s="33"/>
      <c r="DA356" s="33"/>
      <c r="DB356" s="33"/>
      <c r="DC356" s="33"/>
      <c r="DD356" s="33"/>
      <c r="DE356" s="33"/>
      <c r="DF356" s="33"/>
      <c r="DG356" s="33"/>
      <c r="DH356" s="33"/>
      <c r="DI356" s="33"/>
      <c r="DJ356" s="33"/>
      <c r="DK356" s="33"/>
      <c r="DL356" s="33"/>
      <c r="DM356" s="33"/>
      <c r="DN356" s="33"/>
      <c r="DO356" s="33"/>
      <c r="DP356" s="33"/>
      <c r="DQ356" s="33"/>
      <c r="DR356" s="33"/>
      <c r="DS356" s="33"/>
      <c r="DT356" s="33"/>
      <c r="DU356" s="33"/>
      <c r="DV356" s="33"/>
      <c r="DW356" s="33"/>
      <c r="DX356" s="33"/>
      <c r="DY356" s="33"/>
      <c r="DZ356" s="33"/>
      <c r="EA356" s="33"/>
      <c r="EB356" s="33"/>
      <c r="EC356" s="33"/>
      <c r="ED356" s="33"/>
      <c r="EE356" s="33"/>
      <c r="EF356" s="33"/>
      <c r="EG356" s="33"/>
      <c r="EH356" s="33"/>
      <c r="EI356" s="33"/>
      <c r="EJ356" s="33"/>
      <c r="EK356" s="33"/>
      <c r="EL356" s="33"/>
      <c r="EM356" s="33"/>
      <c r="EN356" s="33"/>
      <c r="EO356" s="33"/>
      <c r="EP356" s="33"/>
      <c r="EQ356" s="33"/>
      <c r="ER356" s="33"/>
      <c r="ES356" s="33"/>
      <c r="ET356" s="33"/>
      <c r="EU356" s="33"/>
      <c r="EV356" s="33"/>
      <c r="EW356" s="33"/>
      <c r="EX356" s="33"/>
      <c r="EY356" s="33"/>
      <c r="EZ356" s="33"/>
      <c r="FA356" s="33"/>
      <c r="FB356" s="33"/>
      <c r="FC356" s="33"/>
      <c r="FD356" s="33"/>
      <c r="FE356" s="33"/>
      <c r="FF356" s="33"/>
      <c r="FG356" s="33"/>
      <c r="FH356" s="33"/>
      <c r="FI356" s="33"/>
      <c r="FJ356" s="33"/>
      <c r="FK356" s="33"/>
      <c r="FL356" s="33"/>
      <c r="FM356" s="33"/>
      <c r="FN356" s="33"/>
      <c r="FO356" s="33"/>
      <c r="FP356" s="33"/>
      <c r="FQ356" s="33"/>
      <c r="FR356" s="33"/>
      <c r="FS356" s="33"/>
      <c r="FT356" s="33"/>
      <c r="FU356" s="33"/>
      <c r="FV356" s="33"/>
      <c r="FW356" s="33"/>
      <c r="FX356" s="33"/>
      <c r="FY356" s="33"/>
      <c r="FZ356" s="33"/>
      <c r="GA356" s="33"/>
      <c r="GB356" s="33"/>
      <c r="GC356" s="33"/>
      <c r="GD356" s="33"/>
      <c r="GE356" s="33"/>
      <c r="GF356" s="33"/>
      <c r="GG356" s="33"/>
      <c r="GH356" s="33"/>
      <c r="GI356" s="33"/>
      <c r="GJ356" s="33"/>
      <c r="GK356" s="33"/>
      <c r="GL356" s="33"/>
      <c r="GM356" s="33"/>
      <c r="GN356" s="33"/>
      <c r="GO356" s="33"/>
      <c r="GP356" s="33"/>
      <c r="GQ356" s="33"/>
      <c r="GR356" s="33"/>
      <c r="GS356" s="33"/>
      <c r="GT356" s="33"/>
      <c r="GU356" s="33"/>
      <c r="GV356" s="33"/>
      <c r="GW356" s="33"/>
      <c r="GX356" s="33"/>
      <c r="GY356" s="33"/>
      <c r="GZ356" s="33"/>
      <c r="HA356" s="33"/>
      <c r="HB356" s="33"/>
      <c r="HC356" s="33"/>
      <c r="HD356" s="33"/>
      <c r="HE356" s="33"/>
      <c r="HF356" s="33"/>
      <c r="HG356" s="33"/>
      <c r="HH356" s="33"/>
      <c r="HI356" s="33"/>
      <c r="HJ356" s="33"/>
      <c r="HK356" s="33"/>
      <c r="HL356" s="33"/>
      <c r="HM356" s="33"/>
      <c r="HN356" s="33"/>
      <c r="HO356" s="33"/>
      <c r="HP356" s="33"/>
      <c r="HQ356" s="33"/>
      <c r="HR356" s="33"/>
      <c r="HS356" s="33"/>
      <c r="HT356" s="33"/>
      <c r="HU356" s="33"/>
      <c r="HV356" s="33"/>
      <c r="HW356" s="33"/>
      <c r="HX356" s="33"/>
      <c r="HY356" s="33"/>
      <c r="HZ356" s="33"/>
      <c r="IA356" s="33"/>
      <c r="IB356" s="33"/>
      <c r="IC356" s="33"/>
      <c r="ID356" s="33"/>
      <c r="IE356" s="33"/>
      <c r="IF356" s="33"/>
      <c r="IG356" s="33"/>
      <c r="IH356" s="33"/>
      <c r="II356" s="33"/>
      <c r="IJ356" s="33"/>
      <c r="IK356" s="33"/>
      <c r="IL356" s="33"/>
      <c r="IM356" s="33"/>
      <c r="IN356" s="33"/>
      <c r="IO356" s="33"/>
      <c r="IP356" s="33"/>
      <c r="IQ356" s="33"/>
      <c r="IR356" s="33"/>
      <c r="IS356" s="33"/>
      <c r="IT356" s="33"/>
      <c r="IU356" s="33"/>
      <c r="IV356" s="33"/>
      <c r="IW356" s="33"/>
      <c r="IX356" s="33"/>
      <c r="IY356" s="33"/>
      <c r="IZ356" s="33"/>
      <c r="JA356" s="33"/>
      <c r="JB356" s="33"/>
      <c r="JC356" s="33"/>
      <c r="JD356" s="33"/>
      <c r="JE356" s="33"/>
      <c r="JF356" s="33"/>
      <c r="JG356" s="33"/>
      <c r="JH356" s="33"/>
      <c r="JI356" s="33"/>
      <c r="JJ356" s="33"/>
      <c r="JK356" s="33"/>
      <c r="JL356" s="33"/>
      <c r="JM356" s="33"/>
      <c r="JN356" s="33"/>
      <c r="JO356" s="33"/>
      <c r="JP356" s="33"/>
      <c r="JQ356" s="33"/>
      <c r="JR356" s="33"/>
      <c r="JS356" s="33"/>
      <c r="JT356" s="33"/>
      <c r="JU356" s="33"/>
      <c r="JV356" s="33"/>
      <c r="JW356" s="33"/>
      <c r="JX356" s="33"/>
      <c r="JY356" s="33"/>
      <c r="JZ356" s="33"/>
      <c r="KA356" s="33"/>
      <c r="KB356" s="33"/>
      <c r="KC356" s="33"/>
      <c r="KD356" s="33"/>
      <c r="KE356" s="33"/>
      <c r="KF356" s="33"/>
      <c r="KG356" s="33"/>
      <c r="KH356" s="33"/>
      <c r="KI356" s="33"/>
      <c r="KJ356" s="33"/>
      <c r="KK356" s="33"/>
      <c r="KL356" s="33"/>
      <c r="KM356" s="33"/>
      <c r="KN356" s="33"/>
      <c r="KO356" s="33"/>
      <c r="KP356" s="33"/>
      <c r="KQ356" s="33"/>
      <c r="KR356" s="33"/>
      <c r="KS356" s="33"/>
      <c r="KT356" s="33"/>
      <c r="KU356" s="33"/>
      <c r="KV356" s="33"/>
      <c r="KW356" s="33"/>
      <c r="KX356" s="33"/>
      <c r="KY356" s="33"/>
      <c r="KZ356" s="33"/>
      <c r="LA356" s="33"/>
      <c r="LB356" s="33"/>
      <c r="LC356" s="33"/>
      <c r="LD356" s="33"/>
      <c r="LE356" s="33"/>
      <c r="LF356" s="33"/>
      <c r="LG356" s="33"/>
      <c r="LH356" s="33"/>
      <c r="LI356" s="33"/>
      <c r="LJ356" s="33"/>
      <c r="LK356" s="33"/>
      <c r="LL356" s="33"/>
      <c r="LM356" s="33"/>
      <c r="LN356" s="33"/>
      <c r="LO356" s="33"/>
      <c r="LP356" s="33"/>
      <c r="LQ356" s="33"/>
      <c r="LR356" s="33"/>
      <c r="LS356" s="33"/>
      <c r="LT356" s="33"/>
      <c r="LU356" s="33"/>
      <c r="LV356" s="33"/>
      <c r="LW356" s="33"/>
      <c r="LX356" s="33"/>
      <c r="LY356" s="33"/>
      <c r="LZ356" s="33"/>
      <c r="MA356" s="33"/>
      <c r="MB356" s="33"/>
      <c r="MC356" s="33"/>
      <c r="MD356" s="33"/>
      <c r="ME356" s="33"/>
      <c r="MF356" s="33"/>
      <c r="MG356" s="33"/>
      <c r="MH356" s="33"/>
      <c r="MI356" s="33"/>
      <c r="MJ356" s="33"/>
      <c r="MK356" s="33"/>
      <c r="ML356" s="33"/>
      <c r="MM356" s="33"/>
      <c r="MN356" s="33"/>
      <c r="MO356" s="33"/>
      <c r="MP356" s="33"/>
      <c r="MQ356" s="33"/>
      <c r="MR356" s="33"/>
      <c r="MS356" s="33"/>
      <c r="MT356" s="33"/>
      <c r="MU356" s="33"/>
      <c r="MV356" s="33"/>
      <c r="MW356" s="33"/>
      <c r="MX356" s="33"/>
      <c r="MY356" s="33"/>
      <c r="MZ356" s="33"/>
      <c r="NA356" s="33"/>
      <c r="NB356" s="33"/>
      <c r="NC356" s="33"/>
      <c r="ND356" s="33"/>
      <c r="NE356" s="33"/>
      <c r="NF356" s="33"/>
      <c r="NG356" s="33"/>
      <c r="NH356" s="33"/>
      <c r="NI356" s="33"/>
      <c r="NJ356" s="33"/>
      <c r="NK356" s="33"/>
      <c r="NL356" s="33"/>
      <c r="NM356" s="33"/>
      <c r="NN356" s="33"/>
      <c r="NO356" s="33"/>
      <c r="NP356" s="33"/>
      <c r="NQ356" s="33"/>
      <c r="NR356" s="33"/>
      <c r="NS356" s="33"/>
      <c r="NT356" s="33"/>
      <c r="NU356" s="33"/>
      <c r="NV356" s="33"/>
      <c r="NW356" s="33"/>
      <c r="NX356" s="33"/>
      <c r="NY356" s="33"/>
      <c r="NZ356" s="33"/>
      <c r="OA356" s="33"/>
      <c r="OB356" s="33"/>
      <c r="OC356" s="33"/>
      <c r="OD356" s="33"/>
      <c r="OE356" s="33"/>
      <c r="OF356" s="33"/>
      <c r="OG356" s="33"/>
      <c r="OH356" s="33"/>
      <c r="OI356" s="33"/>
      <c r="OJ356" s="33"/>
      <c r="OK356" s="33"/>
      <c r="OL356" s="33"/>
      <c r="OM356" s="33"/>
      <c r="ON356" s="33"/>
      <c r="OO356" s="33"/>
      <c r="OP356" s="33"/>
      <c r="OQ356" s="33"/>
      <c r="OR356" s="33"/>
      <c r="OS356" s="33"/>
      <c r="OT356" s="33"/>
      <c r="OU356" s="33"/>
      <c r="OV356" s="33"/>
      <c r="OW356" s="33"/>
      <c r="OX356" s="33"/>
      <c r="OY356" s="33"/>
      <c r="OZ356" s="33"/>
      <c r="PA356" s="33"/>
      <c r="PB356" s="33"/>
      <c r="PC356" s="33"/>
      <c r="PD356" s="33"/>
      <c r="PE356" s="33"/>
      <c r="PF356" s="33"/>
      <c r="PG356" s="33"/>
      <c r="PH356" s="33"/>
      <c r="PI356" s="33"/>
      <c r="PJ356" s="33"/>
      <c r="PK356" s="33"/>
      <c r="PL356" s="33"/>
      <c r="PM356" s="33"/>
      <c r="PN356" s="33"/>
      <c r="PO356" s="33"/>
      <c r="PP356" s="33"/>
      <c r="PQ356" s="33"/>
      <c r="PR356" s="33"/>
      <c r="PS356" s="33"/>
      <c r="PT356" s="33"/>
      <c r="PU356" s="33"/>
      <c r="PV356" s="33"/>
      <c r="PW356" s="33"/>
      <c r="PX356" s="33"/>
      <c r="PY356" s="33"/>
      <c r="PZ356" s="33"/>
      <c r="QA356" s="33"/>
      <c r="QB356" s="33"/>
      <c r="QC356" s="33"/>
      <c r="QD356" s="33"/>
      <c r="QE356" s="33"/>
      <c r="QF356" s="33"/>
      <c r="QG356" s="33"/>
      <c r="QH356" s="33"/>
      <c r="QI356" s="33"/>
      <c r="QJ356" s="33"/>
      <c r="QK356" s="33"/>
      <c r="QL356" s="33"/>
      <c r="QM356" s="33"/>
      <c r="QN356" s="33"/>
      <c r="QO356" s="33"/>
      <c r="QP356" s="33"/>
      <c r="QQ356" s="33"/>
      <c r="QR356" s="33"/>
      <c r="QS356" s="33"/>
      <c r="QT356" s="33"/>
      <c r="QU356" s="33"/>
      <c r="QV356" s="33"/>
      <c r="QW356" s="33"/>
      <c r="QX356" s="33"/>
      <c r="QY356" s="33"/>
      <c r="QZ356" s="33"/>
      <c r="RA356" s="33"/>
      <c r="RB356" s="33"/>
      <c r="RC356" s="33"/>
      <c r="RD356" s="33"/>
      <c r="RE356" s="33"/>
      <c r="RF356" s="33"/>
      <c r="RG356" s="33"/>
      <c r="RH356" s="33"/>
      <c r="RI356" s="33"/>
      <c r="RJ356" s="33"/>
      <c r="RK356" s="33"/>
      <c r="RL356" s="33"/>
      <c r="RM356" s="33"/>
      <c r="RN356" s="33"/>
      <c r="RO356" s="33"/>
      <c r="RP356" s="33"/>
      <c r="RQ356" s="33"/>
      <c r="RR356" s="33"/>
      <c r="RS356" s="33"/>
      <c r="RT356" s="33"/>
      <c r="RU356" s="33"/>
      <c r="RV356" s="33"/>
      <c r="RW356" s="33"/>
      <c r="RX356" s="33"/>
      <c r="RY356" s="33"/>
      <c r="RZ356" s="33"/>
      <c r="SA356" s="33"/>
      <c r="SB356" s="33"/>
      <c r="SC356" s="33"/>
      <c r="SD356" s="33"/>
      <c r="SE356" s="33"/>
      <c r="SF356" s="33"/>
      <c r="SG356" s="33"/>
      <c r="SH356" s="33"/>
      <c r="SI356" s="33"/>
      <c r="SJ356" s="33"/>
      <c r="SK356" s="33"/>
      <c r="SL356" s="33"/>
      <c r="SM356" s="33"/>
      <c r="SN356" s="33"/>
      <c r="SO356" s="33"/>
      <c r="SP356" s="33"/>
      <c r="SQ356" s="33"/>
      <c r="SR356" s="33"/>
      <c r="SS356" s="33"/>
      <c r="ST356" s="33"/>
      <c r="SU356" s="33"/>
      <c r="SV356" s="33"/>
      <c r="SW356" s="33"/>
      <c r="SX356" s="33"/>
      <c r="SY356" s="33"/>
      <c r="SZ356" s="33"/>
      <c r="TA356" s="33"/>
      <c r="TB356" s="33"/>
      <c r="TC356" s="33"/>
      <c r="TD356" s="33"/>
      <c r="TE356" s="33"/>
      <c r="TF356" s="33"/>
      <c r="TG356" s="33"/>
      <c r="TH356" s="33"/>
      <c r="TI356" s="33"/>
      <c r="TJ356" s="33"/>
      <c r="TK356" s="33"/>
      <c r="TL356" s="33"/>
      <c r="TM356" s="33"/>
      <c r="TN356" s="33"/>
      <c r="TO356" s="33"/>
      <c r="TP356" s="33"/>
      <c r="TQ356" s="33"/>
      <c r="TR356" s="33"/>
      <c r="TS356" s="33"/>
      <c r="TT356" s="33"/>
      <c r="TU356" s="33"/>
      <c r="TV356" s="33"/>
      <c r="TW356" s="33"/>
      <c r="TX356" s="33"/>
      <c r="TY356" s="33"/>
      <c r="TZ356" s="33"/>
      <c r="UA356" s="33"/>
      <c r="UB356" s="33"/>
      <c r="UC356" s="33"/>
      <c r="UD356" s="33"/>
      <c r="UE356" s="33"/>
      <c r="UF356" s="33"/>
      <c r="UG356" s="33"/>
      <c r="UH356" s="33"/>
      <c r="UI356" s="33"/>
      <c r="UJ356" s="33"/>
      <c r="UK356" s="33"/>
      <c r="UL356" s="33"/>
      <c r="UM356" s="33"/>
      <c r="UN356" s="33"/>
      <c r="UO356" s="33"/>
      <c r="UP356" s="33"/>
      <c r="UQ356" s="33"/>
      <c r="UR356" s="33"/>
      <c r="US356" s="33"/>
      <c r="UT356" s="33"/>
      <c r="UU356" s="33"/>
      <c r="UV356" s="33"/>
      <c r="UW356" s="33"/>
      <c r="UX356" s="33"/>
      <c r="UY356" s="33"/>
      <c r="UZ356" s="33"/>
      <c r="VA356" s="33"/>
      <c r="VB356" s="33"/>
      <c r="VC356" s="33"/>
      <c r="VD356" s="33"/>
      <c r="VE356" s="33"/>
      <c r="VF356" s="33"/>
      <c r="VG356" s="33"/>
      <c r="VH356" s="33"/>
      <c r="VI356" s="33"/>
      <c r="VJ356" s="33"/>
      <c r="VK356" s="33"/>
      <c r="VL356" s="33"/>
      <c r="VM356" s="33"/>
      <c r="VN356" s="33"/>
      <c r="VO356" s="33"/>
      <c r="VP356" s="33"/>
      <c r="VQ356" s="33"/>
      <c r="VR356" s="33"/>
      <c r="VS356" s="33"/>
      <c r="VT356" s="33"/>
      <c r="VU356" s="33"/>
      <c r="VV356" s="33"/>
      <c r="VW356" s="33"/>
      <c r="VX356" s="33"/>
      <c r="VY356" s="33"/>
      <c r="VZ356" s="33"/>
      <c r="WA356" s="33"/>
      <c r="WB356" s="33"/>
      <c r="WC356" s="33"/>
      <c r="WD356" s="33"/>
      <c r="WE356" s="33"/>
      <c r="WF356" s="33"/>
      <c r="WG356" s="33"/>
      <c r="WH356" s="33"/>
      <c r="WI356" s="33"/>
      <c r="WJ356" s="33"/>
      <c r="WK356" s="33"/>
      <c r="WL356" s="33"/>
      <c r="WM356" s="33"/>
      <c r="WN356" s="33"/>
      <c r="WO356" s="33"/>
      <c r="WP356" s="33"/>
      <c r="WQ356" s="33"/>
      <c r="WR356" s="33"/>
      <c r="WS356" s="33"/>
      <c r="WT356" s="33"/>
      <c r="WU356" s="33"/>
      <c r="WV356" s="33"/>
      <c r="WW356" s="33"/>
      <c r="WX356" s="33"/>
      <c r="WY356" s="33"/>
      <c r="WZ356" s="33"/>
      <c r="XA356" s="33"/>
      <c r="XB356" s="33"/>
      <c r="XC356" s="33"/>
      <c r="XD356" s="33"/>
      <c r="XE356" s="33"/>
      <c r="XF356" s="33"/>
      <c r="XG356" s="33"/>
      <c r="XH356" s="33"/>
      <c r="XI356" s="33"/>
      <c r="XJ356" s="33"/>
      <c r="XK356" s="33"/>
      <c r="XL356" s="33"/>
      <c r="XM356" s="33"/>
      <c r="XN356" s="33"/>
      <c r="XO356" s="33"/>
      <c r="XP356" s="33"/>
      <c r="XQ356" s="33"/>
      <c r="XR356" s="33"/>
      <c r="XS356" s="33"/>
      <c r="XT356" s="33"/>
      <c r="XU356" s="33"/>
      <c r="XV356" s="33"/>
      <c r="XW356" s="33"/>
      <c r="XX356" s="33"/>
      <c r="XY356" s="33"/>
      <c r="XZ356" s="33"/>
      <c r="YA356" s="33"/>
      <c r="YB356" s="33"/>
      <c r="YC356" s="33"/>
      <c r="YD356" s="33"/>
      <c r="YE356" s="33"/>
      <c r="YF356" s="33"/>
      <c r="YG356" s="33"/>
      <c r="YH356" s="33"/>
      <c r="YI356" s="33"/>
      <c r="YJ356" s="33"/>
      <c r="YK356" s="33"/>
      <c r="YL356" s="33"/>
      <c r="YM356" s="33"/>
      <c r="YN356" s="33"/>
      <c r="YO356" s="33"/>
      <c r="YP356" s="33"/>
      <c r="YQ356" s="33"/>
      <c r="YR356" s="33"/>
      <c r="YS356" s="33"/>
      <c r="YT356" s="33"/>
      <c r="YU356" s="33"/>
      <c r="YV356" s="33"/>
      <c r="YW356" s="33"/>
      <c r="YX356" s="33"/>
      <c r="YY356" s="33"/>
      <c r="YZ356" s="33"/>
      <c r="ZA356" s="33"/>
      <c r="ZB356" s="33"/>
      <c r="ZC356" s="33"/>
      <c r="ZD356" s="33"/>
      <c r="ZE356" s="33"/>
      <c r="ZF356" s="33"/>
      <c r="ZG356" s="33"/>
      <c r="ZH356" s="33"/>
      <c r="ZI356" s="33"/>
      <c r="ZJ356" s="33"/>
      <c r="ZK356" s="33"/>
      <c r="ZL356" s="33"/>
      <c r="ZM356" s="33"/>
      <c r="ZN356" s="33"/>
      <c r="ZO356" s="33"/>
      <c r="ZP356" s="33"/>
      <c r="ZQ356" s="33"/>
      <c r="ZR356" s="33"/>
      <c r="ZS356" s="33"/>
      <c r="ZT356" s="33"/>
      <c r="ZU356" s="33"/>
      <c r="ZV356" s="33"/>
      <c r="ZW356" s="33"/>
      <c r="ZX356" s="33"/>
      <c r="ZY356" s="33"/>
      <c r="ZZ356" s="33"/>
      <c r="AAA356" s="33"/>
      <c r="AAB356" s="33"/>
      <c r="AAC356" s="33"/>
      <c r="AAD356" s="33"/>
      <c r="AAE356" s="33"/>
      <c r="AAF356" s="33"/>
      <c r="AAG356" s="33"/>
      <c r="AAH356" s="33"/>
      <c r="AAI356" s="33"/>
      <c r="AAJ356" s="33"/>
      <c r="AAK356" s="33"/>
      <c r="AAL356" s="33"/>
      <c r="AAM356" s="33"/>
      <c r="AAN356" s="33"/>
      <c r="AAO356" s="33"/>
      <c r="AAP356" s="33"/>
      <c r="AAQ356" s="33"/>
      <c r="AAR356" s="33"/>
      <c r="AAS356" s="33"/>
      <c r="AAT356" s="33"/>
      <c r="AAU356" s="33"/>
      <c r="AAV356" s="33"/>
      <c r="AAW356" s="33"/>
      <c r="AAX356" s="33"/>
      <c r="AAY356" s="33"/>
      <c r="AAZ356" s="33"/>
      <c r="ABA356" s="33"/>
      <c r="ABB356" s="33"/>
      <c r="ABC356" s="33"/>
      <c r="ABD356" s="33"/>
      <c r="ABE356" s="33"/>
      <c r="ABF356" s="33"/>
      <c r="ABG356" s="33"/>
      <c r="ABH356" s="33"/>
      <c r="ABI356" s="33"/>
      <c r="ABJ356" s="33"/>
      <c r="ABK356" s="33"/>
      <c r="ABL356" s="33"/>
      <c r="ABM356" s="33"/>
      <c r="ABN356" s="33"/>
      <c r="ABO356" s="33"/>
      <c r="ABP356" s="33"/>
      <c r="ABQ356" s="33"/>
      <c r="ABR356" s="33"/>
      <c r="ABS356" s="33"/>
      <c r="ABT356" s="33"/>
      <c r="ABU356" s="33"/>
      <c r="ABV356" s="33"/>
      <c r="ABW356" s="33"/>
      <c r="ABX356" s="33"/>
      <c r="ABY356" s="33"/>
      <c r="ABZ356" s="33"/>
      <c r="ACA356" s="33"/>
      <c r="ACB356" s="33"/>
      <c r="ACC356" s="33"/>
      <c r="ACD356" s="33"/>
      <c r="ACE356" s="33"/>
      <c r="ACF356" s="33"/>
      <c r="ACG356" s="33"/>
      <c r="ACH356" s="33"/>
      <c r="ACI356" s="33"/>
      <c r="ACJ356" s="33"/>
      <c r="ACK356" s="33"/>
      <c r="ACL356" s="33"/>
      <c r="ACM356" s="33"/>
      <c r="ACN356" s="33"/>
      <c r="ACO356" s="33"/>
      <c r="ACP356" s="33"/>
      <c r="ACQ356" s="33"/>
      <c r="ACR356" s="33"/>
      <c r="ACS356" s="33"/>
      <c r="ACT356" s="33"/>
      <c r="ACU356" s="33"/>
      <c r="ACV356" s="33"/>
      <c r="ACW356" s="33"/>
      <c r="ACX356" s="33"/>
      <c r="ACY356" s="33"/>
      <c r="ACZ356" s="33"/>
      <c r="ADA356" s="33"/>
      <c r="ADB356" s="33"/>
      <c r="ADC356" s="33"/>
      <c r="ADD356" s="33"/>
      <c r="ADE356" s="33"/>
      <c r="ADF356" s="33"/>
      <c r="ADG356" s="33"/>
      <c r="ADH356" s="33"/>
      <c r="ADI356" s="33"/>
      <c r="ADJ356" s="33"/>
      <c r="ADK356" s="33"/>
      <c r="ADL356" s="33"/>
      <c r="ADM356" s="33"/>
      <c r="ADN356" s="33"/>
      <c r="ADO356" s="33"/>
      <c r="ADP356" s="33"/>
      <c r="ADQ356" s="33"/>
      <c r="ADR356" s="33"/>
      <c r="ADS356" s="33"/>
      <c r="ADT356" s="33"/>
      <c r="ADU356" s="33"/>
      <c r="ADV356" s="33"/>
      <c r="ADW356" s="33"/>
      <c r="ADX356" s="33"/>
      <c r="ADY356" s="33"/>
      <c r="ADZ356" s="33"/>
      <c r="AEA356" s="33"/>
      <c r="AEB356" s="33"/>
      <c r="AEC356" s="33"/>
      <c r="AED356" s="33"/>
      <c r="AEE356" s="33"/>
      <c r="AEF356" s="33"/>
      <c r="AEG356" s="33"/>
      <c r="AEH356" s="33"/>
      <c r="AEI356" s="33"/>
      <c r="AEJ356" s="33"/>
      <c r="AEK356" s="33"/>
      <c r="AEL356" s="33"/>
      <c r="AEM356" s="33"/>
      <c r="AEN356" s="33"/>
      <c r="AEO356" s="33"/>
      <c r="AEP356" s="33"/>
      <c r="AEQ356" s="33"/>
      <c r="AER356" s="33"/>
      <c r="AES356" s="33"/>
      <c r="AET356" s="33"/>
      <c r="AEU356" s="33"/>
      <c r="AEV356" s="33"/>
      <c r="AEW356" s="33"/>
      <c r="AEX356" s="33"/>
      <c r="AEY356" s="33"/>
      <c r="AEZ356" s="33"/>
      <c r="AFA356" s="33"/>
      <c r="AFB356" s="33"/>
      <c r="AFC356" s="33"/>
      <c r="AFD356" s="33"/>
      <c r="AFE356" s="33"/>
      <c r="AFF356" s="33"/>
      <c r="AFG356" s="33"/>
      <c r="AFH356" s="33"/>
      <c r="AFI356" s="33"/>
      <c r="AFJ356" s="33"/>
      <c r="AFK356" s="33"/>
      <c r="AFL356" s="33"/>
      <c r="AFM356" s="33"/>
      <c r="AFN356" s="33"/>
      <c r="AFO356" s="33"/>
      <c r="AFP356" s="33"/>
      <c r="AFQ356" s="33"/>
      <c r="AFR356" s="33"/>
      <c r="AFS356" s="33"/>
      <c r="AFT356" s="33"/>
      <c r="AFU356" s="33"/>
      <c r="AFV356" s="33"/>
      <c r="AFW356" s="33"/>
      <c r="AFX356" s="33"/>
      <c r="AFY356" s="33"/>
      <c r="AFZ356" s="33"/>
      <c r="AGA356" s="33"/>
      <c r="AGB356" s="33"/>
      <c r="AGC356" s="33"/>
      <c r="AGD356" s="33"/>
      <c r="AGE356" s="33"/>
      <c r="AGF356" s="33"/>
      <c r="AGG356" s="33"/>
      <c r="AGH356" s="33"/>
      <c r="AGI356" s="33"/>
      <c r="AGJ356" s="33"/>
      <c r="AGK356" s="33"/>
      <c r="AGL356" s="33"/>
      <c r="AGM356" s="33"/>
      <c r="AGN356" s="33"/>
      <c r="AGO356" s="33"/>
      <c r="AGP356" s="33"/>
      <c r="AGQ356" s="33"/>
      <c r="AGR356" s="33"/>
      <c r="AGS356" s="33"/>
      <c r="AGT356" s="33"/>
      <c r="AGU356" s="33"/>
      <c r="AGV356" s="33"/>
      <c r="AGW356" s="33"/>
      <c r="AGX356" s="33"/>
      <c r="AGY356" s="33"/>
      <c r="AGZ356" s="33"/>
      <c r="AHA356" s="33"/>
      <c r="AHB356" s="33"/>
      <c r="AHC356" s="33"/>
      <c r="AHD356" s="33"/>
      <c r="AHE356" s="33"/>
      <c r="AHF356" s="33"/>
      <c r="AHG356" s="33"/>
      <c r="AHH356" s="33"/>
      <c r="AHI356" s="33"/>
      <c r="AHJ356" s="33"/>
      <c r="AHK356" s="33"/>
      <c r="AHL356" s="33"/>
      <c r="AHM356" s="33"/>
      <c r="AHN356" s="33"/>
      <c r="AHO356" s="33"/>
      <c r="AHP356" s="33"/>
      <c r="AHQ356" s="33"/>
      <c r="AHR356" s="33"/>
      <c r="AHS356" s="33"/>
      <c r="AHT356" s="33"/>
      <c r="AHU356" s="33"/>
      <c r="AHV356" s="33"/>
      <c r="AHW356" s="33"/>
      <c r="AHX356" s="33"/>
      <c r="AHY356" s="33"/>
      <c r="AHZ356" s="33"/>
      <c r="AIA356" s="33"/>
      <c r="AIB356" s="33"/>
      <c r="AIC356" s="33"/>
      <c r="AID356" s="33"/>
      <c r="AIE356" s="33"/>
      <c r="AIF356" s="33"/>
      <c r="AIG356" s="33"/>
      <c r="AIH356" s="33"/>
      <c r="AII356" s="33"/>
      <c r="AIJ356" s="33"/>
      <c r="AIK356" s="33"/>
      <c r="AIL356" s="33"/>
      <c r="AIM356" s="33"/>
      <c r="AIN356" s="33"/>
      <c r="AIO356" s="33"/>
      <c r="AIP356" s="33"/>
      <c r="AIQ356" s="33"/>
      <c r="AIR356" s="33"/>
      <c r="AIS356" s="33"/>
      <c r="AIT356" s="33"/>
      <c r="AIU356" s="33"/>
      <c r="AIV356" s="33"/>
      <c r="AIW356" s="33"/>
      <c r="AIX356" s="33"/>
      <c r="AIY356" s="33"/>
      <c r="AIZ356" s="33"/>
      <c r="AJA356" s="33"/>
      <c r="AJB356" s="33"/>
      <c r="AJC356" s="33"/>
      <c r="AJD356" s="33"/>
      <c r="AJE356" s="33"/>
      <c r="AJF356" s="33"/>
      <c r="AJG356" s="33"/>
      <c r="AJH356" s="33"/>
      <c r="AJI356" s="33"/>
      <c r="AJJ356" s="33"/>
      <c r="AJK356" s="33"/>
      <c r="AJL356" s="33"/>
      <c r="AJM356" s="33"/>
      <c r="AJN356" s="33"/>
      <c r="AJO356" s="33"/>
      <c r="AJP356" s="33"/>
      <c r="AJQ356" s="33"/>
      <c r="AJR356" s="33"/>
      <c r="AJS356" s="33"/>
      <c r="AJT356" s="33"/>
      <c r="AJU356" s="33"/>
      <c r="AJV356" s="33"/>
      <c r="AJW356" s="33"/>
      <c r="AJX356" s="33"/>
      <c r="AJY356" s="33"/>
      <c r="AJZ356" s="33"/>
      <c r="AKA356" s="33"/>
      <c r="AKB356" s="33"/>
      <c r="AKC356" s="33"/>
      <c r="AKD356" s="33"/>
      <c r="AKE356" s="33"/>
      <c r="AKF356" s="33"/>
      <c r="AKG356" s="33"/>
      <c r="AKH356" s="33"/>
      <c r="AKI356" s="33"/>
      <c r="AKJ356" s="33"/>
      <c r="AKK356" s="33"/>
      <c r="AKL356" s="33"/>
      <c r="AKM356" s="33"/>
      <c r="AKN356" s="33"/>
      <c r="AKO356" s="33"/>
      <c r="AKP356" s="33"/>
      <c r="AKQ356" s="33"/>
      <c r="AKR356" s="33"/>
      <c r="AKS356" s="33"/>
      <c r="AKT356" s="33"/>
      <c r="AKU356" s="33"/>
      <c r="AKV356" s="33"/>
      <c r="AKW356" s="33"/>
      <c r="AKX356" s="33"/>
      <c r="AKY356" s="33"/>
      <c r="AKZ356" s="33"/>
      <c r="ALA356" s="33"/>
      <c r="ALB356" s="33"/>
      <c r="ALC356" s="33"/>
      <c r="ALD356" s="33"/>
      <c r="ALE356" s="33"/>
      <c r="ALF356" s="33"/>
      <c r="ALG356" s="33"/>
      <c r="ALH356" s="33"/>
      <c r="ALI356" s="33"/>
      <c r="ALJ356" s="33"/>
      <c r="ALK356" s="33"/>
      <c r="ALL356" s="33"/>
      <c r="ALM356" s="33"/>
      <c r="ALN356" s="33"/>
      <c r="ALO356" s="33"/>
      <c r="ALP356" s="33"/>
      <c r="ALQ356" s="33"/>
      <c r="ALR356" s="33"/>
      <c r="ALS356" s="33"/>
      <c r="ALT356" s="33"/>
      <c r="ALU356" s="33"/>
      <c r="ALV356" s="33"/>
      <c r="ALW356" s="33"/>
      <c r="ALX356" s="33"/>
      <c r="ALY356" s="33"/>
    </row>
    <row r="357" spans="1:1013" ht="19.5" customHeight="1" x14ac:dyDescent="0.2">
      <c r="A357" s="672"/>
      <c r="B357" s="693"/>
      <c r="C357" s="748"/>
      <c r="D357" s="883"/>
      <c r="E357" s="686"/>
      <c r="F357" s="743"/>
      <c r="G357" s="746"/>
      <c r="H357" s="728"/>
      <c r="I357" s="719"/>
      <c r="J357" s="695"/>
      <c r="K357" s="84" t="s">
        <v>26</v>
      </c>
      <c r="L357" s="456">
        <f>SUM(M357,O357)</f>
        <v>300</v>
      </c>
      <c r="M357" s="609">
        <v>0</v>
      </c>
      <c r="N357" s="597">
        <v>0</v>
      </c>
      <c r="O357" s="610">
        <v>300</v>
      </c>
      <c r="P357" s="445">
        <f>+Q357+S357</f>
        <v>1548.6</v>
      </c>
      <c r="Q357" s="573">
        <v>0</v>
      </c>
      <c r="R357" s="573">
        <v>0</v>
      </c>
      <c r="S357" s="575">
        <v>1548.6</v>
      </c>
      <c r="T357" s="456">
        <f>SUM(U357,W357)</f>
        <v>3076</v>
      </c>
      <c r="U357" s="609">
        <v>0</v>
      </c>
      <c r="V357" s="597">
        <v>0</v>
      </c>
      <c r="W357" s="610">
        <v>3076</v>
      </c>
      <c r="X357" s="444">
        <f>Y357+AA357</f>
        <v>3230</v>
      </c>
      <c r="Y357" s="609">
        <v>0</v>
      </c>
      <c r="Z357" s="597">
        <v>0</v>
      </c>
      <c r="AA357" s="610">
        <v>3230</v>
      </c>
      <c r="AB357" s="33"/>
      <c r="AC357" s="33"/>
      <c r="AD357" s="33"/>
      <c r="AE357" s="33"/>
      <c r="AF357" s="33"/>
      <c r="AG357" s="33"/>
      <c r="AH357" s="33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/>
      <c r="BU357" s="33"/>
      <c r="BV357" s="33"/>
      <c r="BW357" s="33"/>
      <c r="BX357" s="33"/>
      <c r="BY357" s="33"/>
      <c r="BZ357" s="33"/>
      <c r="CA357" s="33"/>
      <c r="CB357" s="33"/>
      <c r="CC357" s="33"/>
      <c r="CD357" s="33"/>
      <c r="CE357" s="33"/>
      <c r="CF357" s="33"/>
      <c r="CG357" s="33"/>
      <c r="CH357" s="33"/>
      <c r="CI357" s="33"/>
      <c r="CJ357" s="33"/>
      <c r="CK357" s="33"/>
      <c r="CL357" s="33"/>
      <c r="CM357" s="33"/>
      <c r="CN357" s="33"/>
      <c r="CO357" s="33"/>
      <c r="CP357" s="33"/>
      <c r="CQ357" s="33"/>
      <c r="CR357" s="33"/>
      <c r="CS357" s="33"/>
      <c r="CT357" s="33"/>
      <c r="CU357" s="33"/>
      <c r="CV357" s="33"/>
      <c r="CW357" s="33"/>
      <c r="CX357" s="33"/>
      <c r="CY357" s="33"/>
      <c r="CZ357" s="33"/>
      <c r="DA357" s="33"/>
      <c r="DB357" s="33"/>
      <c r="DC357" s="33"/>
      <c r="DD357" s="33"/>
      <c r="DE357" s="33"/>
      <c r="DF357" s="33"/>
      <c r="DG357" s="33"/>
      <c r="DH357" s="33"/>
      <c r="DI357" s="33"/>
      <c r="DJ357" s="33"/>
      <c r="DK357" s="33"/>
      <c r="DL357" s="33"/>
      <c r="DM357" s="33"/>
      <c r="DN357" s="33"/>
      <c r="DO357" s="33"/>
      <c r="DP357" s="33"/>
      <c r="DQ357" s="33"/>
      <c r="DR357" s="33"/>
      <c r="DS357" s="33"/>
      <c r="DT357" s="33"/>
      <c r="DU357" s="33"/>
      <c r="DV357" s="33"/>
      <c r="DW357" s="33"/>
      <c r="DX357" s="33"/>
      <c r="DY357" s="33"/>
      <c r="DZ357" s="33"/>
      <c r="EA357" s="33"/>
      <c r="EB357" s="33"/>
      <c r="EC357" s="33"/>
      <c r="ED357" s="33"/>
      <c r="EE357" s="33"/>
      <c r="EF357" s="33"/>
      <c r="EG357" s="33"/>
      <c r="EH357" s="33"/>
      <c r="EI357" s="33"/>
      <c r="EJ357" s="33"/>
      <c r="EK357" s="33"/>
      <c r="EL357" s="33"/>
      <c r="EM357" s="33"/>
      <c r="EN357" s="33"/>
      <c r="EO357" s="33"/>
      <c r="EP357" s="33"/>
      <c r="EQ357" s="33"/>
      <c r="ER357" s="33"/>
      <c r="ES357" s="33"/>
      <c r="ET357" s="33"/>
      <c r="EU357" s="33"/>
      <c r="EV357" s="33"/>
      <c r="EW357" s="33"/>
      <c r="EX357" s="33"/>
      <c r="EY357" s="33"/>
      <c r="EZ357" s="33"/>
      <c r="FA357" s="33"/>
      <c r="FB357" s="33"/>
      <c r="FC357" s="33"/>
      <c r="FD357" s="33"/>
      <c r="FE357" s="33"/>
      <c r="FF357" s="33"/>
      <c r="FG357" s="33"/>
      <c r="FH357" s="33"/>
      <c r="FI357" s="33"/>
      <c r="FJ357" s="33"/>
      <c r="FK357" s="33"/>
      <c r="FL357" s="33"/>
      <c r="FM357" s="33"/>
      <c r="FN357" s="33"/>
      <c r="FO357" s="33"/>
      <c r="FP357" s="33"/>
      <c r="FQ357" s="33"/>
      <c r="FR357" s="33"/>
      <c r="FS357" s="33"/>
      <c r="FT357" s="33"/>
      <c r="FU357" s="33"/>
      <c r="FV357" s="33"/>
      <c r="FW357" s="33"/>
      <c r="FX357" s="33"/>
      <c r="FY357" s="33"/>
      <c r="FZ357" s="33"/>
      <c r="GA357" s="33"/>
      <c r="GB357" s="33"/>
      <c r="GC357" s="33"/>
      <c r="GD357" s="33"/>
      <c r="GE357" s="33"/>
      <c r="GF357" s="33"/>
      <c r="GG357" s="33"/>
      <c r="GH357" s="33"/>
      <c r="GI357" s="33"/>
      <c r="GJ357" s="33"/>
      <c r="GK357" s="33"/>
      <c r="GL357" s="33"/>
      <c r="GM357" s="33"/>
      <c r="GN357" s="33"/>
      <c r="GO357" s="33"/>
      <c r="GP357" s="33"/>
      <c r="GQ357" s="33"/>
      <c r="GR357" s="33"/>
      <c r="GS357" s="33"/>
      <c r="GT357" s="33"/>
      <c r="GU357" s="33"/>
      <c r="GV357" s="33"/>
      <c r="GW357" s="33"/>
      <c r="GX357" s="33"/>
      <c r="GY357" s="33"/>
      <c r="GZ357" s="33"/>
      <c r="HA357" s="33"/>
      <c r="HB357" s="33"/>
      <c r="HC357" s="33"/>
      <c r="HD357" s="33"/>
      <c r="HE357" s="33"/>
      <c r="HF357" s="33"/>
      <c r="HG357" s="33"/>
      <c r="HH357" s="33"/>
      <c r="HI357" s="33"/>
      <c r="HJ357" s="33"/>
      <c r="HK357" s="33"/>
      <c r="HL357" s="33"/>
      <c r="HM357" s="33"/>
      <c r="HN357" s="33"/>
      <c r="HO357" s="33"/>
      <c r="HP357" s="33"/>
      <c r="HQ357" s="33"/>
      <c r="HR357" s="33"/>
      <c r="HS357" s="33"/>
      <c r="HT357" s="33"/>
      <c r="HU357" s="33"/>
      <c r="HV357" s="33"/>
      <c r="HW357" s="33"/>
      <c r="HX357" s="33"/>
      <c r="HY357" s="33"/>
      <c r="HZ357" s="33"/>
      <c r="IA357" s="33"/>
      <c r="IB357" s="33"/>
      <c r="IC357" s="33"/>
      <c r="ID357" s="33"/>
      <c r="IE357" s="33"/>
      <c r="IF357" s="33"/>
      <c r="IG357" s="33"/>
      <c r="IH357" s="33"/>
      <c r="II357" s="33"/>
      <c r="IJ357" s="33"/>
      <c r="IK357" s="33"/>
      <c r="IL357" s="33"/>
      <c r="IM357" s="33"/>
      <c r="IN357" s="33"/>
      <c r="IO357" s="33"/>
      <c r="IP357" s="33"/>
      <c r="IQ357" s="33"/>
      <c r="IR357" s="33"/>
      <c r="IS357" s="33"/>
      <c r="IT357" s="33"/>
      <c r="IU357" s="33"/>
      <c r="IV357" s="33"/>
      <c r="IW357" s="33"/>
      <c r="IX357" s="33"/>
      <c r="IY357" s="33"/>
      <c r="IZ357" s="33"/>
      <c r="JA357" s="33"/>
      <c r="JB357" s="33"/>
      <c r="JC357" s="33"/>
      <c r="JD357" s="33"/>
      <c r="JE357" s="33"/>
      <c r="JF357" s="33"/>
      <c r="JG357" s="33"/>
      <c r="JH357" s="33"/>
      <c r="JI357" s="33"/>
      <c r="JJ357" s="33"/>
      <c r="JK357" s="33"/>
      <c r="JL357" s="33"/>
      <c r="JM357" s="33"/>
      <c r="JN357" s="33"/>
      <c r="JO357" s="33"/>
      <c r="JP357" s="33"/>
      <c r="JQ357" s="33"/>
      <c r="JR357" s="33"/>
      <c r="JS357" s="33"/>
      <c r="JT357" s="33"/>
      <c r="JU357" s="33"/>
      <c r="JV357" s="33"/>
      <c r="JW357" s="33"/>
      <c r="JX357" s="33"/>
      <c r="JY357" s="33"/>
      <c r="JZ357" s="33"/>
      <c r="KA357" s="33"/>
      <c r="KB357" s="33"/>
      <c r="KC357" s="33"/>
      <c r="KD357" s="33"/>
      <c r="KE357" s="33"/>
      <c r="KF357" s="33"/>
      <c r="KG357" s="33"/>
      <c r="KH357" s="33"/>
      <c r="KI357" s="33"/>
      <c r="KJ357" s="33"/>
      <c r="KK357" s="33"/>
      <c r="KL357" s="33"/>
      <c r="KM357" s="33"/>
      <c r="KN357" s="33"/>
      <c r="KO357" s="33"/>
      <c r="KP357" s="33"/>
      <c r="KQ357" s="33"/>
      <c r="KR357" s="33"/>
      <c r="KS357" s="33"/>
      <c r="KT357" s="33"/>
      <c r="KU357" s="33"/>
      <c r="KV357" s="33"/>
      <c r="KW357" s="33"/>
      <c r="KX357" s="33"/>
      <c r="KY357" s="33"/>
      <c r="KZ357" s="33"/>
      <c r="LA357" s="33"/>
      <c r="LB357" s="33"/>
      <c r="LC357" s="33"/>
      <c r="LD357" s="33"/>
      <c r="LE357" s="33"/>
      <c r="LF357" s="33"/>
      <c r="LG357" s="33"/>
      <c r="LH357" s="33"/>
      <c r="LI357" s="33"/>
      <c r="LJ357" s="33"/>
      <c r="LK357" s="33"/>
      <c r="LL357" s="33"/>
      <c r="LM357" s="33"/>
      <c r="LN357" s="33"/>
      <c r="LO357" s="33"/>
      <c r="LP357" s="33"/>
      <c r="LQ357" s="33"/>
      <c r="LR357" s="33"/>
      <c r="LS357" s="33"/>
      <c r="LT357" s="33"/>
      <c r="LU357" s="33"/>
      <c r="LV357" s="33"/>
      <c r="LW357" s="33"/>
      <c r="LX357" s="33"/>
      <c r="LY357" s="33"/>
      <c r="LZ357" s="33"/>
      <c r="MA357" s="33"/>
      <c r="MB357" s="33"/>
      <c r="MC357" s="33"/>
      <c r="MD357" s="33"/>
      <c r="ME357" s="33"/>
      <c r="MF357" s="33"/>
      <c r="MG357" s="33"/>
      <c r="MH357" s="33"/>
      <c r="MI357" s="33"/>
      <c r="MJ357" s="33"/>
      <c r="MK357" s="33"/>
      <c r="ML357" s="33"/>
      <c r="MM357" s="33"/>
      <c r="MN357" s="33"/>
      <c r="MO357" s="33"/>
      <c r="MP357" s="33"/>
      <c r="MQ357" s="33"/>
      <c r="MR357" s="33"/>
      <c r="MS357" s="33"/>
      <c r="MT357" s="33"/>
      <c r="MU357" s="33"/>
      <c r="MV357" s="33"/>
      <c r="MW357" s="33"/>
      <c r="MX357" s="33"/>
      <c r="MY357" s="33"/>
      <c r="MZ357" s="33"/>
      <c r="NA357" s="33"/>
      <c r="NB357" s="33"/>
      <c r="NC357" s="33"/>
      <c r="ND357" s="33"/>
      <c r="NE357" s="33"/>
      <c r="NF357" s="33"/>
      <c r="NG357" s="33"/>
      <c r="NH357" s="33"/>
      <c r="NI357" s="33"/>
      <c r="NJ357" s="33"/>
      <c r="NK357" s="33"/>
      <c r="NL357" s="33"/>
      <c r="NM357" s="33"/>
      <c r="NN357" s="33"/>
      <c r="NO357" s="33"/>
      <c r="NP357" s="33"/>
      <c r="NQ357" s="33"/>
      <c r="NR357" s="33"/>
      <c r="NS357" s="33"/>
      <c r="NT357" s="33"/>
      <c r="NU357" s="33"/>
      <c r="NV357" s="33"/>
      <c r="NW357" s="33"/>
      <c r="NX357" s="33"/>
      <c r="NY357" s="33"/>
      <c r="NZ357" s="33"/>
      <c r="OA357" s="33"/>
      <c r="OB357" s="33"/>
      <c r="OC357" s="33"/>
      <c r="OD357" s="33"/>
      <c r="OE357" s="33"/>
      <c r="OF357" s="33"/>
      <c r="OG357" s="33"/>
      <c r="OH357" s="33"/>
      <c r="OI357" s="33"/>
      <c r="OJ357" s="33"/>
      <c r="OK357" s="33"/>
      <c r="OL357" s="33"/>
      <c r="OM357" s="33"/>
      <c r="ON357" s="33"/>
      <c r="OO357" s="33"/>
      <c r="OP357" s="33"/>
      <c r="OQ357" s="33"/>
      <c r="OR357" s="33"/>
      <c r="OS357" s="33"/>
      <c r="OT357" s="33"/>
      <c r="OU357" s="33"/>
      <c r="OV357" s="33"/>
      <c r="OW357" s="33"/>
      <c r="OX357" s="33"/>
      <c r="OY357" s="33"/>
      <c r="OZ357" s="33"/>
      <c r="PA357" s="33"/>
      <c r="PB357" s="33"/>
      <c r="PC357" s="33"/>
      <c r="PD357" s="33"/>
      <c r="PE357" s="33"/>
      <c r="PF357" s="33"/>
      <c r="PG357" s="33"/>
      <c r="PH357" s="33"/>
      <c r="PI357" s="33"/>
      <c r="PJ357" s="33"/>
      <c r="PK357" s="33"/>
      <c r="PL357" s="33"/>
      <c r="PM357" s="33"/>
      <c r="PN357" s="33"/>
      <c r="PO357" s="33"/>
      <c r="PP357" s="33"/>
      <c r="PQ357" s="33"/>
      <c r="PR357" s="33"/>
      <c r="PS357" s="33"/>
      <c r="PT357" s="33"/>
      <c r="PU357" s="33"/>
      <c r="PV357" s="33"/>
      <c r="PW357" s="33"/>
      <c r="PX357" s="33"/>
      <c r="PY357" s="33"/>
      <c r="PZ357" s="33"/>
      <c r="QA357" s="33"/>
      <c r="QB357" s="33"/>
      <c r="QC357" s="33"/>
      <c r="QD357" s="33"/>
      <c r="QE357" s="33"/>
      <c r="QF357" s="33"/>
      <c r="QG357" s="33"/>
      <c r="QH357" s="33"/>
      <c r="QI357" s="33"/>
      <c r="QJ357" s="33"/>
      <c r="QK357" s="33"/>
      <c r="QL357" s="33"/>
      <c r="QM357" s="33"/>
      <c r="QN357" s="33"/>
      <c r="QO357" s="33"/>
      <c r="QP357" s="33"/>
      <c r="QQ357" s="33"/>
      <c r="QR357" s="33"/>
      <c r="QS357" s="33"/>
      <c r="QT357" s="33"/>
      <c r="QU357" s="33"/>
      <c r="QV357" s="33"/>
      <c r="QW357" s="33"/>
      <c r="QX357" s="33"/>
      <c r="QY357" s="33"/>
      <c r="QZ357" s="33"/>
      <c r="RA357" s="33"/>
      <c r="RB357" s="33"/>
      <c r="RC357" s="33"/>
      <c r="RD357" s="33"/>
      <c r="RE357" s="33"/>
      <c r="RF357" s="33"/>
      <c r="RG357" s="33"/>
      <c r="RH357" s="33"/>
      <c r="RI357" s="33"/>
      <c r="RJ357" s="33"/>
      <c r="RK357" s="33"/>
      <c r="RL357" s="33"/>
      <c r="RM357" s="33"/>
      <c r="RN357" s="33"/>
      <c r="RO357" s="33"/>
      <c r="RP357" s="33"/>
      <c r="RQ357" s="33"/>
      <c r="RR357" s="33"/>
      <c r="RS357" s="33"/>
      <c r="RT357" s="33"/>
      <c r="RU357" s="33"/>
      <c r="RV357" s="33"/>
      <c r="RW357" s="33"/>
      <c r="RX357" s="33"/>
      <c r="RY357" s="33"/>
      <c r="RZ357" s="33"/>
      <c r="SA357" s="33"/>
      <c r="SB357" s="33"/>
      <c r="SC357" s="33"/>
      <c r="SD357" s="33"/>
      <c r="SE357" s="33"/>
      <c r="SF357" s="33"/>
      <c r="SG357" s="33"/>
      <c r="SH357" s="33"/>
      <c r="SI357" s="33"/>
      <c r="SJ357" s="33"/>
      <c r="SK357" s="33"/>
      <c r="SL357" s="33"/>
      <c r="SM357" s="33"/>
      <c r="SN357" s="33"/>
      <c r="SO357" s="33"/>
      <c r="SP357" s="33"/>
      <c r="SQ357" s="33"/>
      <c r="SR357" s="33"/>
      <c r="SS357" s="33"/>
      <c r="ST357" s="33"/>
      <c r="SU357" s="33"/>
      <c r="SV357" s="33"/>
      <c r="SW357" s="33"/>
      <c r="SX357" s="33"/>
      <c r="SY357" s="33"/>
      <c r="SZ357" s="33"/>
      <c r="TA357" s="33"/>
      <c r="TB357" s="33"/>
      <c r="TC357" s="33"/>
      <c r="TD357" s="33"/>
      <c r="TE357" s="33"/>
      <c r="TF357" s="33"/>
      <c r="TG357" s="33"/>
      <c r="TH357" s="33"/>
      <c r="TI357" s="33"/>
      <c r="TJ357" s="33"/>
      <c r="TK357" s="33"/>
      <c r="TL357" s="33"/>
      <c r="TM357" s="33"/>
      <c r="TN357" s="33"/>
      <c r="TO357" s="33"/>
      <c r="TP357" s="33"/>
      <c r="TQ357" s="33"/>
      <c r="TR357" s="33"/>
      <c r="TS357" s="33"/>
      <c r="TT357" s="33"/>
      <c r="TU357" s="33"/>
      <c r="TV357" s="33"/>
      <c r="TW357" s="33"/>
      <c r="TX357" s="33"/>
      <c r="TY357" s="33"/>
      <c r="TZ357" s="33"/>
      <c r="UA357" s="33"/>
      <c r="UB357" s="33"/>
      <c r="UC357" s="33"/>
      <c r="UD357" s="33"/>
      <c r="UE357" s="33"/>
      <c r="UF357" s="33"/>
      <c r="UG357" s="33"/>
      <c r="UH357" s="33"/>
      <c r="UI357" s="33"/>
      <c r="UJ357" s="33"/>
      <c r="UK357" s="33"/>
      <c r="UL357" s="33"/>
      <c r="UM357" s="33"/>
      <c r="UN357" s="33"/>
      <c r="UO357" s="33"/>
      <c r="UP357" s="33"/>
      <c r="UQ357" s="33"/>
      <c r="UR357" s="33"/>
      <c r="US357" s="33"/>
      <c r="UT357" s="33"/>
      <c r="UU357" s="33"/>
      <c r="UV357" s="33"/>
      <c r="UW357" s="33"/>
      <c r="UX357" s="33"/>
      <c r="UY357" s="33"/>
      <c r="UZ357" s="33"/>
      <c r="VA357" s="33"/>
      <c r="VB357" s="33"/>
      <c r="VC357" s="33"/>
      <c r="VD357" s="33"/>
      <c r="VE357" s="33"/>
      <c r="VF357" s="33"/>
      <c r="VG357" s="33"/>
      <c r="VH357" s="33"/>
      <c r="VI357" s="33"/>
      <c r="VJ357" s="33"/>
      <c r="VK357" s="33"/>
      <c r="VL357" s="33"/>
      <c r="VM357" s="33"/>
      <c r="VN357" s="33"/>
      <c r="VO357" s="33"/>
      <c r="VP357" s="33"/>
      <c r="VQ357" s="33"/>
      <c r="VR357" s="33"/>
      <c r="VS357" s="33"/>
      <c r="VT357" s="33"/>
      <c r="VU357" s="33"/>
      <c r="VV357" s="33"/>
      <c r="VW357" s="33"/>
      <c r="VX357" s="33"/>
      <c r="VY357" s="33"/>
      <c r="VZ357" s="33"/>
      <c r="WA357" s="33"/>
      <c r="WB357" s="33"/>
      <c r="WC357" s="33"/>
      <c r="WD357" s="33"/>
      <c r="WE357" s="33"/>
      <c r="WF357" s="33"/>
      <c r="WG357" s="33"/>
      <c r="WH357" s="33"/>
      <c r="WI357" s="33"/>
      <c r="WJ357" s="33"/>
      <c r="WK357" s="33"/>
      <c r="WL357" s="33"/>
      <c r="WM357" s="33"/>
      <c r="WN357" s="33"/>
      <c r="WO357" s="33"/>
      <c r="WP357" s="33"/>
      <c r="WQ357" s="33"/>
      <c r="WR357" s="33"/>
      <c r="WS357" s="33"/>
      <c r="WT357" s="33"/>
      <c r="WU357" s="33"/>
      <c r="WV357" s="33"/>
      <c r="WW357" s="33"/>
      <c r="WX357" s="33"/>
      <c r="WY357" s="33"/>
      <c r="WZ357" s="33"/>
      <c r="XA357" s="33"/>
      <c r="XB357" s="33"/>
      <c r="XC357" s="33"/>
      <c r="XD357" s="33"/>
      <c r="XE357" s="33"/>
      <c r="XF357" s="33"/>
      <c r="XG357" s="33"/>
      <c r="XH357" s="33"/>
      <c r="XI357" s="33"/>
      <c r="XJ357" s="33"/>
      <c r="XK357" s="33"/>
      <c r="XL357" s="33"/>
      <c r="XM357" s="33"/>
      <c r="XN357" s="33"/>
      <c r="XO357" s="33"/>
      <c r="XP357" s="33"/>
      <c r="XQ357" s="33"/>
      <c r="XR357" s="33"/>
      <c r="XS357" s="33"/>
      <c r="XT357" s="33"/>
      <c r="XU357" s="33"/>
      <c r="XV357" s="33"/>
      <c r="XW357" s="33"/>
      <c r="XX357" s="33"/>
      <c r="XY357" s="33"/>
      <c r="XZ357" s="33"/>
      <c r="YA357" s="33"/>
      <c r="YB357" s="33"/>
      <c r="YC357" s="33"/>
      <c r="YD357" s="33"/>
      <c r="YE357" s="33"/>
      <c r="YF357" s="33"/>
      <c r="YG357" s="33"/>
      <c r="YH357" s="33"/>
      <c r="YI357" s="33"/>
      <c r="YJ357" s="33"/>
      <c r="YK357" s="33"/>
      <c r="YL357" s="33"/>
      <c r="YM357" s="33"/>
      <c r="YN357" s="33"/>
      <c r="YO357" s="33"/>
      <c r="YP357" s="33"/>
      <c r="YQ357" s="33"/>
      <c r="YR357" s="33"/>
      <c r="YS357" s="33"/>
      <c r="YT357" s="33"/>
      <c r="YU357" s="33"/>
      <c r="YV357" s="33"/>
      <c r="YW357" s="33"/>
      <c r="YX357" s="33"/>
      <c r="YY357" s="33"/>
      <c r="YZ357" s="33"/>
      <c r="ZA357" s="33"/>
      <c r="ZB357" s="33"/>
      <c r="ZC357" s="33"/>
      <c r="ZD357" s="33"/>
      <c r="ZE357" s="33"/>
      <c r="ZF357" s="33"/>
      <c r="ZG357" s="33"/>
      <c r="ZH357" s="33"/>
      <c r="ZI357" s="33"/>
      <c r="ZJ357" s="33"/>
      <c r="ZK357" s="33"/>
      <c r="ZL357" s="33"/>
      <c r="ZM357" s="33"/>
      <c r="ZN357" s="33"/>
      <c r="ZO357" s="33"/>
      <c r="ZP357" s="33"/>
      <c r="ZQ357" s="33"/>
      <c r="ZR357" s="33"/>
      <c r="ZS357" s="33"/>
      <c r="ZT357" s="33"/>
      <c r="ZU357" s="33"/>
      <c r="ZV357" s="33"/>
      <c r="ZW357" s="33"/>
      <c r="ZX357" s="33"/>
      <c r="ZY357" s="33"/>
      <c r="ZZ357" s="33"/>
      <c r="AAA357" s="33"/>
      <c r="AAB357" s="33"/>
      <c r="AAC357" s="33"/>
      <c r="AAD357" s="33"/>
      <c r="AAE357" s="33"/>
      <c r="AAF357" s="33"/>
      <c r="AAG357" s="33"/>
      <c r="AAH357" s="33"/>
      <c r="AAI357" s="33"/>
      <c r="AAJ357" s="33"/>
      <c r="AAK357" s="33"/>
      <c r="AAL357" s="33"/>
      <c r="AAM357" s="33"/>
      <c r="AAN357" s="33"/>
      <c r="AAO357" s="33"/>
      <c r="AAP357" s="33"/>
      <c r="AAQ357" s="33"/>
      <c r="AAR357" s="33"/>
      <c r="AAS357" s="33"/>
      <c r="AAT357" s="33"/>
      <c r="AAU357" s="33"/>
      <c r="AAV357" s="33"/>
      <c r="AAW357" s="33"/>
      <c r="AAX357" s="33"/>
      <c r="AAY357" s="33"/>
      <c r="AAZ357" s="33"/>
      <c r="ABA357" s="33"/>
      <c r="ABB357" s="33"/>
      <c r="ABC357" s="33"/>
      <c r="ABD357" s="33"/>
      <c r="ABE357" s="33"/>
      <c r="ABF357" s="33"/>
      <c r="ABG357" s="33"/>
      <c r="ABH357" s="33"/>
      <c r="ABI357" s="33"/>
      <c r="ABJ357" s="33"/>
      <c r="ABK357" s="33"/>
      <c r="ABL357" s="33"/>
      <c r="ABM357" s="33"/>
      <c r="ABN357" s="33"/>
      <c r="ABO357" s="33"/>
      <c r="ABP357" s="33"/>
      <c r="ABQ357" s="33"/>
      <c r="ABR357" s="33"/>
      <c r="ABS357" s="33"/>
      <c r="ABT357" s="33"/>
      <c r="ABU357" s="33"/>
      <c r="ABV357" s="33"/>
      <c r="ABW357" s="33"/>
      <c r="ABX357" s="33"/>
      <c r="ABY357" s="33"/>
      <c r="ABZ357" s="33"/>
      <c r="ACA357" s="33"/>
      <c r="ACB357" s="33"/>
      <c r="ACC357" s="33"/>
      <c r="ACD357" s="33"/>
      <c r="ACE357" s="33"/>
      <c r="ACF357" s="33"/>
      <c r="ACG357" s="33"/>
      <c r="ACH357" s="33"/>
      <c r="ACI357" s="33"/>
      <c r="ACJ357" s="33"/>
      <c r="ACK357" s="33"/>
      <c r="ACL357" s="33"/>
      <c r="ACM357" s="33"/>
      <c r="ACN357" s="33"/>
      <c r="ACO357" s="33"/>
      <c r="ACP357" s="33"/>
      <c r="ACQ357" s="33"/>
      <c r="ACR357" s="33"/>
      <c r="ACS357" s="33"/>
      <c r="ACT357" s="33"/>
      <c r="ACU357" s="33"/>
      <c r="ACV357" s="33"/>
      <c r="ACW357" s="33"/>
      <c r="ACX357" s="33"/>
      <c r="ACY357" s="33"/>
      <c r="ACZ357" s="33"/>
      <c r="ADA357" s="33"/>
      <c r="ADB357" s="33"/>
      <c r="ADC357" s="33"/>
      <c r="ADD357" s="33"/>
      <c r="ADE357" s="33"/>
      <c r="ADF357" s="33"/>
      <c r="ADG357" s="33"/>
      <c r="ADH357" s="33"/>
      <c r="ADI357" s="33"/>
      <c r="ADJ357" s="33"/>
      <c r="ADK357" s="33"/>
      <c r="ADL357" s="33"/>
      <c r="ADM357" s="33"/>
      <c r="ADN357" s="33"/>
      <c r="ADO357" s="33"/>
      <c r="ADP357" s="33"/>
      <c r="ADQ357" s="33"/>
      <c r="ADR357" s="33"/>
      <c r="ADS357" s="33"/>
      <c r="ADT357" s="33"/>
      <c r="ADU357" s="33"/>
      <c r="ADV357" s="33"/>
      <c r="ADW357" s="33"/>
      <c r="ADX357" s="33"/>
      <c r="ADY357" s="33"/>
      <c r="ADZ357" s="33"/>
      <c r="AEA357" s="33"/>
      <c r="AEB357" s="33"/>
      <c r="AEC357" s="33"/>
      <c r="AED357" s="33"/>
      <c r="AEE357" s="33"/>
      <c r="AEF357" s="33"/>
      <c r="AEG357" s="33"/>
      <c r="AEH357" s="33"/>
      <c r="AEI357" s="33"/>
      <c r="AEJ357" s="33"/>
      <c r="AEK357" s="33"/>
      <c r="AEL357" s="33"/>
      <c r="AEM357" s="33"/>
      <c r="AEN357" s="33"/>
      <c r="AEO357" s="33"/>
      <c r="AEP357" s="33"/>
      <c r="AEQ357" s="33"/>
      <c r="AER357" s="33"/>
      <c r="AES357" s="33"/>
      <c r="AET357" s="33"/>
      <c r="AEU357" s="33"/>
      <c r="AEV357" s="33"/>
      <c r="AEW357" s="33"/>
      <c r="AEX357" s="33"/>
      <c r="AEY357" s="33"/>
      <c r="AEZ357" s="33"/>
      <c r="AFA357" s="33"/>
      <c r="AFB357" s="33"/>
      <c r="AFC357" s="33"/>
      <c r="AFD357" s="33"/>
      <c r="AFE357" s="33"/>
      <c r="AFF357" s="33"/>
      <c r="AFG357" s="33"/>
      <c r="AFH357" s="33"/>
      <c r="AFI357" s="33"/>
      <c r="AFJ357" s="33"/>
      <c r="AFK357" s="33"/>
      <c r="AFL357" s="33"/>
      <c r="AFM357" s="33"/>
      <c r="AFN357" s="33"/>
      <c r="AFO357" s="33"/>
      <c r="AFP357" s="33"/>
      <c r="AFQ357" s="33"/>
      <c r="AFR357" s="33"/>
      <c r="AFS357" s="33"/>
      <c r="AFT357" s="33"/>
      <c r="AFU357" s="33"/>
      <c r="AFV357" s="33"/>
      <c r="AFW357" s="33"/>
      <c r="AFX357" s="33"/>
      <c r="AFY357" s="33"/>
      <c r="AFZ357" s="33"/>
      <c r="AGA357" s="33"/>
      <c r="AGB357" s="33"/>
      <c r="AGC357" s="33"/>
      <c r="AGD357" s="33"/>
      <c r="AGE357" s="33"/>
      <c r="AGF357" s="33"/>
      <c r="AGG357" s="33"/>
      <c r="AGH357" s="33"/>
      <c r="AGI357" s="33"/>
      <c r="AGJ357" s="33"/>
      <c r="AGK357" s="33"/>
      <c r="AGL357" s="33"/>
      <c r="AGM357" s="33"/>
      <c r="AGN357" s="33"/>
      <c r="AGO357" s="33"/>
      <c r="AGP357" s="33"/>
      <c r="AGQ357" s="33"/>
      <c r="AGR357" s="33"/>
      <c r="AGS357" s="33"/>
      <c r="AGT357" s="33"/>
      <c r="AGU357" s="33"/>
      <c r="AGV357" s="33"/>
      <c r="AGW357" s="33"/>
      <c r="AGX357" s="33"/>
      <c r="AGY357" s="33"/>
      <c r="AGZ357" s="33"/>
      <c r="AHA357" s="33"/>
      <c r="AHB357" s="33"/>
      <c r="AHC357" s="33"/>
      <c r="AHD357" s="33"/>
      <c r="AHE357" s="33"/>
      <c r="AHF357" s="33"/>
      <c r="AHG357" s="33"/>
      <c r="AHH357" s="33"/>
      <c r="AHI357" s="33"/>
      <c r="AHJ357" s="33"/>
      <c r="AHK357" s="33"/>
      <c r="AHL357" s="33"/>
      <c r="AHM357" s="33"/>
      <c r="AHN357" s="33"/>
      <c r="AHO357" s="33"/>
      <c r="AHP357" s="33"/>
      <c r="AHQ357" s="33"/>
      <c r="AHR357" s="33"/>
      <c r="AHS357" s="33"/>
      <c r="AHT357" s="33"/>
      <c r="AHU357" s="33"/>
      <c r="AHV357" s="33"/>
      <c r="AHW357" s="33"/>
      <c r="AHX357" s="33"/>
      <c r="AHY357" s="33"/>
      <c r="AHZ357" s="33"/>
      <c r="AIA357" s="33"/>
      <c r="AIB357" s="33"/>
      <c r="AIC357" s="33"/>
      <c r="AID357" s="33"/>
      <c r="AIE357" s="33"/>
      <c r="AIF357" s="33"/>
      <c r="AIG357" s="33"/>
      <c r="AIH357" s="33"/>
      <c r="AII357" s="33"/>
      <c r="AIJ357" s="33"/>
      <c r="AIK357" s="33"/>
      <c r="AIL357" s="33"/>
      <c r="AIM357" s="33"/>
      <c r="AIN357" s="33"/>
      <c r="AIO357" s="33"/>
      <c r="AIP357" s="33"/>
      <c r="AIQ357" s="33"/>
      <c r="AIR357" s="33"/>
      <c r="AIS357" s="33"/>
      <c r="AIT357" s="33"/>
      <c r="AIU357" s="33"/>
      <c r="AIV357" s="33"/>
      <c r="AIW357" s="33"/>
      <c r="AIX357" s="33"/>
      <c r="AIY357" s="33"/>
      <c r="AIZ357" s="33"/>
      <c r="AJA357" s="33"/>
      <c r="AJB357" s="33"/>
      <c r="AJC357" s="33"/>
      <c r="AJD357" s="33"/>
      <c r="AJE357" s="33"/>
      <c r="AJF357" s="33"/>
      <c r="AJG357" s="33"/>
      <c r="AJH357" s="33"/>
      <c r="AJI357" s="33"/>
      <c r="AJJ357" s="33"/>
      <c r="AJK357" s="33"/>
      <c r="AJL357" s="33"/>
      <c r="AJM357" s="33"/>
      <c r="AJN357" s="33"/>
      <c r="AJO357" s="33"/>
      <c r="AJP357" s="33"/>
      <c r="AJQ357" s="33"/>
      <c r="AJR357" s="33"/>
      <c r="AJS357" s="33"/>
      <c r="AJT357" s="33"/>
      <c r="AJU357" s="33"/>
      <c r="AJV357" s="33"/>
      <c r="AJW357" s="33"/>
      <c r="AJX357" s="33"/>
      <c r="AJY357" s="33"/>
      <c r="AJZ357" s="33"/>
      <c r="AKA357" s="33"/>
      <c r="AKB357" s="33"/>
      <c r="AKC357" s="33"/>
      <c r="AKD357" s="33"/>
      <c r="AKE357" s="33"/>
      <c r="AKF357" s="33"/>
      <c r="AKG357" s="33"/>
      <c r="AKH357" s="33"/>
      <c r="AKI357" s="33"/>
      <c r="AKJ357" s="33"/>
      <c r="AKK357" s="33"/>
      <c r="AKL357" s="33"/>
      <c r="AKM357" s="33"/>
      <c r="AKN357" s="33"/>
      <c r="AKO357" s="33"/>
      <c r="AKP357" s="33"/>
      <c r="AKQ357" s="33"/>
      <c r="AKR357" s="33"/>
      <c r="AKS357" s="33"/>
      <c r="AKT357" s="33"/>
      <c r="AKU357" s="33"/>
      <c r="AKV357" s="33"/>
      <c r="AKW357" s="33"/>
      <c r="AKX357" s="33"/>
      <c r="AKY357" s="33"/>
      <c r="AKZ357" s="33"/>
      <c r="ALA357" s="33"/>
      <c r="ALB357" s="33"/>
      <c r="ALC357" s="33"/>
      <c r="ALD357" s="33"/>
      <c r="ALE357" s="33"/>
      <c r="ALF357" s="33"/>
      <c r="ALG357" s="33"/>
      <c r="ALH357" s="33"/>
      <c r="ALI357" s="33"/>
      <c r="ALJ357" s="33"/>
      <c r="ALK357" s="33"/>
      <c r="ALL357" s="33"/>
      <c r="ALM357" s="33"/>
      <c r="ALN357" s="33"/>
      <c r="ALO357" s="33"/>
      <c r="ALP357" s="33"/>
      <c r="ALQ357" s="33"/>
      <c r="ALR357" s="33"/>
      <c r="ALS357" s="33"/>
      <c r="ALT357" s="33"/>
      <c r="ALU357" s="33"/>
      <c r="ALV357" s="33"/>
      <c r="ALW357" s="33"/>
      <c r="ALX357" s="33"/>
      <c r="ALY357" s="33"/>
    </row>
    <row r="358" spans="1:1013" ht="19.5" customHeight="1" thickBot="1" x14ac:dyDescent="0.25">
      <c r="A358" s="672"/>
      <c r="B358" s="693"/>
      <c r="C358" s="748"/>
      <c r="D358" s="883"/>
      <c r="E358" s="686"/>
      <c r="F358" s="743"/>
      <c r="G358" s="746"/>
      <c r="H358" s="728"/>
      <c r="I358" s="719"/>
      <c r="J358" s="695"/>
      <c r="K358" s="164" t="s">
        <v>22</v>
      </c>
      <c r="L358" s="446">
        <f>SUM(M358,O358)</f>
        <v>1103.3</v>
      </c>
      <c r="M358" s="611">
        <v>0</v>
      </c>
      <c r="N358" s="563">
        <v>0</v>
      </c>
      <c r="O358" s="612">
        <v>1103.3</v>
      </c>
      <c r="P358" s="426">
        <f>+Q358+S358</f>
        <v>1317</v>
      </c>
      <c r="Q358" s="564">
        <v>0</v>
      </c>
      <c r="R358" s="564">
        <v>0</v>
      </c>
      <c r="S358" s="471">
        <v>1317</v>
      </c>
      <c r="T358" s="446">
        <f>SUM(U358,W358)</f>
        <v>0</v>
      </c>
      <c r="U358" s="611">
        <v>0</v>
      </c>
      <c r="V358" s="563">
        <v>0</v>
      </c>
      <c r="W358" s="612">
        <v>0</v>
      </c>
      <c r="X358" s="613">
        <v>0</v>
      </c>
      <c r="Y358" s="611">
        <v>0</v>
      </c>
      <c r="Z358" s="563">
        <v>0</v>
      </c>
      <c r="AA358" s="612">
        <v>0</v>
      </c>
      <c r="AB358" s="33"/>
      <c r="AC358" s="33"/>
      <c r="AD358" s="33"/>
      <c r="AE358" s="33"/>
      <c r="AF358" s="33"/>
      <c r="AG358" s="33"/>
      <c r="AH358" s="33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  <c r="BU358" s="33"/>
      <c r="BV358" s="33"/>
      <c r="BW358" s="33"/>
      <c r="BX358" s="33"/>
      <c r="BY358" s="33"/>
      <c r="BZ358" s="33"/>
      <c r="CA358" s="33"/>
      <c r="CB358" s="33"/>
      <c r="CC358" s="33"/>
      <c r="CD358" s="33"/>
      <c r="CE358" s="33"/>
      <c r="CF358" s="33"/>
      <c r="CG358" s="33"/>
      <c r="CH358" s="33"/>
      <c r="CI358" s="33"/>
      <c r="CJ358" s="33"/>
      <c r="CK358" s="33"/>
      <c r="CL358" s="33"/>
      <c r="CM358" s="33"/>
      <c r="CN358" s="33"/>
      <c r="CO358" s="33"/>
      <c r="CP358" s="33"/>
      <c r="CQ358" s="33"/>
      <c r="CR358" s="33"/>
      <c r="CS358" s="33"/>
      <c r="CT358" s="33"/>
      <c r="CU358" s="33"/>
      <c r="CV358" s="33"/>
      <c r="CW358" s="33"/>
      <c r="CX358" s="33"/>
      <c r="CY358" s="33"/>
      <c r="CZ358" s="33"/>
      <c r="DA358" s="33"/>
      <c r="DB358" s="33"/>
      <c r="DC358" s="33"/>
      <c r="DD358" s="33"/>
      <c r="DE358" s="33"/>
      <c r="DF358" s="33"/>
      <c r="DG358" s="33"/>
      <c r="DH358" s="33"/>
      <c r="DI358" s="33"/>
      <c r="DJ358" s="33"/>
      <c r="DK358" s="33"/>
      <c r="DL358" s="33"/>
      <c r="DM358" s="33"/>
      <c r="DN358" s="33"/>
      <c r="DO358" s="33"/>
      <c r="DP358" s="33"/>
      <c r="DQ358" s="33"/>
      <c r="DR358" s="33"/>
      <c r="DS358" s="33"/>
      <c r="DT358" s="33"/>
      <c r="DU358" s="33"/>
      <c r="DV358" s="33"/>
      <c r="DW358" s="33"/>
      <c r="DX358" s="33"/>
      <c r="DY358" s="33"/>
      <c r="DZ358" s="33"/>
      <c r="EA358" s="33"/>
      <c r="EB358" s="33"/>
      <c r="EC358" s="33"/>
      <c r="ED358" s="33"/>
      <c r="EE358" s="33"/>
      <c r="EF358" s="33"/>
      <c r="EG358" s="33"/>
      <c r="EH358" s="33"/>
      <c r="EI358" s="33"/>
      <c r="EJ358" s="33"/>
      <c r="EK358" s="33"/>
      <c r="EL358" s="33"/>
      <c r="EM358" s="33"/>
      <c r="EN358" s="33"/>
      <c r="EO358" s="33"/>
      <c r="EP358" s="33"/>
      <c r="EQ358" s="33"/>
      <c r="ER358" s="33"/>
      <c r="ES358" s="33"/>
      <c r="ET358" s="33"/>
      <c r="EU358" s="33"/>
      <c r="EV358" s="33"/>
      <c r="EW358" s="33"/>
      <c r="EX358" s="33"/>
      <c r="EY358" s="33"/>
      <c r="EZ358" s="33"/>
      <c r="FA358" s="33"/>
      <c r="FB358" s="33"/>
      <c r="FC358" s="33"/>
      <c r="FD358" s="33"/>
      <c r="FE358" s="33"/>
      <c r="FF358" s="33"/>
      <c r="FG358" s="33"/>
      <c r="FH358" s="33"/>
      <c r="FI358" s="33"/>
      <c r="FJ358" s="33"/>
      <c r="FK358" s="33"/>
      <c r="FL358" s="33"/>
      <c r="FM358" s="33"/>
      <c r="FN358" s="33"/>
      <c r="FO358" s="33"/>
      <c r="FP358" s="33"/>
      <c r="FQ358" s="33"/>
      <c r="FR358" s="33"/>
      <c r="FS358" s="33"/>
      <c r="FT358" s="33"/>
      <c r="FU358" s="33"/>
      <c r="FV358" s="33"/>
      <c r="FW358" s="33"/>
      <c r="FX358" s="33"/>
      <c r="FY358" s="33"/>
      <c r="FZ358" s="33"/>
      <c r="GA358" s="33"/>
      <c r="GB358" s="33"/>
      <c r="GC358" s="33"/>
      <c r="GD358" s="33"/>
      <c r="GE358" s="33"/>
      <c r="GF358" s="33"/>
      <c r="GG358" s="33"/>
      <c r="GH358" s="33"/>
      <c r="GI358" s="33"/>
      <c r="GJ358" s="33"/>
      <c r="GK358" s="33"/>
      <c r="GL358" s="33"/>
      <c r="GM358" s="33"/>
      <c r="GN358" s="33"/>
      <c r="GO358" s="33"/>
      <c r="GP358" s="33"/>
      <c r="GQ358" s="33"/>
      <c r="GR358" s="33"/>
      <c r="GS358" s="33"/>
      <c r="GT358" s="33"/>
      <c r="GU358" s="33"/>
      <c r="GV358" s="33"/>
      <c r="GW358" s="33"/>
      <c r="GX358" s="33"/>
      <c r="GY358" s="33"/>
      <c r="GZ358" s="33"/>
      <c r="HA358" s="33"/>
      <c r="HB358" s="33"/>
      <c r="HC358" s="33"/>
      <c r="HD358" s="33"/>
      <c r="HE358" s="33"/>
      <c r="HF358" s="33"/>
      <c r="HG358" s="33"/>
      <c r="HH358" s="33"/>
      <c r="HI358" s="33"/>
      <c r="HJ358" s="33"/>
      <c r="HK358" s="33"/>
      <c r="HL358" s="33"/>
      <c r="HM358" s="33"/>
      <c r="HN358" s="33"/>
      <c r="HO358" s="33"/>
      <c r="HP358" s="33"/>
      <c r="HQ358" s="33"/>
      <c r="HR358" s="33"/>
      <c r="HS358" s="33"/>
      <c r="HT358" s="33"/>
      <c r="HU358" s="33"/>
      <c r="HV358" s="33"/>
      <c r="HW358" s="33"/>
      <c r="HX358" s="33"/>
      <c r="HY358" s="33"/>
      <c r="HZ358" s="33"/>
      <c r="IA358" s="33"/>
      <c r="IB358" s="33"/>
      <c r="IC358" s="33"/>
      <c r="ID358" s="33"/>
      <c r="IE358" s="33"/>
      <c r="IF358" s="33"/>
      <c r="IG358" s="33"/>
      <c r="IH358" s="33"/>
      <c r="II358" s="33"/>
      <c r="IJ358" s="33"/>
      <c r="IK358" s="33"/>
      <c r="IL358" s="33"/>
      <c r="IM358" s="33"/>
      <c r="IN358" s="33"/>
      <c r="IO358" s="33"/>
      <c r="IP358" s="33"/>
      <c r="IQ358" s="33"/>
      <c r="IR358" s="33"/>
      <c r="IS358" s="33"/>
      <c r="IT358" s="33"/>
      <c r="IU358" s="33"/>
      <c r="IV358" s="33"/>
      <c r="IW358" s="33"/>
      <c r="IX358" s="33"/>
      <c r="IY358" s="33"/>
      <c r="IZ358" s="33"/>
      <c r="JA358" s="33"/>
      <c r="JB358" s="33"/>
      <c r="JC358" s="33"/>
      <c r="JD358" s="33"/>
      <c r="JE358" s="33"/>
      <c r="JF358" s="33"/>
      <c r="JG358" s="33"/>
      <c r="JH358" s="33"/>
      <c r="JI358" s="33"/>
      <c r="JJ358" s="33"/>
      <c r="JK358" s="33"/>
      <c r="JL358" s="33"/>
      <c r="JM358" s="33"/>
      <c r="JN358" s="33"/>
      <c r="JO358" s="33"/>
      <c r="JP358" s="33"/>
      <c r="JQ358" s="33"/>
      <c r="JR358" s="33"/>
      <c r="JS358" s="33"/>
      <c r="JT358" s="33"/>
      <c r="JU358" s="33"/>
      <c r="JV358" s="33"/>
      <c r="JW358" s="33"/>
      <c r="JX358" s="33"/>
      <c r="JY358" s="33"/>
      <c r="JZ358" s="33"/>
      <c r="KA358" s="33"/>
      <c r="KB358" s="33"/>
      <c r="KC358" s="33"/>
      <c r="KD358" s="33"/>
      <c r="KE358" s="33"/>
      <c r="KF358" s="33"/>
      <c r="KG358" s="33"/>
      <c r="KH358" s="33"/>
      <c r="KI358" s="33"/>
      <c r="KJ358" s="33"/>
      <c r="KK358" s="33"/>
      <c r="KL358" s="33"/>
      <c r="KM358" s="33"/>
      <c r="KN358" s="33"/>
      <c r="KO358" s="33"/>
      <c r="KP358" s="33"/>
      <c r="KQ358" s="33"/>
      <c r="KR358" s="33"/>
      <c r="KS358" s="33"/>
      <c r="KT358" s="33"/>
      <c r="KU358" s="33"/>
      <c r="KV358" s="33"/>
      <c r="KW358" s="33"/>
      <c r="KX358" s="33"/>
      <c r="KY358" s="33"/>
      <c r="KZ358" s="33"/>
      <c r="LA358" s="33"/>
      <c r="LB358" s="33"/>
      <c r="LC358" s="33"/>
      <c r="LD358" s="33"/>
      <c r="LE358" s="33"/>
      <c r="LF358" s="33"/>
      <c r="LG358" s="33"/>
      <c r="LH358" s="33"/>
      <c r="LI358" s="33"/>
      <c r="LJ358" s="33"/>
      <c r="LK358" s="33"/>
      <c r="LL358" s="33"/>
      <c r="LM358" s="33"/>
      <c r="LN358" s="33"/>
      <c r="LO358" s="33"/>
      <c r="LP358" s="33"/>
      <c r="LQ358" s="33"/>
      <c r="LR358" s="33"/>
      <c r="LS358" s="33"/>
      <c r="LT358" s="33"/>
      <c r="LU358" s="33"/>
      <c r="LV358" s="33"/>
      <c r="LW358" s="33"/>
      <c r="LX358" s="33"/>
      <c r="LY358" s="33"/>
      <c r="LZ358" s="33"/>
      <c r="MA358" s="33"/>
      <c r="MB358" s="33"/>
      <c r="MC358" s="33"/>
      <c r="MD358" s="33"/>
      <c r="ME358" s="33"/>
      <c r="MF358" s="33"/>
      <c r="MG358" s="33"/>
      <c r="MH358" s="33"/>
      <c r="MI358" s="33"/>
      <c r="MJ358" s="33"/>
      <c r="MK358" s="33"/>
      <c r="ML358" s="33"/>
      <c r="MM358" s="33"/>
      <c r="MN358" s="33"/>
      <c r="MO358" s="33"/>
      <c r="MP358" s="33"/>
      <c r="MQ358" s="33"/>
      <c r="MR358" s="33"/>
      <c r="MS358" s="33"/>
      <c r="MT358" s="33"/>
      <c r="MU358" s="33"/>
      <c r="MV358" s="33"/>
      <c r="MW358" s="33"/>
      <c r="MX358" s="33"/>
      <c r="MY358" s="33"/>
      <c r="MZ358" s="33"/>
      <c r="NA358" s="33"/>
      <c r="NB358" s="33"/>
      <c r="NC358" s="33"/>
      <c r="ND358" s="33"/>
      <c r="NE358" s="33"/>
      <c r="NF358" s="33"/>
      <c r="NG358" s="33"/>
      <c r="NH358" s="33"/>
      <c r="NI358" s="33"/>
      <c r="NJ358" s="33"/>
      <c r="NK358" s="33"/>
      <c r="NL358" s="33"/>
      <c r="NM358" s="33"/>
      <c r="NN358" s="33"/>
      <c r="NO358" s="33"/>
      <c r="NP358" s="33"/>
      <c r="NQ358" s="33"/>
      <c r="NR358" s="33"/>
      <c r="NS358" s="33"/>
      <c r="NT358" s="33"/>
      <c r="NU358" s="33"/>
      <c r="NV358" s="33"/>
      <c r="NW358" s="33"/>
      <c r="NX358" s="33"/>
      <c r="NY358" s="33"/>
      <c r="NZ358" s="33"/>
      <c r="OA358" s="33"/>
      <c r="OB358" s="33"/>
      <c r="OC358" s="33"/>
      <c r="OD358" s="33"/>
      <c r="OE358" s="33"/>
      <c r="OF358" s="33"/>
      <c r="OG358" s="33"/>
      <c r="OH358" s="33"/>
      <c r="OI358" s="33"/>
      <c r="OJ358" s="33"/>
      <c r="OK358" s="33"/>
      <c r="OL358" s="33"/>
      <c r="OM358" s="33"/>
      <c r="ON358" s="33"/>
      <c r="OO358" s="33"/>
      <c r="OP358" s="33"/>
      <c r="OQ358" s="33"/>
      <c r="OR358" s="33"/>
      <c r="OS358" s="33"/>
      <c r="OT358" s="33"/>
      <c r="OU358" s="33"/>
      <c r="OV358" s="33"/>
      <c r="OW358" s="33"/>
      <c r="OX358" s="33"/>
      <c r="OY358" s="33"/>
      <c r="OZ358" s="33"/>
      <c r="PA358" s="33"/>
      <c r="PB358" s="33"/>
      <c r="PC358" s="33"/>
      <c r="PD358" s="33"/>
      <c r="PE358" s="33"/>
      <c r="PF358" s="33"/>
      <c r="PG358" s="33"/>
      <c r="PH358" s="33"/>
      <c r="PI358" s="33"/>
      <c r="PJ358" s="33"/>
      <c r="PK358" s="33"/>
      <c r="PL358" s="33"/>
      <c r="PM358" s="33"/>
      <c r="PN358" s="33"/>
      <c r="PO358" s="33"/>
      <c r="PP358" s="33"/>
      <c r="PQ358" s="33"/>
      <c r="PR358" s="33"/>
      <c r="PS358" s="33"/>
      <c r="PT358" s="33"/>
      <c r="PU358" s="33"/>
      <c r="PV358" s="33"/>
      <c r="PW358" s="33"/>
      <c r="PX358" s="33"/>
      <c r="PY358" s="33"/>
      <c r="PZ358" s="33"/>
      <c r="QA358" s="33"/>
      <c r="QB358" s="33"/>
      <c r="QC358" s="33"/>
      <c r="QD358" s="33"/>
      <c r="QE358" s="33"/>
      <c r="QF358" s="33"/>
      <c r="QG358" s="33"/>
      <c r="QH358" s="33"/>
      <c r="QI358" s="33"/>
      <c r="QJ358" s="33"/>
      <c r="QK358" s="33"/>
      <c r="QL358" s="33"/>
      <c r="QM358" s="33"/>
      <c r="QN358" s="33"/>
      <c r="QO358" s="33"/>
      <c r="QP358" s="33"/>
      <c r="QQ358" s="33"/>
      <c r="QR358" s="33"/>
      <c r="QS358" s="33"/>
      <c r="QT358" s="33"/>
      <c r="QU358" s="33"/>
      <c r="QV358" s="33"/>
      <c r="QW358" s="33"/>
      <c r="QX358" s="33"/>
      <c r="QY358" s="33"/>
      <c r="QZ358" s="33"/>
      <c r="RA358" s="33"/>
      <c r="RB358" s="33"/>
      <c r="RC358" s="33"/>
      <c r="RD358" s="33"/>
      <c r="RE358" s="33"/>
      <c r="RF358" s="33"/>
      <c r="RG358" s="33"/>
      <c r="RH358" s="33"/>
      <c r="RI358" s="33"/>
      <c r="RJ358" s="33"/>
      <c r="RK358" s="33"/>
      <c r="RL358" s="33"/>
      <c r="RM358" s="33"/>
      <c r="RN358" s="33"/>
      <c r="RO358" s="33"/>
      <c r="RP358" s="33"/>
      <c r="RQ358" s="33"/>
      <c r="RR358" s="33"/>
      <c r="RS358" s="33"/>
      <c r="RT358" s="33"/>
      <c r="RU358" s="33"/>
      <c r="RV358" s="33"/>
      <c r="RW358" s="33"/>
      <c r="RX358" s="33"/>
      <c r="RY358" s="33"/>
      <c r="RZ358" s="33"/>
      <c r="SA358" s="33"/>
      <c r="SB358" s="33"/>
      <c r="SC358" s="33"/>
      <c r="SD358" s="33"/>
      <c r="SE358" s="33"/>
      <c r="SF358" s="33"/>
      <c r="SG358" s="33"/>
      <c r="SH358" s="33"/>
      <c r="SI358" s="33"/>
      <c r="SJ358" s="33"/>
      <c r="SK358" s="33"/>
      <c r="SL358" s="33"/>
      <c r="SM358" s="33"/>
      <c r="SN358" s="33"/>
      <c r="SO358" s="33"/>
      <c r="SP358" s="33"/>
      <c r="SQ358" s="33"/>
      <c r="SR358" s="33"/>
      <c r="SS358" s="33"/>
      <c r="ST358" s="33"/>
      <c r="SU358" s="33"/>
      <c r="SV358" s="33"/>
      <c r="SW358" s="33"/>
      <c r="SX358" s="33"/>
      <c r="SY358" s="33"/>
      <c r="SZ358" s="33"/>
      <c r="TA358" s="33"/>
      <c r="TB358" s="33"/>
      <c r="TC358" s="33"/>
      <c r="TD358" s="33"/>
      <c r="TE358" s="33"/>
      <c r="TF358" s="33"/>
      <c r="TG358" s="33"/>
      <c r="TH358" s="33"/>
      <c r="TI358" s="33"/>
      <c r="TJ358" s="33"/>
      <c r="TK358" s="33"/>
      <c r="TL358" s="33"/>
      <c r="TM358" s="33"/>
      <c r="TN358" s="33"/>
      <c r="TO358" s="33"/>
      <c r="TP358" s="33"/>
      <c r="TQ358" s="33"/>
      <c r="TR358" s="33"/>
      <c r="TS358" s="33"/>
      <c r="TT358" s="33"/>
      <c r="TU358" s="33"/>
      <c r="TV358" s="33"/>
      <c r="TW358" s="33"/>
      <c r="TX358" s="33"/>
      <c r="TY358" s="33"/>
      <c r="TZ358" s="33"/>
      <c r="UA358" s="33"/>
      <c r="UB358" s="33"/>
      <c r="UC358" s="33"/>
      <c r="UD358" s="33"/>
      <c r="UE358" s="33"/>
      <c r="UF358" s="33"/>
      <c r="UG358" s="33"/>
      <c r="UH358" s="33"/>
      <c r="UI358" s="33"/>
      <c r="UJ358" s="33"/>
      <c r="UK358" s="33"/>
      <c r="UL358" s="33"/>
      <c r="UM358" s="33"/>
      <c r="UN358" s="33"/>
      <c r="UO358" s="33"/>
      <c r="UP358" s="33"/>
      <c r="UQ358" s="33"/>
      <c r="UR358" s="33"/>
      <c r="US358" s="33"/>
      <c r="UT358" s="33"/>
      <c r="UU358" s="33"/>
      <c r="UV358" s="33"/>
      <c r="UW358" s="33"/>
      <c r="UX358" s="33"/>
      <c r="UY358" s="33"/>
      <c r="UZ358" s="33"/>
      <c r="VA358" s="33"/>
      <c r="VB358" s="33"/>
      <c r="VC358" s="33"/>
      <c r="VD358" s="33"/>
      <c r="VE358" s="33"/>
      <c r="VF358" s="33"/>
      <c r="VG358" s="33"/>
      <c r="VH358" s="33"/>
      <c r="VI358" s="33"/>
      <c r="VJ358" s="33"/>
      <c r="VK358" s="33"/>
      <c r="VL358" s="33"/>
      <c r="VM358" s="33"/>
      <c r="VN358" s="33"/>
      <c r="VO358" s="33"/>
      <c r="VP358" s="33"/>
      <c r="VQ358" s="33"/>
      <c r="VR358" s="33"/>
      <c r="VS358" s="33"/>
      <c r="VT358" s="33"/>
      <c r="VU358" s="33"/>
      <c r="VV358" s="33"/>
      <c r="VW358" s="33"/>
      <c r="VX358" s="33"/>
      <c r="VY358" s="33"/>
      <c r="VZ358" s="33"/>
      <c r="WA358" s="33"/>
      <c r="WB358" s="33"/>
      <c r="WC358" s="33"/>
      <c r="WD358" s="33"/>
      <c r="WE358" s="33"/>
      <c r="WF358" s="33"/>
      <c r="WG358" s="33"/>
      <c r="WH358" s="33"/>
      <c r="WI358" s="33"/>
      <c r="WJ358" s="33"/>
      <c r="WK358" s="33"/>
      <c r="WL358" s="33"/>
      <c r="WM358" s="33"/>
      <c r="WN358" s="33"/>
      <c r="WO358" s="33"/>
      <c r="WP358" s="33"/>
      <c r="WQ358" s="33"/>
      <c r="WR358" s="33"/>
      <c r="WS358" s="33"/>
      <c r="WT358" s="33"/>
      <c r="WU358" s="33"/>
      <c r="WV358" s="33"/>
      <c r="WW358" s="33"/>
      <c r="WX358" s="33"/>
      <c r="WY358" s="33"/>
      <c r="WZ358" s="33"/>
      <c r="XA358" s="33"/>
      <c r="XB358" s="33"/>
      <c r="XC358" s="33"/>
      <c r="XD358" s="33"/>
      <c r="XE358" s="33"/>
      <c r="XF358" s="33"/>
      <c r="XG358" s="33"/>
      <c r="XH358" s="33"/>
      <c r="XI358" s="33"/>
      <c r="XJ358" s="33"/>
      <c r="XK358" s="33"/>
      <c r="XL358" s="33"/>
      <c r="XM358" s="33"/>
      <c r="XN358" s="33"/>
      <c r="XO358" s="33"/>
      <c r="XP358" s="33"/>
      <c r="XQ358" s="33"/>
      <c r="XR358" s="33"/>
      <c r="XS358" s="33"/>
      <c r="XT358" s="33"/>
      <c r="XU358" s="33"/>
      <c r="XV358" s="33"/>
      <c r="XW358" s="33"/>
      <c r="XX358" s="33"/>
      <c r="XY358" s="33"/>
      <c r="XZ358" s="33"/>
      <c r="YA358" s="33"/>
      <c r="YB358" s="33"/>
      <c r="YC358" s="33"/>
      <c r="YD358" s="33"/>
      <c r="YE358" s="33"/>
      <c r="YF358" s="33"/>
      <c r="YG358" s="33"/>
      <c r="YH358" s="33"/>
      <c r="YI358" s="33"/>
      <c r="YJ358" s="33"/>
      <c r="YK358" s="33"/>
      <c r="YL358" s="33"/>
      <c r="YM358" s="33"/>
      <c r="YN358" s="33"/>
      <c r="YO358" s="33"/>
      <c r="YP358" s="33"/>
      <c r="YQ358" s="33"/>
      <c r="YR358" s="33"/>
      <c r="YS358" s="33"/>
      <c r="YT358" s="33"/>
      <c r="YU358" s="33"/>
      <c r="YV358" s="33"/>
      <c r="YW358" s="33"/>
      <c r="YX358" s="33"/>
      <c r="YY358" s="33"/>
      <c r="YZ358" s="33"/>
      <c r="ZA358" s="33"/>
      <c r="ZB358" s="33"/>
      <c r="ZC358" s="33"/>
      <c r="ZD358" s="33"/>
      <c r="ZE358" s="33"/>
      <c r="ZF358" s="33"/>
      <c r="ZG358" s="33"/>
      <c r="ZH358" s="33"/>
      <c r="ZI358" s="33"/>
      <c r="ZJ358" s="33"/>
      <c r="ZK358" s="33"/>
      <c r="ZL358" s="33"/>
      <c r="ZM358" s="33"/>
      <c r="ZN358" s="33"/>
      <c r="ZO358" s="33"/>
      <c r="ZP358" s="33"/>
      <c r="ZQ358" s="33"/>
      <c r="ZR358" s="33"/>
      <c r="ZS358" s="33"/>
      <c r="ZT358" s="33"/>
      <c r="ZU358" s="33"/>
      <c r="ZV358" s="33"/>
      <c r="ZW358" s="33"/>
      <c r="ZX358" s="33"/>
      <c r="ZY358" s="33"/>
      <c r="ZZ358" s="33"/>
      <c r="AAA358" s="33"/>
      <c r="AAB358" s="33"/>
      <c r="AAC358" s="33"/>
      <c r="AAD358" s="33"/>
      <c r="AAE358" s="33"/>
      <c r="AAF358" s="33"/>
      <c r="AAG358" s="33"/>
      <c r="AAH358" s="33"/>
      <c r="AAI358" s="33"/>
      <c r="AAJ358" s="33"/>
      <c r="AAK358" s="33"/>
      <c r="AAL358" s="33"/>
      <c r="AAM358" s="33"/>
      <c r="AAN358" s="33"/>
      <c r="AAO358" s="33"/>
      <c r="AAP358" s="33"/>
      <c r="AAQ358" s="33"/>
      <c r="AAR358" s="33"/>
      <c r="AAS358" s="33"/>
      <c r="AAT358" s="33"/>
      <c r="AAU358" s="33"/>
      <c r="AAV358" s="33"/>
      <c r="AAW358" s="33"/>
      <c r="AAX358" s="33"/>
      <c r="AAY358" s="33"/>
      <c r="AAZ358" s="33"/>
      <c r="ABA358" s="33"/>
      <c r="ABB358" s="33"/>
      <c r="ABC358" s="33"/>
      <c r="ABD358" s="33"/>
      <c r="ABE358" s="33"/>
      <c r="ABF358" s="33"/>
      <c r="ABG358" s="33"/>
      <c r="ABH358" s="33"/>
      <c r="ABI358" s="33"/>
      <c r="ABJ358" s="33"/>
      <c r="ABK358" s="33"/>
      <c r="ABL358" s="33"/>
      <c r="ABM358" s="33"/>
      <c r="ABN358" s="33"/>
      <c r="ABO358" s="33"/>
      <c r="ABP358" s="33"/>
      <c r="ABQ358" s="33"/>
      <c r="ABR358" s="33"/>
      <c r="ABS358" s="33"/>
      <c r="ABT358" s="33"/>
      <c r="ABU358" s="33"/>
      <c r="ABV358" s="33"/>
      <c r="ABW358" s="33"/>
      <c r="ABX358" s="33"/>
      <c r="ABY358" s="33"/>
      <c r="ABZ358" s="33"/>
      <c r="ACA358" s="33"/>
      <c r="ACB358" s="33"/>
      <c r="ACC358" s="33"/>
      <c r="ACD358" s="33"/>
      <c r="ACE358" s="33"/>
      <c r="ACF358" s="33"/>
      <c r="ACG358" s="33"/>
      <c r="ACH358" s="33"/>
      <c r="ACI358" s="33"/>
      <c r="ACJ358" s="33"/>
      <c r="ACK358" s="33"/>
      <c r="ACL358" s="33"/>
      <c r="ACM358" s="33"/>
      <c r="ACN358" s="33"/>
      <c r="ACO358" s="33"/>
      <c r="ACP358" s="33"/>
      <c r="ACQ358" s="33"/>
      <c r="ACR358" s="33"/>
      <c r="ACS358" s="33"/>
      <c r="ACT358" s="33"/>
      <c r="ACU358" s="33"/>
      <c r="ACV358" s="33"/>
      <c r="ACW358" s="33"/>
      <c r="ACX358" s="33"/>
      <c r="ACY358" s="33"/>
      <c r="ACZ358" s="33"/>
      <c r="ADA358" s="33"/>
      <c r="ADB358" s="33"/>
      <c r="ADC358" s="33"/>
      <c r="ADD358" s="33"/>
      <c r="ADE358" s="33"/>
      <c r="ADF358" s="33"/>
      <c r="ADG358" s="33"/>
      <c r="ADH358" s="33"/>
      <c r="ADI358" s="33"/>
      <c r="ADJ358" s="33"/>
      <c r="ADK358" s="33"/>
      <c r="ADL358" s="33"/>
      <c r="ADM358" s="33"/>
      <c r="ADN358" s="33"/>
      <c r="ADO358" s="33"/>
      <c r="ADP358" s="33"/>
      <c r="ADQ358" s="33"/>
      <c r="ADR358" s="33"/>
      <c r="ADS358" s="33"/>
      <c r="ADT358" s="33"/>
      <c r="ADU358" s="33"/>
      <c r="ADV358" s="33"/>
      <c r="ADW358" s="33"/>
      <c r="ADX358" s="33"/>
      <c r="ADY358" s="33"/>
      <c r="ADZ358" s="33"/>
      <c r="AEA358" s="33"/>
      <c r="AEB358" s="33"/>
      <c r="AEC358" s="33"/>
      <c r="AED358" s="33"/>
      <c r="AEE358" s="33"/>
      <c r="AEF358" s="33"/>
      <c r="AEG358" s="33"/>
      <c r="AEH358" s="33"/>
      <c r="AEI358" s="33"/>
      <c r="AEJ358" s="33"/>
      <c r="AEK358" s="33"/>
      <c r="AEL358" s="33"/>
      <c r="AEM358" s="33"/>
      <c r="AEN358" s="33"/>
      <c r="AEO358" s="33"/>
      <c r="AEP358" s="33"/>
      <c r="AEQ358" s="33"/>
      <c r="AER358" s="33"/>
      <c r="AES358" s="33"/>
      <c r="AET358" s="33"/>
      <c r="AEU358" s="33"/>
      <c r="AEV358" s="33"/>
      <c r="AEW358" s="33"/>
      <c r="AEX358" s="33"/>
      <c r="AEY358" s="33"/>
      <c r="AEZ358" s="33"/>
      <c r="AFA358" s="33"/>
      <c r="AFB358" s="33"/>
      <c r="AFC358" s="33"/>
      <c r="AFD358" s="33"/>
      <c r="AFE358" s="33"/>
      <c r="AFF358" s="33"/>
      <c r="AFG358" s="33"/>
      <c r="AFH358" s="33"/>
      <c r="AFI358" s="33"/>
      <c r="AFJ358" s="33"/>
      <c r="AFK358" s="33"/>
      <c r="AFL358" s="33"/>
      <c r="AFM358" s="33"/>
      <c r="AFN358" s="33"/>
      <c r="AFO358" s="33"/>
      <c r="AFP358" s="33"/>
      <c r="AFQ358" s="33"/>
      <c r="AFR358" s="33"/>
      <c r="AFS358" s="33"/>
      <c r="AFT358" s="33"/>
      <c r="AFU358" s="33"/>
      <c r="AFV358" s="33"/>
      <c r="AFW358" s="33"/>
      <c r="AFX358" s="33"/>
      <c r="AFY358" s="33"/>
      <c r="AFZ358" s="33"/>
      <c r="AGA358" s="33"/>
      <c r="AGB358" s="33"/>
      <c r="AGC358" s="33"/>
      <c r="AGD358" s="33"/>
      <c r="AGE358" s="33"/>
      <c r="AGF358" s="33"/>
      <c r="AGG358" s="33"/>
      <c r="AGH358" s="33"/>
      <c r="AGI358" s="33"/>
      <c r="AGJ358" s="33"/>
      <c r="AGK358" s="33"/>
      <c r="AGL358" s="33"/>
      <c r="AGM358" s="33"/>
      <c r="AGN358" s="33"/>
      <c r="AGO358" s="33"/>
      <c r="AGP358" s="33"/>
      <c r="AGQ358" s="33"/>
      <c r="AGR358" s="33"/>
      <c r="AGS358" s="33"/>
      <c r="AGT358" s="33"/>
      <c r="AGU358" s="33"/>
      <c r="AGV358" s="33"/>
      <c r="AGW358" s="33"/>
      <c r="AGX358" s="33"/>
      <c r="AGY358" s="33"/>
      <c r="AGZ358" s="33"/>
      <c r="AHA358" s="33"/>
      <c r="AHB358" s="33"/>
      <c r="AHC358" s="33"/>
      <c r="AHD358" s="33"/>
      <c r="AHE358" s="33"/>
      <c r="AHF358" s="33"/>
      <c r="AHG358" s="33"/>
      <c r="AHH358" s="33"/>
      <c r="AHI358" s="33"/>
      <c r="AHJ358" s="33"/>
      <c r="AHK358" s="33"/>
      <c r="AHL358" s="33"/>
      <c r="AHM358" s="33"/>
      <c r="AHN358" s="33"/>
      <c r="AHO358" s="33"/>
      <c r="AHP358" s="33"/>
      <c r="AHQ358" s="33"/>
      <c r="AHR358" s="33"/>
      <c r="AHS358" s="33"/>
      <c r="AHT358" s="33"/>
      <c r="AHU358" s="33"/>
      <c r="AHV358" s="33"/>
      <c r="AHW358" s="33"/>
      <c r="AHX358" s="33"/>
      <c r="AHY358" s="33"/>
      <c r="AHZ358" s="33"/>
      <c r="AIA358" s="33"/>
      <c r="AIB358" s="33"/>
      <c r="AIC358" s="33"/>
      <c r="AID358" s="33"/>
      <c r="AIE358" s="33"/>
      <c r="AIF358" s="33"/>
      <c r="AIG358" s="33"/>
      <c r="AIH358" s="33"/>
      <c r="AII358" s="33"/>
      <c r="AIJ358" s="33"/>
      <c r="AIK358" s="33"/>
      <c r="AIL358" s="33"/>
      <c r="AIM358" s="33"/>
      <c r="AIN358" s="33"/>
      <c r="AIO358" s="33"/>
      <c r="AIP358" s="33"/>
      <c r="AIQ358" s="33"/>
      <c r="AIR358" s="33"/>
      <c r="AIS358" s="33"/>
      <c r="AIT358" s="33"/>
      <c r="AIU358" s="33"/>
      <c r="AIV358" s="33"/>
      <c r="AIW358" s="33"/>
      <c r="AIX358" s="33"/>
      <c r="AIY358" s="33"/>
      <c r="AIZ358" s="33"/>
      <c r="AJA358" s="33"/>
      <c r="AJB358" s="33"/>
      <c r="AJC358" s="33"/>
      <c r="AJD358" s="33"/>
      <c r="AJE358" s="33"/>
      <c r="AJF358" s="33"/>
      <c r="AJG358" s="33"/>
      <c r="AJH358" s="33"/>
      <c r="AJI358" s="33"/>
      <c r="AJJ358" s="33"/>
      <c r="AJK358" s="33"/>
      <c r="AJL358" s="33"/>
      <c r="AJM358" s="33"/>
      <c r="AJN358" s="33"/>
      <c r="AJO358" s="33"/>
      <c r="AJP358" s="33"/>
      <c r="AJQ358" s="33"/>
      <c r="AJR358" s="33"/>
      <c r="AJS358" s="33"/>
      <c r="AJT358" s="33"/>
      <c r="AJU358" s="33"/>
      <c r="AJV358" s="33"/>
      <c r="AJW358" s="33"/>
      <c r="AJX358" s="33"/>
      <c r="AJY358" s="33"/>
      <c r="AJZ358" s="33"/>
      <c r="AKA358" s="33"/>
      <c r="AKB358" s="33"/>
      <c r="AKC358" s="33"/>
      <c r="AKD358" s="33"/>
      <c r="AKE358" s="33"/>
      <c r="AKF358" s="33"/>
      <c r="AKG358" s="33"/>
      <c r="AKH358" s="33"/>
      <c r="AKI358" s="33"/>
      <c r="AKJ358" s="33"/>
      <c r="AKK358" s="33"/>
      <c r="AKL358" s="33"/>
      <c r="AKM358" s="33"/>
      <c r="AKN358" s="33"/>
      <c r="AKO358" s="33"/>
      <c r="AKP358" s="33"/>
      <c r="AKQ358" s="33"/>
      <c r="AKR358" s="33"/>
      <c r="AKS358" s="33"/>
      <c r="AKT358" s="33"/>
      <c r="AKU358" s="33"/>
      <c r="AKV358" s="33"/>
      <c r="AKW358" s="33"/>
      <c r="AKX358" s="33"/>
      <c r="AKY358" s="33"/>
      <c r="AKZ358" s="33"/>
      <c r="ALA358" s="33"/>
      <c r="ALB358" s="33"/>
      <c r="ALC358" s="33"/>
      <c r="ALD358" s="33"/>
      <c r="ALE358" s="33"/>
      <c r="ALF358" s="33"/>
      <c r="ALG358" s="33"/>
      <c r="ALH358" s="33"/>
      <c r="ALI358" s="33"/>
      <c r="ALJ358" s="33"/>
      <c r="ALK358" s="33"/>
      <c r="ALL358" s="33"/>
      <c r="ALM358" s="33"/>
      <c r="ALN358" s="33"/>
      <c r="ALO358" s="33"/>
      <c r="ALP358" s="33"/>
      <c r="ALQ358" s="33"/>
      <c r="ALR358" s="33"/>
      <c r="ALS358" s="33"/>
      <c r="ALT358" s="33"/>
      <c r="ALU358" s="33"/>
      <c r="ALV358" s="33"/>
      <c r="ALW358" s="33"/>
      <c r="ALX358" s="33"/>
      <c r="ALY358" s="33"/>
    </row>
    <row r="359" spans="1:1013" ht="19.5" customHeight="1" thickBot="1" x14ac:dyDescent="0.25">
      <c r="A359" s="655"/>
      <c r="B359" s="657"/>
      <c r="C359" s="749"/>
      <c r="D359" s="884"/>
      <c r="E359" s="662"/>
      <c r="F359" s="744"/>
      <c r="G359" s="679"/>
      <c r="H359" s="729"/>
      <c r="I359" s="696"/>
      <c r="J359" s="696"/>
      <c r="K359" s="89" t="s">
        <v>11</v>
      </c>
      <c r="L359" s="8">
        <f t="shared" ref="L359:O359" si="132">SUM(L356:L358)</f>
        <v>3266.1000000000004</v>
      </c>
      <c r="M359" s="2">
        <f t="shared" si="132"/>
        <v>0</v>
      </c>
      <c r="N359" s="2">
        <f t="shared" si="132"/>
        <v>0</v>
      </c>
      <c r="O359" s="7">
        <f t="shared" si="132"/>
        <v>3266.1000000000004</v>
      </c>
      <c r="P359" s="8">
        <f t="shared" ref="P359:AA359" si="133">SUM(P356:P358)</f>
        <v>4687.8</v>
      </c>
      <c r="Q359" s="2">
        <f t="shared" si="133"/>
        <v>0</v>
      </c>
      <c r="R359" s="2">
        <f t="shared" si="133"/>
        <v>0</v>
      </c>
      <c r="S359" s="7">
        <f t="shared" si="133"/>
        <v>4687.8</v>
      </c>
      <c r="T359" s="8">
        <f t="shared" si="133"/>
        <v>4976</v>
      </c>
      <c r="U359" s="2">
        <f t="shared" si="133"/>
        <v>0</v>
      </c>
      <c r="V359" s="2">
        <f t="shared" si="133"/>
        <v>0</v>
      </c>
      <c r="W359" s="7">
        <f t="shared" si="133"/>
        <v>4976</v>
      </c>
      <c r="X359" s="8">
        <f t="shared" si="133"/>
        <v>5330</v>
      </c>
      <c r="Y359" s="2">
        <f t="shared" si="133"/>
        <v>0</v>
      </c>
      <c r="Z359" s="2">
        <f t="shared" si="133"/>
        <v>0</v>
      </c>
      <c r="AA359" s="7">
        <f t="shared" si="133"/>
        <v>5330</v>
      </c>
      <c r="AB359" s="33"/>
      <c r="AC359" s="33"/>
      <c r="AD359" s="33"/>
      <c r="AE359" s="33"/>
      <c r="AF359" s="33"/>
      <c r="AG359" s="33"/>
      <c r="AH359" s="33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  <c r="BU359" s="33"/>
      <c r="BV359" s="33"/>
      <c r="BW359" s="33"/>
      <c r="BX359" s="33"/>
      <c r="BY359" s="33"/>
      <c r="BZ359" s="33"/>
      <c r="CA359" s="33"/>
      <c r="CB359" s="33"/>
      <c r="CC359" s="33"/>
      <c r="CD359" s="33"/>
      <c r="CE359" s="33"/>
      <c r="CF359" s="33"/>
      <c r="CG359" s="33"/>
      <c r="CH359" s="33"/>
      <c r="CI359" s="33"/>
      <c r="CJ359" s="33"/>
      <c r="CK359" s="33"/>
      <c r="CL359" s="33"/>
      <c r="CM359" s="33"/>
      <c r="CN359" s="33"/>
      <c r="CO359" s="33"/>
      <c r="CP359" s="33"/>
      <c r="CQ359" s="33"/>
      <c r="CR359" s="33"/>
      <c r="CS359" s="33"/>
      <c r="CT359" s="33"/>
      <c r="CU359" s="33"/>
      <c r="CV359" s="33"/>
      <c r="CW359" s="33"/>
      <c r="CX359" s="33"/>
      <c r="CY359" s="33"/>
      <c r="CZ359" s="33"/>
      <c r="DA359" s="33"/>
      <c r="DB359" s="33"/>
      <c r="DC359" s="33"/>
      <c r="DD359" s="33"/>
      <c r="DE359" s="33"/>
      <c r="DF359" s="33"/>
      <c r="DG359" s="33"/>
      <c r="DH359" s="33"/>
      <c r="DI359" s="33"/>
      <c r="DJ359" s="33"/>
      <c r="DK359" s="33"/>
      <c r="DL359" s="33"/>
      <c r="DM359" s="33"/>
      <c r="DN359" s="33"/>
      <c r="DO359" s="33"/>
      <c r="DP359" s="33"/>
      <c r="DQ359" s="33"/>
      <c r="DR359" s="33"/>
      <c r="DS359" s="33"/>
      <c r="DT359" s="33"/>
      <c r="DU359" s="33"/>
      <c r="DV359" s="33"/>
      <c r="DW359" s="33"/>
      <c r="DX359" s="33"/>
      <c r="DY359" s="33"/>
      <c r="DZ359" s="33"/>
      <c r="EA359" s="33"/>
      <c r="EB359" s="33"/>
      <c r="EC359" s="33"/>
      <c r="ED359" s="33"/>
      <c r="EE359" s="33"/>
      <c r="EF359" s="33"/>
      <c r="EG359" s="33"/>
      <c r="EH359" s="33"/>
      <c r="EI359" s="33"/>
      <c r="EJ359" s="33"/>
      <c r="EK359" s="33"/>
      <c r="EL359" s="33"/>
      <c r="EM359" s="33"/>
      <c r="EN359" s="33"/>
      <c r="EO359" s="33"/>
      <c r="EP359" s="33"/>
      <c r="EQ359" s="33"/>
      <c r="ER359" s="33"/>
      <c r="ES359" s="33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  <c r="FP359" s="33"/>
      <c r="FQ359" s="33"/>
      <c r="FR359" s="33"/>
      <c r="FS359" s="33"/>
      <c r="FT359" s="33"/>
      <c r="FU359" s="33"/>
      <c r="FV359" s="33"/>
      <c r="FW359" s="33"/>
      <c r="FX359" s="33"/>
      <c r="FY359" s="33"/>
      <c r="FZ359" s="33"/>
      <c r="GA359" s="33"/>
      <c r="GB359" s="33"/>
      <c r="GC359" s="33"/>
      <c r="GD359" s="33"/>
      <c r="GE359" s="33"/>
      <c r="GF359" s="33"/>
      <c r="GG359" s="33"/>
      <c r="GH359" s="33"/>
      <c r="GI359" s="33"/>
      <c r="GJ359" s="33"/>
      <c r="GK359" s="33"/>
      <c r="GL359" s="33"/>
      <c r="GM359" s="33"/>
      <c r="GN359" s="33"/>
      <c r="GO359" s="33"/>
      <c r="GP359" s="33"/>
      <c r="GQ359" s="33"/>
      <c r="GR359" s="33"/>
      <c r="GS359" s="33"/>
      <c r="GT359" s="33"/>
      <c r="GU359" s="33"/>
      <c r="GV359" s="33"/>
      <c r="GW359" s="33"/>
      <c r="GX359" s="33"/>
      <c r="GY359" s="33"/>
      <c r="GZ359" s="33"/>
      <c r="HA359" s="33"/>
      <c r="HB359" s="33"/>
      <c r="HC359" s="33"/>
      <c r="HD359" s="33"/>
      <c r="HE359" s="33"/>
      <c r="HF359" s="33"/>
      <c r="HG359" s="33"/>
      <c r="HH359" s="33"/>
      <c r="HI359" s="33"/>
      <c r="HJ359" s="33"/>
      <c r="HK359" s="33"/>
      <c r="HL359" s="33"/>
      <c r="HM359" s="33"/>
      <c r="HN359" s="33"/>
      <c r="HO359" s="33"/>
      <c r="HP359" s="33"/>
      <c r="HQ359" s="33"/>
      <c r="HR359" s="33"/>
      <c r="HS359" s="33"/>
      <c r="HT359" s="33"/>
      <c r="HU359" s="33"/>
      <c r="HV359" s="33"/>
      <c r="HW359" s="33"/>
      <c r="HX359" s="33"/>
      <c r="HY359" s="33"/>
      <c r="HZ359" s="33"/>
      <c r="IA359" s="33"/>
      <c r="IB359" s="33"/>
      <c r="IC359" s="33"/>
      <c r="ID359" s="33"/>
      <c r="IE359" s="33"/>
      <c r="IF359" s="33"/>
      <c r="IG359" s="33"/>
      <c r="IH359" s="33"/>
      <c r="II359" s="33"/>
      <c r="IJ359" s="33"/>
      <c r="IK359" s="33"/>
      <c r="IL359" s="33"/>
      <c r="IM359" s="33"/>
      <c r="IN359" s="33"/>
      <c r="IO359" s="33"/>
      <c r="IP359" s="33"/>
      <c r="IQ359" s="33"/>
      <c r="IR359" s="33"/>
      <c r="IS359" s="33"/>
      <c r="IT359" s="33"/>
      <c r="IU359" s="33"/>
      <c r="IV359" s="33"/>
      <c r="IW359" s="33"/>
      <c r="IX359" s="33"/>
      <c r="IY359" s="33"/>
      <c r="IZ359" s="33"/>
      <c r="JA359" s="33"/>
      <c r="JB359" s="33"/>
      <c r="JC359" s="33"/>
      <c r="JD359" s="33"/>
      <c r="JE359" s="33"/>
      <c r="JF359" s="33"/>
      <c r="JG359" s="33"/>
      <c r="JH359" s="33"/>
      <c r="JI359" s="33"/>
      <c r="JJ359" s="33"/>
      <c r="JK359" s="33"/>
      <c r="JL359" s="33"/>
      <c r="JM359" s="33"/>
      <c r="JN359" s="33"/>
      <c r="JO359" s="33"/>
      <c r="JP359" s="33"/>
      <c r="JQ359" s="33"/>
      <c r="JR359" s="33"/>
      <c r="JS359" s="33"/>
      <c r="JT359" s="33"/>
      <c r="JU359" s="33"/>
      <c r="JV359" s="33"/>
      <c r="JW359" s="33"/>
      <c r="JX359" s="33"/>
      <c r="JY359" s="33"/>
      <c r="JZ359" s="33"/>
      <c r="KA359" s="33"/>
      <c r="KB359" s="33"/>
      <c r="KC359" s="33"/>
      <c r="KD359" s="33"/>
      <c r="KE359" s="33"/>
      <c r="KF359" s="33"/>
      <c r="KG359" s="33"/>
      <c r="KH359" s="33"/>
      <c r="KI359" s="33"/>
      <c r="KJ359" s="33"/>
      <c r="KK359" s="33"/>
      <c r="KL359" s="33"/>
      <c r="KM359" s="33"/>
      <c r="KN359" s="33"/>
      <c r="KO359" s="33"/>
      <c r="KP359" s="33"/>
      <c r="KQ359" s="33"/>
      <c r="KR359" s="33"/>
      <c r="KS359" s="33"/>
      <c r="KT359" s="33"/>
      <c r="KU359" s="33"/>
      <c r="KV359" s="33"/>
      <c r="KW359" s="33"/>
      <c r="KX359" s="33"/>
      <c r="KY359" s="33"/>
      <c r="KZ359" s="33"/>
      <c r="LA359" s="33"/>
      <c r="LB359" s="33"/>
      <c r="LC359" s="33"/>
      <c r="LD359" s="33"/>
      <c r="LE359" s="33"/>
      <c r="LF359" s="33"/>
      <c r="LG359" s="33"/>
      <c r="LH359" s="33"/>
      <c r="LI359" s="33"/>
      <c r="LJ359" s="33"/>
      <c r="LK359" s="33"/>
      <c r="LL359" s="33"/>
      <c r="LM359" s="33"/>
      <c r="LN359" s="33"/>
      <c r="LO359" s="33"/>
      <c r="LP359" s="33"/>
      <c r="LQ359" s="33"/>
      <c r="LR359" s="33"/>
      <c r="LS359" s="33"/>
      <c r="LT359" s="33"/>
      <c r="LU359" s="33"/>
      <c r="LV359" s="33"/>
      <c r="LW359" s="33"/>
      <c r="LX359" s="33"/>
      <c r="LY359" s="33"/>
      <c r="LZ359" s="33"/>
      <c r="MA359" s="33"/>
      <c r="MB359" s="33"/>
      <c r="MC359" s="33"/>
      <c r="MD359" s="33"/>
      <c r="ME359" s="33"/>
      <c r="MF359" s="33"/>
      <c r="MG359" s="33"/>
      <c r="MH359" s="33"/>
      <c r="MI359" s="33"/>
      <c r="MJ359" s="33"/>
      <c r="MK359" s="33"/>
      <c r="ML359" s="33"/>
      <c r="MM359" s="33"/>
      <c r="MN359" s="33"/>
      <c r="MO359" s="33"/>
      <c r="MP359" s="33"/>
      <c r="MQ359" s="33"/>
      <c r="MR359" s="33"/>
      <c r="MS359" s="33"/>
      <c r="MT359" s="33"/>
      <c r="MU359" s="33"/>
      <c r="MV359" s="33"/>
      <c r="MW359" s="33"/>
      <c r="MX359" s="33"/>
      <c r="MY359" s="33"/>
      <c r="MZ359" s="33"/>
      <c r="NA359" s="33"/>
      <c r="NB359" s="33"/>
      <c r="NC359" s="33"/>
      <c r="ND359" s="33"/>
      <c r="NE359" s="33"/>
      <c r="NF359" s="33"/>
      <c r="NG359" s="33"/>
      <c r="NH359" s="33"/>
      <c r="NI359" s="33"/>
      <c r="NJ359" s="33"/>
      <c r="NK359" s="33"/>
      <c r="NL359" s="33"/>
      <c r="NM359" s="33"/>
      <c r="NN359" s="33"/>
      <c r="NO359" s="33"/>
      <c r="NP359" s="33"/>
      <c r="NQ359" s="33"/>
      <c r="NR359" s="33"/>
      <c r="NS359" s="33"/>
      <c r="NT359" s="33"/>
      <c r="NU359" s="33"/>
      <c r="NV359" s="33"/>
      <c r="NW359" s="33"/>
      <c r="NX359" s="33"/>
      <c r="NY359" s="33"/>
      <c r="NZ359" s="33"/>
      <c r="OA359" s="33"/>
      <c r="OB359" s="33"/>
      <c r="OC359" s="33"/>
      <c r="OD359" s="33"/>
      <c r="OE359" s="33"/>
      <c r="OF359" s="33"/>
      <c r="OG359" s="33"/>
      <c r="OH359" s="33"/>
      <c r="OI359" s="33"/>
      <c r="OJ359" s="33"/>
      <c r="OK359" s="33"/>
      <c r="OL359" s="33"/>
      <c r="OM359" s="33"/>
      <c r="ON359" s="33"/>
      <c r="OO359" s="33"/>
      <c r="OP359" s="33"/>
      <c r="OQ359" s="33"/>
      <c r="OR359" s="33"/>
      <c r="OS359" s="33"/>
      <c r="OT359" s="33"/>
      <c r="OU359" s="33"/>
      <c r="OV359" s="33"/>
      <c r="OW359" s="33"/>
      <c r="OX359" s="33"/>
      <c r="OY359" s="33"/>
      <c r="OZ359" s="33"/>
      <c r="PA359" s="33"/>
      <c r="PB359" s="33"/>
      <c r="PC359" s="33"/>
      <c r="PD359" s="33"/>
      <c r="PE359" s="33"/>
      <c r="PF359" s="33"/>
      <c r="PG359" s="33"/>
      <c r="PH359" s="33"/>
      <c r="PI359" s="33"/>
      <c r="PJ359" s="33"/>
      <c r="PK359" s="33"/>
      <c r="PL359" s="33"/>
      <c r="PM359" s="33"/>
      <c r="PN359" s="33"/>
      <c r="PO359" s="33"/>
      <c r="PP359" s="33"/>
      <c r="PQ359" s="33"/>
      <c r="PR359" s="33"/>
      <c r="PS359" s="33"/>
      <c r="PT359" s="33"/>
      <c r="PU359" s="33"/>
      <c r="PV359" s="33"/>
      <c r="PW359" s="33"/>
      <c r="PX359" s="33"/>
      <c r="PY359" s="33"/>
      <c r="PZ359" s="33"/>
      <c r="QA359" s="33"/>
      <c r="QB359" s="33"/>
      <c r="QC359" s="33"/>
      <c r="QD359" s="33"/>
      <c r="QE359" s="33"/>
      <c r="QF359" s="33"/>
      <c r="QG359" s="33"/>
      <c r="QH359" s="33"/>
      <c r="QI359" s="33"/>
      <c r="QJ359" s="33"/>
      <c r="QK359" s="33"/>
      <c r="QL359" s="33"/>
      <c r="QM359" s="33"/>
      <c r="QN359" s="33"/>
      <c r="QO359" s="33"/>
      <c r="QP359" s="33"/>
      <c r="QQ359" s="33"/>
      <c r="QR359" s="33"/>
      <c r="QS359" s="33"/>
      <c r="QT359" s="33"/>
      <c r="QU359" s="33"/>
      <c r="QV359" s="33"/>
      <c r="QW359" s="33"/>
      <c r="QX359" s="33"/>
      <c r="QY359" s="33"/>
      <c r="QZ359" s="33"/>
      <c r="RA359" s="33"/>
      <c r="RB359" s="33"/>
      <c r="RC359" s="33"/>
      <c r="RD359" s="33"/>
      <c r="RE359" s="33"/>
      <c r="RF359" s="33"/>
      <c r="RG359" s="33"/>
      <c r="RH359" s="33"/>
      <c r="RI359" s="33"/>
      <c r="RJ359" s="33"/>
      <c r="RK359" s="33"/>
      <c r="RL359" s="33"/>
      <c r="RM359" s="33"/>
      <c r="RN359" s="33"/>
      <c r="RO359" s="33"/>
      <c r="RP359" s="33"/>
      <c r="RQ359" s="33"/>
      <c r="RR359" s="33"/>
      <c r="RS359" s="33"/>
      <c r="RT359" s="33"/>
      <c r="RU359" s="33"/>
      <c r="RV359" s="33"/>
      <c r="RW359" s="33"/>
      <c r="RX359" s="33"/>
      <c r="RY359" s="33"/>
      <c r="RZ359" s="33"/>
      <c r="SA359" s="33"/>
      <c r="SB359" s="33"/>
      <c r="SC359" s="33"/>
      <c r="SD359" s="33"/>
      <c r="SE359" s="33"/>
      <c r="SF359" s="33"/>
      <c r="SG359" s="33"/>
      <c r="SH359" s="33"/>
      <c r="SI359" s="33"/>
      <c r="SJ359" s="33"/>
      <c r="SK359" s="33"/>
      <c r="SL359" s="33"/>
      <c r="SM359" s="33"/>
      <c r="SN359" s="33"/>
      <c r="SO359" s="33"/>
      <c r="SP359" s="33"/>
      <c r="SQ359" s="33"/>
      <c r="SR359" s="33"/>
      <c r="SS359" s="33"/>
      <c r="ST359" s="33"/>
      <c r="SU359" s="33"/>
      <c r="SV359" s="33"/>
      <c r="SW359" s="33"/>
      <c r="SX359" s="33"/>
      <c r="SY359" s="33"/>
      <c r="SZ359" s="33"/>
      <c r="TA359" s="33"/>
      <c r="TB359" s="33"/>
      <c r="TC359" s="33"/>
      <c r="TD359" s="33"/>
      <c r="TE359" s="33"/>
      <c r="TF359" s="33"/>
      <c r="TG359" s="33"/>
      <c r="TH359" s="33"/>
      <c r="TI359" s="33"/>
      <c r="TJ359" s="33"/>
      <c r="TK359" s="33"/>
      <c r="TL359" s="33"/>
      <c r="TM359" s="33"/>
      <c r="TN359" s="33"/>
      <c r="TO359" s="33"/>
      <c r="TP359" s="33"/>
      <c r="TQ359" s="33"/>
      <c r="TR359" s="33"/>
      <c r="TS359" s="33"/>
      <c r="TT359" s="33"/>
      <c r="TU359" s="33"/>
      <c r="TV359" s="33"/>
      <c r="TW359" s="33"/>
      <c r="TX359" s="33"/>
      <c r="TY359" s="33"/>
      <c r="TZ359" s="33"/>
      <c r="UA359" s="33"/>
      <c r="UB359" s="33"/>
      <c r="UC359" s="33"/>
      <c r="UD359" s="33"/>
      <c r="UE359" s="33"/>
      <c r="UF359" s="33"/>
      <c r="UG359" s="33"/>
      <c r="UH359" s="33"/>
      <c r="UI359" s="33"/>
      <c r="UJ359" s="33"/>
      <c r="UK359" s="33"/>
      <c r="UL359" s="33"/>
      <c r="UM359" s="33"/>
      <c r="UN359" s="33"/>
      <c r="UO359" s="33"/>
      <c r="UP359" s="33"/>
      <c r="UQ359" s="33"/>
      <c r="UR359" s="33"/>
      <c r="US359" s="33"/>
      <c r="UT359" s="33"/>
      <c r="UU359" s="33"/>
      <c r="UV359" s="33"/>
      <c r="UW359" s="33"/>
      <c r="UX359" s="33"/>
      <c r="UY359" s="33"/>
      <c r="UZ359" s="33"/>
      <c r="VA359" s="33"/>
      <c r="VB359" s="33"/>
      <c r="VC359" s="33"/>
      <c r="VD359" s="33"/>
      <c r="VE359" s="33"/>
      <c r="VF359" s="33"/>
      <c r="VG359" s="33"/>
      <c r="VH359" s="33"/>
      <c r="VI359" s="33"/>
      <c r="VJ359" s="33"/>
      <c r="VK359" s="33"/>
      <c r="VL359" s="33"/>
      <c r="VM359" s="33"/>
      <c r="VN359" s="33"/>
      <c r="VO359" s="33"/>
      <c r="VP359" s="33"/>
      <c r="VQ359" s="33"/>
      <c r="VR359" s="33"/>
      <c r="VS359" s="33"/>
      <c r="VT359" s="33"/>
      <c r="VU359" s="33"/>
      <c r="VV359" s="33"/>
      <c r="VW359" s="33"/>
      <c r="VX359" s="33"/>
      <c r="VY359" s="33"/>
      <c r="VZ359" s="33"/>
      <c r="WA359" s="33"/>
      <c r="WB359" s="33"/>
      <c r="WC359" s="33"/>
      <c r="WD359" s="33"/>
      <c r="WE359" s="33"/>
      <c r="WF359" s="33"/>
      <c r="WG359" s="33"/>
      <c r="WH359" s="33"/>
      <c r="WI359" s="33"/>
      <c r="WJ359" s="33"/>
      <c r="WK359" s="33"/>
      <c r="WL359" s="33"/>
      <c r="WM359" s="33"/>
      <c r="WN359" s="33"/>
      <c r="WO359" s="33"/>
      <c r="WP359" s="33"/>
      <c r="WQ359" s="33"/>
      <c r="WR359" s="33"/>
      <c r="WS359" s="33"/>
      <c r="WT359" s="33"/>
      <c r="WU359" s="33"/>
      <c r="WV359" s="33"/>
      <c r="WW359" s="33"/>
      <c r="WX359" s="33"/>
      <c r="WY359" s="33"/>
      <c r="WZ359" s="33"/>
      <c r="XA359" s="33"/>
      <c r="XB359" s="33"/>
      <c r="XC359" s="33"/>
      <c r="XD359" s="33"/>
      <c r="XE359" s="33"/>
      <c r="XF359" s="33"/>
      <c r="XG359" s="33"/>
      <c r="XH359" s="33"/>
      <c r="XI359" s="33"/>
      <c r="XJ359" s="33"/>
      <c r="XK359" s="33"/>
      <c r="XL359" s="33"/>
      <c r="XM359" s="33"/>
      <c r="XN359" s="33"/>
      <c r="XO359" s="33"/>
      <c r="XP359" s="33"/>
      <c r="XQ359" s="33"/>
      <c r="XR359" s="33"/>
      <c r="XS359" s="33"/>
      <c r="XT359" s="33"/>
      <c r="XU359" s="33"/>
      <c r="XV359" s="33"/>
      <c r="XW359" s="33"/>
      <c r="XX359" s="33"/>
      <c r="XY359" s="33"/>
      <c r="XZ359" s="33"/>
      <c r="YA359" s="33"/>
      <c r="YB359" s="33"/>
      <c r="YC359" s="33"/>
      <c r="YD359" s="33"/>
      <c r="YE359" s="33"/>
      <c r="YF359" s="33"/>
      <c r="YG359" s="33"/>
      <c r="YH359" s="33"/>
      <c r="YI359" s="33"/>
      <c r="YJ359" s="33"/>
      <c r="YK359" s="33"/>
      <c r="YL359" s="33"/>
      <c r="YM359" s="33"/>
      <c r="YN359" s="33"/>
      <c r="YO359" s="33"/>
      <c r="YP359" s="33"/>
      <c r="YQ359" s="33"/>
      <c r="YR359" s="33"/>
      <c r="YS359" s="33"/>
      <c r="YT359" s="33"/>
      <c r="YU359" s="33"/>
      <c r="YV359" s="33"/>
      <c r="YW359" s="33"/>
      <c r="YX359" s="33"/>
      <c r="YY359" s="33"/>
      <c r="YZ359" s="33"/>
      <c r="ZA359" s="33"/>
      <c r="ZB359" s="33"/>
      <c r="ZC359" s="33"/>
      <c r="ZD359" s="33"/>
      <c r="ZE359" s="33"/>
      <c r="ZF359" s="33"/>
      <c r="ZG359" s="33"/>
      <c r="ZH359" s="33"/>
      <c r="ZI359" s="33"/>
      <c r="ZJ359" s="33"/>
      <c r="ZK359" s="33"/>
      <c r="ZL359" s="33"/>
      <c r="ZM359" s="33"/>
      <c r="ZN359" s="33"/>
      <c r="ZO359" s="33"/>
      <c r="ZP359" s="33"/>
      <c r="ZQ359" s="33"/>
      <c r="ZR359" s="33"/>
      <c r="ZS359" s="33"/>
      <c r="ZT359" s="33"/>
      <c r="ZU359" s="33"/>
      <c r="ZV359" s="33"/>
      <c r="ZW359" s="33"/>
      <c r="ZX359" s="33"/>
      <c r="ZY359" s="33"/>
      <c r="ZZ359" s="33"/>
      <c r="AAA359" s="33"/>
      <c r="AAB359" s="33"/>
      <c r="AAC359" s="33"/>
      <c r="AAD359" s="33"/>
      <c r="AAE359" s="33"/>
      <c r="AAF359" s="33"/>
      <c r="AAG359" s="33"/>
      <c r="AAH359" s="33"/>
      <c r="AAI359" s="33"/>
      <c r="AAJ359" s="33"/>
      <c r="AAK359" s="33"/>
      <c r="AAL359" s="33"/>
      <c r="AAM359" s="33"/>
      <c r="AAN359" s="33"/>
      <c r="AAO359" s="33"/>
      <c r="AAP359" s="33"/>
      <c r="AAQ359" s="33"/>
      <c r="AAR359" s="33"/>
      <c r="AAS359" s="33"/>
      <c r="AAT359" s="33"/>
      <c r="AAU359" s="33"/>
      <c r="AAV359" s="33"/>
      <c r="AAW359" s="33"/>
      <c r="AAX359" s="33"/>
      <c r="AAY359" s="33"/>
      <c r="AAZ359" s="33"/>
      <c r="ABA359" s="33"/>
      <c r="ABB359" s="33"/>
      <c r="ABC359" s="33"/>
      <c r="ABD359" s="33"/>
      <c r="ABE359" s="33"/>
      <c r="ABF359" s="33"/>
      <c r="ABG359" s="33"/>
      <c r="ABH359" s="33"/>
      <c r="ABI359" s="33"/>
      <c r="ABJ359" s="33"/>
      <c r="ABK359" s="33"/>
      <c r="ABL359" s="33"/>
      <c r="ABM359" s="33"/>
      <c r="ABN359" s="33"/>
      <c r="ABO359" s="33"/>
      <c r="ABP359" s="33"/>
      <c r="ABQ359" s="33"/>
      <c r="ABR359" s="33"/>
      <c r="ABS359" s="33"/>
      <c r="ABT359" s="33"/>
      <c r="ABU359" s="33"/>
      <c r="ABV359" s="33"/>
      <c r="ABW359" s="33"/>
      <c r="ABX359" s="33"/>
      <c r="ABY359" s="33"/>
      <c r="ABZ359" s="33"/>
      <c r="ACA359" s="33"/>
      <c r="ACB359" s="33"/>
      <c r="ACC359" s="33"/>
      <c r="ACD359" s="33"/>
      <c r="ACE359" s="33"/>
      <c r="ACF359" s="33"/>
      <c r="ACG359" s="33"/>
      <c r="ACH359" s="33"/>
      <c r="ACI359" s="33"/>
      <c r="ACJ359" s="33"/>
      <c r="ACK359" s="33"/>
      <c r="ACL359" s="33"/>
      <c r="ACM359" s="33"/>
      <c r="ACN359" s="33"/>
      <c r="ACO359" s="33"/>
      <c r="ACP359" s="33"/>
      <c r="ACQ359" s="33"/>
      <c r="ACR359" s="33"/>
      <c r="ACS359" s="33"/>
      <c r="ACT359" s="33"/>
      <c r="ACU359" s="33"/>
      <c r="ACV359" s="33"/>
      <c r="ACW359" s="33"/>
      <c r="ACX359" s="33"/>
      <c r="ACY359" s="33"/>
      <c r="ACZ359" s="33"/>
      <c r="ADA359" s="33"/>
      <c r="ADB359" s="33"/>
      <c r="ADC359" s="33"/>
      <c r="ADD359" s="33"/>
      <c r="ADE359" s="33"/>
      <c r="ADF359" s="33"/>
      <c r="ADG359" s="33"/>
      <c r="ADH359" s="33"/>
      <c r="ADI359" s="33"/>
      <c r="ADJ359" s="33"/>
      <c r="ADK359" s="33"/>
      <c r="ADL359" s="33"/>
      <c r="ADM359" s="33"/>
      <c r="ADN359" s="33"/>
      <c r="ADO359" s="33"/>
      <c r="ADP359" s="33"/>
      <c r="ADQ359" s="33"/>
      <c r="ADR359" s="33"/>
      <c r="ADS359" s="33"/>
      <c r="ADT359" s="33"/>
      <c r="ADU359" s="33"/>
      <c r="ADV359" s="33"/>
      <c r="ADW359" s="33"/>
      <c r="ADX359" s="33"/>
      <c r="ADY359" s="33"/>
      <c r="ADZ359" s="33"/>
      <c r="AEA359" s="33"/>
      <c r="AEB359" s="33"/>
      <c r="AEC359" s="33"/>
      <c r="AED359" s="33"/>
      <c r="AEE359" s="33"/>
      <c r="AEF359" s="33"/>
      <c r="AEG359" s="33"/>
      <c r="AEH359" s="33"/>
      <c r="AEI359" s="33"/>
      <c r="AEJ359" s="33"/>
      <c r="AEK359" s="33"/>
      <c r="AEL359" s="33"/>
      <c r="AEM359" s="33"/>
      <c r="AEN359" s="33"/>
      <c r="AEO359" s="33"/>
      <c r="AEP359" s="33"/>
      <c r="AEQ359" s="33"/>
      <c r="AER359" s="33"/>
      <c r="AES359" s="33"/>
      <c r="AET359" s="33"/>
      <c r="AEU359" s="33"/>
      <c r="AEV359" s="33"/>
      <c r="AEW359" s="33"/>
      <c r="AEX359" s="33"/>
      <c r="AEY359" s="33"/>
      <c r="AEZ359" s="33"/>
      <c r="AFA359" s="33"/>
      <c r="AFB359" s="33"/>
      <c r="AFC359" s="33"/>
      <c r="AFD359" s="33"/>
      <c r="AFE359" s="33"/>
      <c r="AFF359" s="33"/>
      <c r="AFG359" s="33"/>
      <c r="AFH359" s="33"/>
      <c r="AFI359" s="33"/>
      <c r="AFJ359" s="33"/>
      <c r="AFK359" s="33"/>
      <c r="AFL359" s="33"/>
      <c r="AFM359" s="33"/>
      <c r="AFN359" s="33"/>
      <c r="AFO359" s="33"/>
      <c r="AFP359" s="33"/>
      <c r="AFQ359" s="33"/>
      <c r="AFR359" s="33"/>
      <c r="AFS359" s="33"/>
      <c r="AFT359" s="33"/>
      <c r="AFU359" s="33"/>
      <c r="AFV359" s="33"/>
      <c r="AFW359" s="33"/>
      <c r="AFX359" s="33"/>
      <c r="AFY359" s="33"/>
      <c r="AFZ359" s="33"/>
      <c r="AGA359" s="33"/>
      <c r="AGB359" s="33"/>
      <c r="AGC359" s="33"/>
      <c r="AGD359" s="33"/>
      <c r="AGE359" s="33"/>
      <c r="AGF359" s="33"/>
      <c r="AGG359" s="33"/>
      <c r="AGH359" s="33"/>
      <c r="AGI359" s="33"/>
      <c r="AGJ359" s="33"/>
      <c r="AGK359" s="33"/>
      <c r="AGL359" s="33"/>
      <c r="AGM359" s="33"/>
      <c r="AGN359" s="33"/>
      <c r="AGO359" s="33"/>
      <c r="AGP359" s="33"/>
      <c r="AGQ359" s="33"/>
      <c r="AGR359" s="33"/>
      <c r="AGS359" s="33"/>
      <c r="AGT359" s="33"/>
      <c r="AGU359" s="33"/>
      <c r="AGV359" s="33"/>
      <c r="AGW359" s="33"/>
      <c r="AGX359" s="33"/>
      <c r="AGY359" s="33"/>
      <c r="AGZ359" s="33"/>
      <c r="AHA359" s="33"/>
      <c r="AHB359" s="33"/>
      <c r="AHC359" s="33"/>
      <c r="AHD359" s="33"/>
      <c r="AHE359" s="33"/>
      <c r="AHF359" s="33"/>
      <c r="AHG359" s="33"/>
      <c r="AHH359" s="33"/>
      <c r="AHI359" s="33"/>
      <c r="AHJ359" s="33"/>
      <c r="AHK359" s="33"/>
      <c r="AHL359" s="33"/>
      <c r="AHM359" s="33"/>
      <c r="AHN359" s="33"/>
      <c r="AHO359" s="33"/>
      <c r="AHP359" s="33"/>
      <c r="AHQ359" s="33"/>
      <c r="AHR359" s="33"/>
      <c r="AHS359" s="33"/>
      <c r="AHT359" s="33"/>
      <c r="AHU359" s="33"/>
      <c r="AHV359" s="33"/>
      <c r="AHW359" s="33"/>
      <c r="AHX359" s="33"/>
      <c r="AHY359" s="33"/>
      <c r="AHZ359" s="33"/>
      <c r="AIA359" s="33"/>
      <c r="AIB359" s="33"/>
      <c r="AIC359" s="33"/>
      <c r="AID359" s="33"/>
      <c r="AIE359" s="33"/>
      <c r="AIF359" s="33"/>
      <c r="AIG359" s="33"/>
      <c r="AIH359" s="33"/>
      <c r="AII359" s="33"/>
      <c r="AIJ359" s="33"/>
      <c r="AIK359" s="33"/>
      <c r="AIL359" s="33"/>
      <c r="AIM359" s="33"/>
      <c r="AIN359" s="33"/>
      <c r="AIO359" s="33"/>
      <c r="AIP359" s="33"/>
      <c r="AIQ359" s="33"/>
      <c r="AIR359" s="33"/>
      <c r="AIS359" s="33"/>
      <c r="AIT359" s="33"/>
      <c r="AIU359" s="33"/>
      <c r="AIV359" s="33"/>
      <c r="AIW359" s="33"/>
      <c r="AIX359" s="33"/>
      <c r="AIY359" s="33"/>
      <c r="AIZ359" s="33"/>
      <c r="AJA359" s="33"/>
      <c r="AJB359" s="33"/>
      <c r="AJC359" s="33"/>
      <c r="AJD359" s="33"/>
      <c r="AJE359" s="33"/>
      <c r="AJF359" s="33"/>
      <c r="AJG359" s="33"/>
      <c r="AJH359" s="33"/>
      <c r="AJI359" s="33"/>
      <c r="AJJ359" s="33"/>
      <c r="AJK359" s="33"/>
      <c r="AJL359" s="33"/>
      <c r="AJM359" s="33"/>
      <c r="AJN359" s="33"/>
      <c r="AJO359" s="33"/>
      <c r="AJP359" s="33"/>
      <c r="AJQ359" s="33"/>
      <c r="AJR359" s="33"/>
      <c r="AJS359" s="33"/>
      <c r="AJT359" s="33"/>
      <c r="AJU359" s="33"/>
      <c r="AJV359" s="33"/>
      <c r="AJW359" s="33"/>
      <c r="AJX359" s="33"/>
      <c r="AJY359" s="33"/>
      <c r="AJZ359" s="33"/>
      <c r="AKA359" s="33"/>
      <c r="AKB359" s="33"/>
      <c r="AKC359" s="33"/>
      <c r="AKD359" s="33"/>
      <c r="AKE359" s="33"/>
      <c r="AKF359" s="33"/>
      <c r="AKG359" s="33"/>
      <c r="AKH359" s="33"/>
      <c r="AKI359" s="33"/>
      <c r="AKJ359" s="33"/>
      <c r="AKK359" s="33"/>
      <c r="AKL359" s="33"/>
      <c r="AKM359" s="33"/>
      <c r="AKN359" s="33"/>
      <c r="AKO359" s="33"/>
      <c r="AKP359" s="33"/>
      <c r="AKQ359" s="33"/>
      <c r="AKR359" s="33"/>
      <c r="AKS359" s="33"/>
      <c r="AKT359" s="33"/>
      <c r="AKU359" s="33"/>
      <c r="AKV359" s="33"/>
      <c r="AKW359" s="33"/>
      <c r="AKX359" s="33"/>
      <c r="AKY359" s="33"/>
      <c r="AKZ359" s="33"/>
      <c r="ALA359" s="33"/>
      <c r="ALB359" s="33"/>
      <c r="ALC359" s="33"/>
      <c r="ALD359" s="33"/>
      <c r="ALE359" s="33"/>
      <c r="ALF359" s="33"/>
      <c r="ALG359" s="33"/>
      <c r="ALH359" s="33"/>
      <c r="ALI359" s="33"/>
      <c r="ALJ359" s="33"/>
      <c r="ALK359" s="33"/>
      <c r="ALL359" s="33"/>
      <c r="ALM359" s="33"/>
      <c r="ALN359" s="33"/>
      <c r="ALO359" s="33"/>
      <c r="ALP359" s="33"/>
      <c r="ALQ359" s="33"/>
      <c r="ALR359" s="33"/>
      <c r="ALS359" s="33"/>
      <c r="ALT359" s="33"/>
      <c r="ALU359" s="33"/>
      <c r="ALV359" s="33"/>
      <c r="ALW359" s="33"/>
      <c r="ALX359" s="33"/>
      <c r="ALY359" s="33"/>
    </row>
    <row r="360" spans="1:1013" ht="27.75" customHeight="1" thickBot="1" x14ac:dyDescent="0.25">
      <c r="A360" s="671" t="s">
        <v>15</v>
      </c>
      <c r="B360" s="656" t="s">
        <v>16</v>
      </c>
      <c r="C360" s="651" t="s">
        <v>29</v>
      </c>
      <c r="D360" s="673" t="s">
        <v>28</v>
      </c>
      <c r="E360" s="661" t="s">
        <v>95</v>
      </c>
      <c r="F360" s="676" t="s">
        <v>264</v>
      </c>
      <c r="G360" s="745" t="s">
        <v>93</v>
      </c>
      <c r="H360" s="727" t="s">
        <v>19</v>
      </c>
      <c r="I360" s="876" t="s">
        <v>31</v>
      </c>
      <c r="J360" s="876" t="s">
        <v>265</v>
      </c>
      <c r="K360" s="201" t="s">
        <v>94</v>
      </c>
      <c r="L360" s="553">
        <f>SUM(M360,O360)</f>
        <v>1044</v>
      </c>
      <c r="M360" s="554">
        <v>1044</v>
      </c>
      <c r="N360" s="554">
        <v>0</v>
      </c>
      <c r="O360" s="555">
        <v>0</v>
      </c>
      <c r="P360" s="558">
        <f>+Q360+S360</f>
        <v>1100</v>
      </c>
      <c r="Q360" s="556">
        <v>1100</v>
      </c>
      <c r="R360" s="556">
        <v>0</v>
      </c>
      <c r="S360" s="557">
        <v>0</v>
      </c>
      <c r="T360" s="553">
        <f>SUM(U360,W360)</f>
        <v>1300</v>
      </c>
      <c r="U360" s="554">
        <v>1300</v>
      </c>
      <c r="V360" s="554">
        <v>0</v>
      </c>
      <c r="W360" s="555">
        <v>0</v>
      </c>
      <c r="X360" s="553">
        <f>+Y360+AA360</f>
        <v>1400</v>
      </c>
      <c r="Y360" s="554">
        <v>1400</v>
      </c>
      <c r="Z360" s="554">
        <v>0</v>
      </c>
      <c r="AA360" s="555">
        <v>0</v>
      </c>
      <c r="AB360" s="33"/>
      <c r="AC360" s="33"/>
      <c r="AD360" s="33"/>
      <c r="AE360" s="33"/>
      <c r="AF360" s="33"/>
      <c r="AG360" s="33"/>
      <c r="AH360" s="33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  <c r="BU360" s="33"/>
      <c r="BV360" s="33"/>
      <c r="BW360" s="33"/>
      <c r="BX360" s="33"/>
      <c r="BY360" s="33"/>
      <c r="BZ360" s="33"/>
      <c r="CA360" s="33"/>
      <c r="CB360" s="33"/>
      <c r="CC360" s="33"/>
      <c r="CD360" s="33"/>
      <c r="CE360" s="33"/>
      <c r="CF360" s="33"/>
      <c r="CG360" s="33"/>
      <c r="CH360" s="33"/>
      <c r="CI360" s="33"/>
      <c r="CJ360" s="33"/>
      <c r="CK360" s="33"/>
      <c r="CL360" s="33"/>
      <c r="CM360" s="33"/>
      <c r="CN360" s="33"/>
      <c r="CO360" s="33"/>
      <c r="CP360" s="33"/>
      <c r="CQ360" s="33"/>
      <c r="CR360" s="33"/>
      <c r="CS360" s="33"/>
      <c r="CT360" s="33"/>
      <c r="CU360" s="33"/>
      <c r="CV360" s="33"/>
      <c r="CW360" s="33"/>
      <c r="CX360" s="33"/>
      <c r="CY360" s="33"/>
      <c r="CZ360" s="33"/>
      <c r="DA360" s="33"/>
      <c r="DB360" s="33"/>
      <c r="DC360" s="33"/>
      <c r="DD360" s="33"/>
      <c r="DE360" s="33"/>
      <c r="DF360" s="33"/>
      <c r="DG360" s="33"/>
      <c r="DH360" s="33"/>
      <c r="DI360" s="33"/>
      <c r="DJ360" s="33"/>
      <c r="DK360" s="33"/>
      <c r="DL360" s="33"/>
      <c r="DM360" s="33"/>
      <c r="DN360" s="33"/>
      <c r="DO360" s="33"/>
      <c r="DP360" s="33"/>
      <c r="DQ360" s="33"/>
      <c r="DR360" s="33"/>
      <c r="DS360" s="33"/>
      <c r="DT360" s="33"/>
      <c r="DU360" s="33"/>
      <c r="DV360" s="33"/>
      <c r="DW360" s="33"/>
      <c r="DX360" s="33"/>
      <c r="DY360" s="33"/>
      <c r="DZ360" s="33"/>
      <c r="EA360" s="33"/>
      <c r="EB360" s="33"/>
      <c r="EC360" s="33"/>
      <c r="ED360" s="33"/>
      <c r="EE360" s="33"/>
      <c r="EF360" s="33"/>
      <c r="EG360" s="33"/>
      <c r="EH360" s="33"/>
      <c r="EI360" s="33"/>
      <c r="EJ360" s="33"/>
      <c r="EK360" s="33"/>
      <c r="EL360" s="33"/>
      <c r="EM360" s="33"/>
      <c r="EN360" s="33"/>
      <c r="EO360" s="33"/>
      <c r="EP360" s="33"/>
      <c r="EQ360" s="33"/>
      <c r="ER360" s="33"/>
      <c r="ES360" s="33"/>
      <c r="ET360" s="33"/>
      <c r="EU360" s="33"/>
      <c r="EV360" s="33"/>
      <c r="EW360" s="33"/>
      <c r="EX360" s="33"/>
      <c r="EY360" s="33"/>
      <c r="EZ360" s="33"/>
      <c r="FA360" s="33"/>
      <c r="FB360" s="33"/>
      <c r="FC360" s="33"/>
      <c r="FD360" s="33"/>
      <c r="FE360" s="33"/>
      <c r="FF360" s="33"/>
      <c r="FG360" s="33"/>
      <c r="FH360" s="33"/>
      <c r="FI360" s="33"/>
      <c r="FJ360" s="33"/>
      <c r="FK360" s="33"/>
      <c r="FL360" s="33"/>
      <c r="FM360" s="33"/>
      <c r="FN360" s="33"/>
      <c r="FO360" s="33"/>
      <c r="FP360" s="33"/>
      <c r="FQ360" s="33"/>
      <c r="FR360" s="33"/>
      <c r="FS360" s="33"/>
      <c r="FT360" s="33"/>
      <c r="FU360" s="33"/>
      <c r="FV360" s="33"/>
      <c r="FW360" s="33"/>
      <c r="FX360" s="33"/>
      <c r="FY360" s="33"/>
      <c r="FZ360" s="33"/>
      <c r="GA360" s="33"/>
      <c r="GB360" s="33"/>
      <c r="GC360" s="33"/>
      <c r="GD360" s="33"/>
      <c r="GE360" s="33"/>
      <c r="GF360" s="33"/>
      <c r="GG360" s="33"/>
      <c r="GH360" s="33"/>
      <c r="GI360" s="33"/>
      <c r="GJ360" s="33"/>
      <c r="GK360" s="33"/>
      <c r="GL360" s="33"/>
      <c r="GM360" s="33"/>
      <c r="GN360" s="33"/>
      <c r="GO360" s="33"/>
      <c r="GP360" s="33"/>
      <c r="GQ360" s="33"/>
      <c r="GR360" s="33"/>
      <c r="GS360" s="33"/>
      <c r="GT360" s="33"/>
      <c r="GU360" s="33"/>
      <c r="GV360" s="33"/>
      <c r="GW360" s="33"/>
      <c r="GX360" s="33"/>
      <c r="GY360" s="33"/>
      <c r="GZ360" s="33"/>
      <c r="HA360" s="33"/>
      <c r="HB360" s="33"/>
      <c r="HC360" s="33"/>
      <c r="HD360" s="33"/>
      <c r="HE360" s="33"/>
      <c r="HF360" s="33"/>
      <c r="HG360" s="33"/>
      <c r="HH360" s="33"/>
      <c r="HI360" s="33"/>
      <c r="HJ360" s="33"/>
      <c r="HK360" s="33"/>
      <c r="HL360" s="33"/>
      <c r="HM360" s="33"/>
      <c r="HN360" s="33"/>
      <c r="HO360" s="33"/>
      <c r="HP360" s="33"/>
      <c r="HQ360" s="33"/>
      <c r="HR360" s="33"/>
      <c r="HS360" s="33"/>
      <c r="HT360" s="33"/>
      <c r="HU360" s="33"/>
      <c r="HV360" s="33"/>
      <c r="HW360" s="33"/>
      <c r="HX360" s="33"/>
      <c r="HY360" s="33"/>
      <c r="HZ360" s="33"/>
      <c r="IA360" s="33"/>
      <c r="IB360" s="33"/>
      <c r="IC360" s="33"/>
      <c r="ID360" s="33"/>
      <c r="IE360" s="33"/>
      <c r="IF360" s="33"/>
      <c r="IG360" s="33"/>
      <c r="IH360" s="33"/>
      <c r="II360" s="33"/>
      <c r="IJ360" s="33"/>
      <c r="IK360" s="33"/>
      <c r="IL360" s="33"/>
      <c r="IM360" s="33"/>
      <c r="IN360" s="33"/>
      <c r="IO360" s="33"/>
      <c r="IP360" s="33"/>
      <c r="IQ360" s="33"/>
      <c r="IR360" s="33"/>
      <c r="IS360" s="33"/>
      <c r="IT360" s="33"/>
      <c r="IU360" s="33"/>
      <c r="IV360" s="33"/>
      <c r="IW360" s="33"/>
      <c r="IX360" s="33"/>
      <c r="IY360" s="33"/>
      <c r="IZ360" s="33"/>
      <c r="JA360" s="33"/>
      <c r="JB360" s="33"/>
      <c r="JC360" s="33"/>
      <c r="JD360" s="33"/>
      <c r="JE360" s="33"/>
      <c r="JF360" s="33"/>
      <c r="JG360" s="33"/>
      <c r="JH360" s="33"/>
      <c r="JI360" s="33"/>
      <c r="JJ360" s="33"/>
      <c r="JK360" s="33"/>
      <c r="JL360" s="33"/>
      <c r="JM360" s="33"/>
      <c r="JN360" s="33"/>
      <c r="JO360" s="33"/>
      <c r="JP360" s="33"/>
      <c r="JQ360" s="33"/>
      <c r="JR360" s="33"/>
      <c r="JS360" s="33"/>
      <c r="JT360" s="33"/>
      <c r="JU360" s="33"/>
      <c r="JV360" s="33"/>
      <c r="JW360" s="33"/>
      <c r="JX360" s="33"/>
      <c r="JY360" s="33"/>
      <c r="JZ360" s="33"/>
      <c r="KA360" s="33"/>
      <c r="KB360" s="33"/>
      <c r="KC360" s="33"/>
      <c r="KD360" s="33"/>
      <c r="KE360" s="33"/>
      <c r="KF360" s="33"/>
      <c r="KG360" s="33"/>
      <c r="KH360" s="33"/>
      <c r="KI360" s="33"/>
      <c r="KJ360" s="33"/>
      <c r="KK360" s="33"/>
      <c r="KL360" s="33"/>
      <c r="KM360" s="33"/>
      <c r="KN360" s="33"/>
      <c r="KO360" s="33"/>
      <c r="KP360" s="33"/>
      <c r="KQ360" s="33"/>
      <c r="KR360" s="33"/>
      <c r="KS360" s="33"/>
      <c r="KT360" s="33"/>
      <c r="KU360" s="33"/>
      <c r="KV360" s="33"/>
      <c r="KW360" s="33"/>
      <c r="KX360" s="33"/>
      <c r="KY360" s="33"/>
      <c r="KZ360" s="33"/>
      <c r="LA360" s="33"/>
      <c r="LB360" s="33"/>
      <c r="LC360" s="33"/>
      <c r="LD360" s="33"/>
      <c r="LE360" s="33"/>
      <c r="LF360" s="33"/>
      <c r="LG360" s="33"/>
      <c r="LH360" s="33"/>
      <c r="LI360" s="33"/>
      <c r="LJ360" s="33"/>
      <c r="LK360" s="33"/>
      <c r="LL360" s="33"/>
      <c r="LM360" s="33"/>
      <c r="LN360" s="33"/>
      <c r="LO360" s="33"/>
      <c r="LP360" s="33"/>
      <c r="LQ360" s="33"/>
      <c r="LR360" s="33"/>
      <c r="LS360" s="33"/>
      <c r="LT360" s="33"/>
      <c r="LU360" s="33"/>
      <c r="LV360" s="33"/>
      <c r="LW360" s="33"/>
      <c r="LX360" s="33"/>
      <c r="LY360" s="33"/>
      <c r="LZ360" s="33"/>
      <c r="MA360" s="33"/>
      <c r="MB360" s="33"/>
      <c r="MC360" s="33"/>
      <c r="MD360" s="33"/>
      <c r="ME360" s="33"/>
      <c r="MF360" s="33"/>
      <c r="MG360" s="33"/>
      <c r="MH360" s="33"/>
      <c r="MI360" s="33"/>
      <c r="MJ360" s="33"/>
      <c r="MK360" s="33"/>
      <c r="ML360" s="33"/>
      <c r="MM360" s="33"/>
      <c r="MN360" s="33"/>
      <c r="MO360" s="33"/>
      <c r="MP360" s="33"/>
      <c r="MQ360" s="33"/>
      <c r="MR360" s="33"/>
      <c r="MS360" s="33"/>
      <c r="MT360" s="33"/>
      <c r="MU360" s="33"/>
      <c r="MV360" s="33"/>
      <c r="MW360" s="33"/>
      <c r="MX360" s="33"/>
      <c r="MY360" s="33"/>
      <c r="MZ360" s="33"/>
      <c r="NA360" s="33"/>
      <c r="NB360" s="33"/>
      <c r="NC360" s="33"/>
      <c r="ND360" s="33"/>
      <c r="NE360" s="33"/>
      <c r="NF360" s="33"/>
      <c r="NG360" s="33"/>
      <c r="NH360" s="33"/>
      <c r="NI360" s="33"/>
      <c r="NJ360" s="33"/>
      <c r="NK360" s="33"/>
      <c r="NL360" s="33"/>
      <c r="NM360" s="33"/>
      <c r="NN360" s="33"/>
      <c r="NO360" s="33"/>
      <c r="NP360" s="33"/>
      <c r="NQ360" s="33"/>
      <c r="NR360" s="33"/>
      <c r="NS360" s="33"/>
      <c r="NT360" s="33"/>
      <c r="NU360" s="33"/>
      <c r="NV360" s="33"/>
      <c r="NW360" s="33"/>
      <c r="NX360" s="33"/>
      <c r="NY360" s="33"/>
      <c r="NZ360" s="33"/>
      <c r="OA360" s="33"/>
      <c r="OB360" s="33"/>
      <c r="OC360" s="33"/>
      <c r="OD360" s="33"/>
      <c r="OE360" s="33"/>
      <c r="OF360" s="33"/>
      <c r="OG360" s="33"/>
      <c r="OH360" s="33"/>
      <c r="OI360" s="33"/>
      <c r="OJ360" s="33"/>
      <c r="OK360" s="33"/>
      <c r="OL360" s="33"/>
      <c r="OM360" s="33"/>
      <c r="ON360" s="33"/>
      <c r="OO360" s="33"/>
      <c r="OP360" s="33"/>
      <c r="OQ360" s="33"/>
      <c r="OR360" s="33"/>
      <c r="OS360" s="33"/>
      <c r="OT360" s="33"/>
      <c r="OU360" s="33"/>
      <c r="OV360" s="33"/>
      <c r="OW360" s="33"/>
      <c r="OX360" s="33"/>
      <c r="OY360" s="33"/>
      <c r="OZ360" s="33"/>
      <c r="PA360" s="33"/>
      <c r="PB360" s="33"/>
      <c r="PC360" s="33"/>
      <c r="PD360" s="33"/>
      <c r="PE360" s="33"/>
      <c r="PF360" s="33"/>
      <c r="PG360" s="33"/>
      <c r="PH360" s="33"/>
      <c r="PI360" s="33"/>
      <c r="PJ360" s="33"/>
      <c r="PK360" s="33"/>
      <c r="PL360" s="33"/>
      <c r="PM360" s="33"/>
      <c r="PN360" s="33"/>
      <c r="PO360" s="33"/>
      <c r="PP360" s="33"/>
      <c r="PQ360" s="33"/>
      <c r="PR360" s="33"/>
      <c r="PS360" s="33"/>
      <c r="PT360" s="33"/>
      <c r="PU360" s="33"/>
      <c r="PV360" s="33"/>
      <c r="PW360" s="33"/>
      <c r="PX360" s="33"/>
      <c r="PY360" s="33"/>
      <c r="PZ360" s="33"/>
      <c r="QA360" s="33"/>
      <c r="QB360" s="33"/>
      <c r="QC360" s="33"/>
      <c r="QD360" s="33"/>
      <c r="QE360" s="33"/>
      <c r="QF360" s="33"/>
      <c r="QG360" s="33"/>
      <c r="QH360" s="33"/>
      <c r="QI360" s="33"/>
      <c r="QJ360" s="33"/>
      <c r="QK360" s="33"/>
      <c r="QL360" s="33"/>
      <c r="QM360" s="33"/>
      <c r="QN360" s="33"/>
      <c r="QO360" s="33"/>
      <c r="QP360" s="33"/>
      <c r="QQ360" s="33"/>
      <c r="QR360" s="33"/>
      <c r="QS360" s="33"/>
      <c r="QT360" s="33"/>
      <c r="QU360" s="33"/>
      <c r="QV360" s="33"/>
      <c r="QW360" s="33"/>
      <c r="QX360" s="33"/>
      <c r="QY360" s="33"/>
      <c r="QZ360" s="33"/>
      <c r="RA360" s="33"/>
      <c r="RB360" s="33"/>
      <c r="RC360" s="33"/>
      <c r="RD360" s="33"/>
      <c r="RE360" s="33"/>
      <c r="RF360" s="33"/>
      <c r="RG360" s="33"/>
      <c r="RH360" s="33"/>
      <c r="RI360" s="33"/>
      <c r="RJ360" s="33"/>
      <c r="RK360" s="33"/>
      <c r="RL360" s="33"/>
      <c r="RM360" s="33"/>
      <c r="RN360" s="33"/>
      <c r="RO360" s="33"/>
      <c r="RP360" s="33"/>
      <c r="RQ360" s="33"/>
      <c r="RR360" s="33"/>
      <c r="RS360" s="33"/>
      <c r="RT360" s="33"/>
      <c r="RU360" s="33"/>
      <c r="RV360" s="33"/>
      <c r="RW360" s="33"/>
      <c r="RX360" s="33"/>
      <c r="RY360" s="33"/>
      <c r="RZ360" s="33"/>
      <c r="SA360" s="33"/>
      <c r="SB360" s="33"/>
      <c r="SC360" s="33"/>
      <c r="SD360" s="33"/>
      <c r="SE360" s="33"/>
      <c r="SF360" s="33"/>
      <c r="SG360" s="33"/>
      <c r="SH360" s="33"/>
      <c r="SI360" s="33"/>
      <c r="SJ360" s="33"/>
      <c r="SK360" s="33"/>
      <c r="SL360" s="33"/>
      <c r="SM360" s="33"/>
      <c r="SN360" s="33"/>
      <c r="SO360" s="33"/>
      <c r="SP360" s="33"/>
      <c r="SQ360" s="33"/>
      <c r="SR360" s="33"/>
      <c r="SS360" s="33"/>
      <c r="ST360" s="33"/>
      <c r="SU360" s="33"/>
      <c r="SV360" s="33"/>
      <c r="SW360" s="33"/>
      <c r="SX360" s="33"/>
      <c r="SY360" s="33"/>
      <c r="SZ360" s="33"/>
      <c r="TA360" s="33"/>
      <c r="TB360" s="33"/>
      <c r="TC360" s="33"/>
      <c r="TD360" s="33"/>
      <c r="TE360" s="33"/>
      <c r="TF360" s="33"/>
      <c r="TG360" s="33"/>
      <c r="TH360" s="33"/>
      <c r="TI360" s="33"/>
      <c r="TJ360" s="33"/>
      <c r="TK360" s="33"/>
      <c r="TL360" s="33"/>
      <c r="TM360" s="33"/>
      <c r="TN360" s="33"/>
      <c r="TO360" s="33"/>
      <c r="TP360" s="33"/>
      <c r="TQ360" s="33"/>
      <c r="TR360" s="33"/>
      <c r="TS360" s="33"/>
      <c r="TT360" s="33"/>
      <c r="TU360" s="33"/>
      <c r="TV360" s="33"/>
      <c r="TW360" s="33"/>
      <c r="TX360" s="33"/>
      <c r="TY360" s="33"/>
      <c r="TZ360" s="33"/>
      <c r="UA360" s="33"/>
      <c r="UB360" s="33"/>
      <c r="UC360" s="33"/>
      <c r="UD360" s="33"/>
      <c r="UE360" s="33"/>
      <c r="UF360" s="33"/>
      <c r="UG360" s="33"/>
      <c r="UH360" s="33"/>
      <c r="UI360" s="33"/>
      <c r="UJ360" s="33"/>
      <c r="UK360" s="33"/>
      <c r="UL360" s="33"/>
      <c r="UM360" s="33"/>
      <c r="UN360" s="33"/>
      <c r="UO360" s="33"/>
      <c r="UP360" s="33"/>
      <c r="UQ360" s="33"/>
      <c r="UR360" s="33"/>
      <c r="US360" s="33"/>
      <c r="UT360" s="33"/>
      <c r="UU360" s="33"/>
      <c r="UV360" s="33"/>
      <c r="UW360" s="33"/>
      <c r="UX360" s="33"/>
      <c r="UY360" s="33"/>
      <c r="UZ360" s="33"/>
      <c r="VA360" s="33"/>
      <c r="VB360" s="33"/>
      <c r="VC360" s="33"/>
      <c r="VD360" s="33"/>
      <c r="VE360" s="33"/>
      <c r="VF360" s="33"/>
      <c r="VG360" s="33"/>
      <c r="VH360" s="33"/>
      <c r="VI360" s="33"/>
      <c r="VJ360" s="33"/>
      <c r="VK360" s="33"/>
      <c r="VL360" s="33"/>
      <c r="VM360" s="33"/>
      <c r="VN360" s="33"/>
      <c r="VO360" s="33"/>
      <c r="VP360" s="33"/>
      <c r="VQ360" s="33"/>
      <c r="VR360" s="33"/>
      <c r="VS360" s="33"/>
      <c r="VT360" s="33"/>
      <c r="VU360" s="33"/>
      <c r="VV360" s="33"/>
      <c r="VW360" s="33"/>
      <c r="VX360" s="33"/>
      <c r="VY360" s="33"/>
      <c r="VZ360" s="33"/>
      <c r="WA360" s="33"/>
      <c r="WB360" s="33"/>
      <c r="WC360" s="33"/>
      <c r="WD360" s="33"/>
      <c r="WE360" s="33"/>
      <c r="WF360" s="33"/>
      <c r="WG360" s="33"/>
      <c r="WH360" s="33"/>
      <c r="WI360" s="33"/>
      <c r="WJ360" s="33"/>
      <c r="WK360" s="33"/>
      <c r="WL360" s="33"/>
      <c r="WM360" s="33"/>
      <c r="WN360" s="33"/>
      <c r="WO360" s="33"/>
      <c r="WP360" s="33"/>
      <c r="WQ360" s="33"/>
      <c r="WR360" s="33"/>
      <c r="WS360" s="33"/>
      <c r="WT360" s="33"/>
      <c r="WU360" s="33"/>
      <c r="WV360" s="33"/>
      <c r="WW360" s="33"/>
      <c r="WX360" s="33"/>
      <c r="WY360" s="33"/>
      <c r="WZ360" s="33"/>
      <c r="XA360" s="33"/>
      <c r="XB360" s="33"/>
      <c r="XC360" s="33"/>
      <c r="XD360" s="33"/>
      <c r="XE360" s="33"/>
      <c r="XF360" s="33"/>
      <c r="XG360" s="33"/>
      <c r="XH360" s="33"/>
      <c r="XI360" s="33"/>
      <c r="XJ360" s="33"/>
      <c r="XK360" s="33"/>
      <c r="XL360" s="33"/>
      <c r="XM360" s="33"/>
      <c r="XN360" s="33"/>
      <c r="XO360" s="33"/>
      <c r="XP360" s="33"/>
      <c r="XQ360" s="33"/>
      <c r="XR360" s="33"/>
      <c r="XS360" s="33"/>
      <c r="XT360" s="33"/>
      <c r="XU360" s="33"/>
      <c r="XV360" s="33"/>
      <c r="XW360" s="33"/>
      <c r="XX360" s="33"/>
      <c r="XY360" s="33"/>
      <c r="XZ360" s="33"/>
      <c r="YA360" s="33"/>
      <c r="YB360" s="33"/>
      <c r="YC360" s="33"/>
      <c r="YD360" s="33"/>
      <c r="YE360" s="33"/>
      <c r="YF360" s="33"/>
      <c r="YG360" s="33"/>
      <c r="YH360" s="33"/>
      <c r="YI360" s="33"/>
      <c r="YJ360" s="33"/>
      <c r="YK360" s="33"/>
      <c r="YL360" s="33"/>
      <c r="YM360" s="33"/>
      <c r="YN360" s="33"/>
      <c r="YO360" s="33"/>
      <c r="YP360" s="33"/>
      <c r="YQ360" s="33"/>
      <c r="YR360" s="33"/>
      <c r="YS360" s="33"/>
      <c r="YT360" s="33"/>
      <c r="YU360" s="33"/>
      <c r="YV360" s="33"/>
      <c r="YW360" s="33"/>
      <c r="YX360" s="33"/>
      <c r="YY360" s="33"/>
      <c r="YZ360" s="33"/>
      <c r="ZA360" s="33"/>
      <c r="ZB360" s="33"/>
      <c r="ZC360" s="33"/>
      <c r="ZD360" s="33"/>
      <c r="ZE360" s="33"/>
      <c r="ZF360" s="33"/>
      <c r="ZG360" s="33"/>
      <c r="ZH360" s="33"/>
      <c r="ZI360" s="33"/>
      <c r="ZJ360" s="33"/>
      <c r="ZK360" s="33"/>
      <c r="ZL360" s="33"/>
      <c r="ZM360" s="33"/>
      <c r="ZN360" s="33"/>
      <c r="ZO360" s="33"/>
      <c r="ZP360" s="33"/>
      <c r="ZQ360" s="33"/>
      <c r="ZR360" s="33"/>
      <c r="ZS360" s="33"/>
      <c r="ZT360" s="33"/>
      <c r="ZU360" s="33"/>
      <c r="ZV360" s="33"/>
      <c r="ZW360" s="33"/>
      <c r="ZX360" s="33"/>
      <c r="ZY360" s="33"/>
      <c r="ZZ360" s="33"/>
      <c r="AAA360" s="33"/>
      <c r="AAB360" s="33"/>
      <c r="AAC360" s="33"/>
      <c r="AAD360" s="33"/>
      <c r="AAE360" s="33"/>
      <c r="AAF360" s="33"/>
      <c r="AAG360" s="33"/>
      <c r="AAH360" s="33"/>
      <c r="AAI360" s="33"/>
      <c r="AAJ360" s="33"/>
      <c r="AAK360" s="33"/>
      <c r="AAL360" s="33"/>
      <c r="AAM360" s="33"/>
      <c r="AAN360" s="33"/>
      <c r="AAO360" s="33"/>
      <c r="AAP360" s="33"/>
      <c r="AAQ360" s="33"/>
      <c r="AAR360" s="33"/>
      <c r="AAS360" s="33"/>
      <c r="AAT360" s="33"/>
      <c r="AAU360" s="33"/>
      <c r="AAV360" s="33"/>
      <c r="AAW360" s="33"/>
      <c r="AAX360" s="33"/>
      <c r="AAY360" s="33"/>
      <c r="AAZ360" s="33"/>
      <c r="ABA360" s="33"/>
      <c r="ABB360" s="33"/>
      <c r="ABC360" s="33"/>
      <c r="ABD360" s="33"/>
      <c r="ABE360" s="33"/>
      <c r="ABF360" s="33"/>
      <c r="ABG360" s="33"/>
      <c r="ABH360" s="33"/>
      <c r="ABI360" s="33"/>
      <c r="ABJ360" s="33"/>
      <c r="ABK360" s="33"/>
      <c r="ABL360" s="33"/>
      <c r="ABM360" s="33"/>
      <c r="ABN360" s="33"/>
      <c r="ABO360" s="33"/>
      <c r="ABP360" s="33"/>
      <c r="ABQ360" s="33"/>
      <c r="ABR360" s="33"/>
      <c r="ABS360" s="33"/>
      <c r="ABT360" s="33"/>
      <c r="ABU360" s="33"/>
      <c r="ABV360" s="33"/>
      <c r="ABW360" s="33"/>
      <c r="ABX360" s="33"/>
      <c r="ABY360" s="33"/>
      <c r="ABZ360" s="33"/>
      <c r="ACA360" s="33"/>
      <c r="ACB360" s="33"/>
      <c r="ACC360" s="33"/>
      <c r="ACD360" s="33"/>
      <c r="ACE360" s="33"/>
      <c r="ACF360" s="33"/>
      <c r="ACG360" s="33"/>
      <c r="ACH360" s="33"/>
      <c r="ACI360" s="33"/>
      <c r="ACJ360" s="33"/>
      <c r="ACK360" s="33"/>
      <c r="ACL360" s="33"/>
      <c r="ACM360" s="33"/>
      <c r="ACN360" s="33"/>
      <c r="ACO360" s="33"/>
      <c r="ACP360" s="33"/>
      <c r="ACQ360" s="33"/>
      <c r="ACR360" s="33"/>
      <c r="ACS360" s="33"/>
      <c r="ACT360" s="33"/>
      <c r="ACU360" s="33"/>
      <c r="ACV360" s="33"/>
      <c r="ACW360" s="33"/>
      <c r="ACX360" s="33"/>
      <c r="ACY360" s="33"/>
      <c r="ACZ360" s="33"/>
      <c r="ADA360" s="33"/>
      <c r="ADB360" s="33"/>
      <c r="ADC360" s="33"/>
      <c r="ADD360" s="33"/>
      <c r="ADE360" s="33"/>
      <c r="ADF360" s="33"/>
      <c r="ADG360" s="33"/>
      <c r="ADH360" s="33"/>
      <c r="ADI360" s="33"/>
      <c r="ADJ360" s="33"/>
      <c r="ADK360" s="33"/>
      <c r="ADL360" s="33"/>
      <c r="ADM360" s="33"/>
      <c r="ADN360" s="33"/>
      <c r="ADO360" s="33"/>
      <c r="ADP360" s="33"/>
      <c r="ADQ360" s="33"/>
      <c r="ADR360" s="33"/>
      <c r="ADS360" s="33"/>
      <c r="ADT360" s="33"/>
      <c r="ADU360" s="33"/>
      <c r="ADV360" s="33"/>
      <c r="ADW360" s="33"/>
      <c r="ADX360" s="33"/>
      <c r="ADY360" s="33"/>
      <c r="ADZ360" s="33"/>
      <c r="AEA360" s="33"/>
      <c r="AEB360" s="33"/>
      <c r="AEC360" s="33"/>
      <c r="AED360" s="33"/>
      <c r="AEE360" s="33"/>
      <c r="AEF360" s="33"/>
      <c r="AEG360" s="33"/>
      <c r="AEH360" s="33"/>
      <c r="AEI360" s="33"/>
      <c r="AEJ360" s="33"/>
      <c r="AEK360" s="33"/>
      <c r="AEL360" s="33"/>
      <c r="AEM360" s="33"/>
      <c r="AEN360" s="33"/>
      <c r="AEO360" s="33"/>
      <c r="AEP360" s="33"/>
      <c r="AEQ360" s="33"/>
      <c r="AER360" s="33"/>
      <c r="AES360" s="33"/>
      <c r="AET360" s="33"/>
      <c r="AEU360" s="33"/>
      <c r="AEV360" s="33"/>
      <c r="AEW360" s="33"/>
      <c r="AEX360" s="33"/>
      <c r="AEY360" s="33"/>
      <c r="AEZ360" s="33"/>
      <c r="AFA360" s="33"/>
      <c r="AFB360" s="33"/>
      <c r="AFC360" s="33"/>
      <c r="AFD360" s="33"/>
      <c r="AFE360" s="33"/>
      <c r="AFF360" s="33"/>
      <c r="AFG360" s="33"/>
      <c r="AFH360" s="33"/>
      <c r="AFI360" s="33"/>
      <c r="AFJ360" s="33"/>
      <c r="AFK360" s="33"/>
      <c r="AFL360" s="33"/>
      <c r="AFM360" s="33"/>
      <c r="AFN360" s="33"/>
      <c r="AFO360" s="33"/>
      <c r="AFP360" s="33"/>
      <c r="AFQ360" s="33"/>
      <c r="AFR360" s="33"/>
      <c r="AFS360" s="33"/>
      <c r="AFT360" s="33"/>
      <c r="AFU360" s="33"/>
      <c r="AFV360" s="33"/>
      <c r="AFW360" s="33"/>
      <c r="AFX360" s="33"/>
      <c r="AFY360" s="33"/>
      <c r="AFZ360" s="33"/>
      <c r="AGA360" s="33"/>
      <c r="AGB360" s="33"/>
      <c r="AGC360" s="33"/>
      <c r="AGD360" s="33"/>
      <c r="AGE360" s="33"/>
      <c r="AGF360" s="33"/>
      <c r="AGG360" s="33"/>
      <c r="AGH360" s="33"/>
      <c r="AGI360" s="33"/>
      <c r="AGJ360" s="33"/>
      <c r="AGK360" s="33"/>
      <c r="AGL360" s="33"/>
      <c r="AGM360" s="33"/>
      <c r="AGN360" s="33"/>
      <c r="AGO360" s="33"/>
      <c r="AGP360" s="33"/>
      <c r="AGQ360" s="33"/>
      <c r="AGR360" s="33"/>
      <c r="AGS360" s="33"/>
      <c r="AGT360" s="33"/>
      <c r="AGU360" s="33"/>
      <c r="AGV360" s="33"/>
      <c r="AGW360" s="33"/>
      <c r="AGX360" s="33"/>
      <c r="AGY360" s="33"/>
      <c r="AGZ360" s="33"/>
      <c r="AHA360" s="33"/>
      <c r="AHB360" s="33"/>
      <c r="AHC360" s="33"/>
      <c r="AHD360" s="33"/>
      <c r="AHE360" s="33"/>
      <c r="AHF360" s="33"/>
      <c r="AHG360" s="33"/>
      <c r="AHH360" s="33"/>
      <c r="AHI360" s="33"/>
      <c r="AHJ360" s="33"/>
      <c r="AHK360" s="33"/>
      <c r="AHL360" s="33"/>
      <c r="AHM360" s="33"/>
      <c r="AHN360" s="33"/>
      <c r="AHO360" s="33"/>
      <c r="AHP360" s="33"/>
      <c r="AHQ360" s="33"/>
      <c r="AHR360" s="33"/>
      <c r="AHS360" s="33"/>
      <c r="AHT360" s="33"/>
      <c r="AHU360" s="33"/>
      <c r="AHV360" s="33"/>
      <c r="AHW360" s="33"/>
      <c r="AHX360" s="33"/>
      <c r="AHY360" s="33"/>
      <c r="AHZ360" s="33"/>
      <c r="AIA360" s="33"/>
      <c r="AIB360" s="33"/>
      <c r="AIC360" s="33"/>
      <c r="AID360" s="33"/>
      <c r="AIE360" s="33"/>
      <c r="AIF360" s="33"/>
      <c r="AIG360" s="33"/>
      <c r="AIH360" s="33"/>
      <c r="AII360" s="33"/>
      <c r="AIJ360" s="33"/>
      <c r="AIK360" s="33"/>
      <c r="AIL360" s="33"/>
      <c r="AIM360" s="33"/>
      <c r="AIN360" s="33"/>
      <c r="AIO360" s="33"/>
      <c r="AIP360" s="33"/>
      <c r="AIQ360" s="33"/>
      <c r="AIR360" s="33"/>
      <c r="AIS360" s="33"/>
      <c r="AIT360" s="33"/>
      <c r="AIU360" s="33"/>
      <c r="AIV360" s="33"/>
      <c r="AIW360" s="33"/>
      <c r="AIX360" s="33"/>
      <c r="AIY360" s="33"/>
      <c r="AIZ360" s="33"/>
      <c r="AJA360" s="33"/>
      <c r="AJB360" s="33"/>
      <c r="AJC360" s="33"/>
      <c r="AJD360" s="33"/>
      <c r="AJE360" s="33"/>
      <c r="AJF360" s="33"/>
      <c r="AJG360" s="33"/>
      <c r="AJH360" s="33"/>
      <c r="AJI360" s="33"/>
      <c r="AJJ360" s="33"/>
      <c r="AJK360" s="33"/>
      <c r="AJL360" s="33"/>
      <c r="AJM360" s="33"/>
      <c r="AJN360" s="33"/>
      <c r="AJO360" s="33"/>
      <c r="AJP360" s="33"/>
      <c r="AJQ360" s="33"/>
      <c r="AJR360" s="33"/>
      <c r="AJS360" s="33"/>
      <c r="AJT360" s="33"/>
      <c r="AJU360" s="33"/>
      <c r="AJV360" s="33"/>
      <c r="AJW360" s="33"/>
      <c r="AJX360" s="33"/>
      <c r="AJY360" s="33"/>
      <c r="AJZ360" s="33"/>
      <c r="AKA360" s="33"/>
      <c r="AKB360" s="33"/>
      <c r="AKC360" s="33"/>
      <c r="AKD360" s="33"/>
      <c r="AKE360" s="33"/>
      <c r="AKF360" s="33"/>
      <c r="AKG360" s="33"/>
      <c r="AKH360" s="33"/>
      <c r="AKI360" s="33"/>
      <c r="AKJ360" s="33"/>
      <c r="AKK360" s="33"/>
      <c r="AKL360" s="33"/>
      <c r="AKM360" s="33"/>
      <c r="AKN360" s="33"/>
      <c r="AKO360" s="33"/>
      <c r="AKP360" s="33"/>
      <c r="AKQ360" s="33"/>
      <c r="AKR360" s="33"/>
      <c r="AKS360" s="33"/>
      <c r="AKT360" s="33"/>
      <c r="AKU360" s="33"/>
      <c r="AKV360" s="33"/>
      <c r="AKW360" s="33"/>
      <c r="AKX360" s="33"/>
      <c r="AKY360" s="33"/>
      <c r="AKZ360" s="33"/>
      <c r="ALA360" s="33"/>
      <c r="ALB360" s="33"/>
      <c r="ALC360" s="33"/>
      <c r="ALD360" s="33"/>
      <c r="ALE360" s="33"/>
      <c r="ALF360" s="33"/>
      <c r="ALG360" s="33"/>
      <c r="ALH360" s="33"/>
      <c r="ALI360" s="33"/>
      <c r="ALJ360" s="33"/>
      <c r="ALK360" s="33"/>
      <c r="ALL360" s="33"/>
      <c r="ALM360" s="33"/>
      <c r="ALN360" s="33"/>
      <c r="ALO360" s="33"/>
      <c r="ALP360" s="33"/>
      <c r="ALQ360" s="33"/>
      <c r="ALR360" s="33"/>
      <c r="ALS360" s="33"/>
      <c r="ALT360" s="33"/>
      <c r="ALU360" s="33"/>
      <c r="ALV360" s="33"/>
      <c r="ALW360" s="33"/>
      <c r="ALX360" s="33"/>
      <c r="ALY360" s="33"/>
    </row>
    <row r="361" spans="1:1013" ht="34.5" customHeight="1" thickBot="1" x14ac:dyDescent="0.25">
      <c r="A361" s="655"/>
      <c r="B361" s="657"/>
      <c r="C361" s="653"/>
      <c r="D361" s="674"/>
      <c r="E361" s="662"/>
      <c r="F361" s="677"/>
      <c r="G361" s="679"/>
      <c r="H361" s="729"/>
      <c r="I361" s="877"/>
      <c r="J361" s="877"/>
      <c r="K361" s="89" t="s">
        <v>11</v>
      </c>
      <c r="L361" s="8">
        <f t="shared" ref="L361:O361" si="134">SUM(L360)</f>
        <v>1044</v>
      </c>
      <c r="M361" s="1">
        <f t="shared" si="134"/>
        <v>1044</v>
      </c>
      <c r="N361" s="1">
        <f t="shared" si="134"/>
        <v>0</v>
      </c>
      <c r="O361" s="10">
        <f t="shared" si="134"/>
        <v>0</v>
      </c>
      <c r="P361" s="8">
        <f t="shared" ref="P361:AA361" si="135">SUM(P360)</f>
        <v>1100</v>
      </c>
      <c r="Q361" s="1">
        <f t="shared" si="135"/>
        <v>1100</v>
      </c>
      <c r="R361" s="1">
        <f t="shared" si="135"/>
        <v>0</v>
      </c>
      <c r="S361" s="10">
        <f t="shared" si="135"/>
        <v>0</v>
      </c>
      <c r="T361" s="8">
        <f t="shared" si="135"/>
        <v>1300</v>
      </c>
      <c r="U361" s="1">
        <f t="shared" si="135"/>
        <v>1300</v>
      </c>
      <c r="V361" s="1">
        <f t="shared" si="135"/>
        <v>0</v>
      </c>
      <c r="W361" s="10">
        <f t="shared" si="135"/>
        <v>0</v>
      </c>
      <c r="X361" s="8">
        <f t="shared" si="135"/>
        <v>1400</v>
      </c>
      <c r="Y361" s="1">
        <f t="shared" si="135"/>
        <v>1400</v>
      </c>
      <c r="Z361" s="1">
        <f t="shared" si="135"/>
        <v>0</v>
      </c>
      <c r="AA361" s="10">
        <f t="shared" si="135"/>
        <v>0</v>
      </c>
      <c r="AB361" s="33"/>
      <c r="AC361" s="33"/>
      <c r="AD361" s="33"/>
      <c r="AE361" s="33"/>
      <c r="AF361" s="33"/>
      <c r="AG361" s="33"/>
      <c r="AH361" s="33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  <c r="BW361" s="33"/>
      <c r="BX361" s="33"/>
      <c r="BY361" s="33"/>
      <c r="BZ361" s="33"/>
      <c r="CA361" s="33"/>
      <c r="CB361" s="33"/>
      <c r="CC361" s="33"/>
      <c r="CD361" s="33"/>
      <c r="CE361" s="33"/>
      <c r="CF361" s="33"/>
      <c r="CG361" s="33"/>
      <c r="CH361" s="33"/>
      <c r="CI361" s="33"/>
      <c r="CJ361" s="33"/>
      <c r="CK361" s="33"/>
      <c r="CL361" s="33"/>
      <c r="CM361" s="33"/>
      <c r="CN361" s="33"/>
      <c r="CO361" s="33"/>
      <c r="CP361" s="33"/>
      <c r="CQ361" s="33"/>
      <c r="CR361" s="33"/>
      <c r="CS361" s="33"/>
      <c r="CT361" s="33"/>
      <c r="CU361" s="33"/>
      <c r="CV361" s="33"/>
      <c r="CW361" s="33"/>
      <c r="CX361" s="33"/>
      <c r="CY361" s="33"/>
      <c r="CZ361" s="33"/>
      <c r="DA361" s="33"/>
      <c r="DB361" s="33"/>
      <c r="DC361" s="33"/>
      <c r="DD361" s="33"/>
      <c r="DE361" s="33"/>
      <c r="DF361" s="33"/>
      <c r="DG361" s="33"/>
      <c r="DH361" s="33"/>
      <c r="DI361" s="33"/>
      <c r="DJ361" s="33"/>
      <c r="DK361" s="33"/>
      <c r="DL361" s="33"/>
      <c r="DM361" s="33"/>
      <c r="DN361" s="33"/>
      <c r="DO361" s="33"/>
      <c r="DP361" s="33"/>
      <c r="DQ361" s="33"/>
      <c r="DR361" s="33"/>
      <c r="DS361" s="33"/>
      <c r="DT361" s="33"/>
      <c r="DU361" s="33"/>
      <c r="DV361" s="33"/>
      <c r="DW361" s="33"/>
      <c r="DX361" s="33"/>
      <c r="DY361" s="33"/>
      <c r="DZ361" s="33"/>
      <c r="EA361" s="33"/>
      <c r="EB361" s="33"/>
      <c r="EC361" s="33"/>
      <c r="ED361" s="33"/>
      <c r="EE361" s="33"/>
      <c r="EF361" s="33"/>
      <c r="EG361" s="33"/>
      <c r="EH361" s="33"/>
      <c r="EI361" s="33"/>
      <c r="EJ361" s="33"/>
      <c r="EK361" s="33"/>
      <c r="EL361" s="33"/>
      <c r="EM361" s="33"/>
      <c r="EN361" s="33"/>
      <c r="EO361" s="33"/>
      <c r="EP361" s="33"/>
      <c r="EQ361" s="33"/>
      <c r="ER361" s="33"/>
      <c r="ES361" s="33"/>
      <c r="ET361" s="33"/>
      <c r="EU361" s="33"/>
      <c r="EV361" s="33"/>
      <c r="EW361" s="33"/>
      <c r="EX361" s="33"/>
      <c r="EY361" s="33"/>
      <c r="EZ361" s="33"/>
      <c r="FA361" s="33"/>
      <c r="FB361" s="33"/>
      <c r="FC361" s="33"/>
      <c r="FD361" s="33"/>
      <c r="FE361" s="33"/>
      <c r="FF361" s="33"/>
      <c r="FG361" s="33"/>
      <c r="FH361" s="33"/>
      <c r="FI361" s="33"/>
      <c r="FJ361" s="33"/>
      <c r="FK361" s="33"/>
      <c r="FL361" s="33"/>
      <c r="FM361" s="33"/>
      <c r="FN361" s="33"/>
      <c r="FO361" s="33"/>
      <c r="FP361" s="33"/>
      <c r="FQ361" s="33"/>
      <c r="FR361" s="33"/>
      <c r="FS361" s="33"/>
      <c r="FT361" s="33"/>
      <c r="FU361" s="33"/>
      <c r="FV361" s="33"/>
      <c r="FW361" s="33"/>
      <c r="FX361" s="33"/>
      <c r="FY361" s="33"/>
      <c r="FZ361" s="33"/>
      <c r="GA361" s="33"/>
      <c r="GB361" s="33"/>
      <c r="GC361" s="33"/>
      <c r="GD361" s="33"/>
      <c r="GE361" s="33"/>
      <c r="GF361" s="33"/>
      <c r="GG361" s="33"/>
      <c r="GH361" s="33"/>
      <c r="GI361" s="33"/>
      <c r="GJ361" s="33"/>
      <c r="GK361" s="33"/>
      <c r="GL361" s="33"/>
      <c r="GM361" s="33"/>
      <c r="GN361" s="33"/>
      <c r="GO361" s="33"/>
      <c r="GP361" s="33"/>
      <c r="GQ361" s="33"/>
      <c r="GR361" s="33"/>
      <c r="GS361" s="33"/>
      <c r="GT361" s="33"/>
      <c r="GU361" s="33"/>
      <c r="GV361" s="33"/>
      <c r="GW361" s="33"/>
      <c r="GX361" s="33"/>
      <c r="GY361" s="33"/>
      <c r="GZ361" s="33"/>
      <c r="HA361" s="33"/>
      <c r="HB361" s="33"/>
      <c r="HC361" s="33"/>
      <c r="HD361" s="33"/>
      <c r="HE361" s="33"/>
      <c r="HF361" s="33"/>
      <c r="HG361" s="33"/>
      <c r="HH361" s="33"/>
      <c r="HI361" s="33"/>
      <c r="HJ361" s="33"/>
      <c r="HK361" s="33"/>
      <c r="HL361" s="33"/>
      <c r="HM361" s="33"/>
      <c r="HN361" s="33"/>
      <c r="HO361" s="33"/>
      <c r="HP361" s="33"/>
      <c r="HQ361" s="33"/>
      <c r="HR361" s="33"/>
      <c r="HS361" s="33"/>
      <c r="HT361" s="33"/>
      <c r="HU361" s="33"/>
      <c r="HV361" s="33"/>
      <c r="HW361" s="33"/>
      <c r="HX361" s="33"/>
      <c r="HY361" s="33"/>
      <c r="HZ361" s="33"/>
      <c r="IA361" s="33"/>
      <c r="IB361" s="33"/>
      <c r="IC361" s="33"/>
      <c r="ID361" s="33"/>
      <c r="IE361" s="33"/>
      <c r="IF361" s="33"/>
      <c r="IG361" s="33"/>
      <c r="IH361" s="33"/>
      <c r="II361" s="33"/>
      <c r="IJ361" s="33"/>
      <c r="IK361" s="33"/>
      <c r="IL361" s="33"/>
      <c r="IM361" s="33"/>
      <c r="IN361" s="33"/>
      <c r="IO361" s="33"/>
      <c r="IP361" s="33"/>
      <c r="IQ361" s="33"/>
      <c r="IR361" s="33"/>
      <c r="IS361" s="33"/>
      <c r="IT361" s="33"/>
      <c r="IU361" s="33"/>
      <c r="IV361" s="33"/>
      <c r="IW361" s="33"/>
      <c r="IX361" s="33"/>
      <c r="IY361" s="33"/>
      <c r="IZ361" s="33"/>
      <c r="JA361" s="33"/>
      <c r="JB361" s="33"/>
      <c r="JC361" s="33"/>
      <c r="JD361" s="33"/>
      <c r="JE361" s="33"/>
      <c r="JF361" s="33"/>
      <c r="JG361" s="33"/>
      <c r="JH361" s="33"/>
      <c r="JI361" s="33"/>
      <c r="JJ361" s="33"/>
      <c r="JK361" s="33"/>
      <c r="JL361" s="33"/>
      <c r="JM361" s="33"/>
      <c r="JN361" s="33"/>
      <c r="JO361" s="33"/>
      <c r="JP361" s="33"/>
      <c r="JQ361" s="33"/>
      <c r="JR361" s="33"/>
      <c r="JS361" s="33"/>
      <c r="JT361" s="33"/>
      <c r="JU361" s="33"/>
      <c r="JV361" s="33"/>
      <c r="JW361" s="33"/>
      <c r="JX361" s="33"/>
      <c r="JY361" s="33"/>
      <c r="JZ361" s="33"/>
      <c r="KA361" s="33"/>
      <c r="KB361" s="33"/>
      <c r="KC361" s="33"/>
      <c r="KD361" s="33"/>
      <c r="KE361" s="33"/>
      <c r="KF361" s="33"/>
      <c r="KG361" s="33"/>
      <c r="KH361" s="33"/>
      <c r="KI361" s="33"/>
      <c r="KJ361" s="33"/>
      <c r="KK361" s="33"/>
      <c r="KL361" s="33"/>
      <c r="KM361" s="33"/>
      <c r="KN361" s="33"/>
      <c r="KO361" s="33"/>
      <c r="KP361" s="33"/>
      <c r="KQ361" s="33"/>
      <c r="KR361" s="33"/>
      <c r="KS361" s="33"/>
      <c r="KT361" s="33"/>
      <c r="KU361" s="33"/>
      <c r="KV361" s="33"/>
      <c r="KW361" s="33"/>
      <c r="KX361" s="33"/>
      <c r="KY361" s="33"/>
      <c r="KZ361" s="33"/>
      <c r="LA361" s="33"/>
      <c r="LB361" s="33"/>
      <c r="LC361" s="33"/>
      <c r="LD361" s="33"/>
      <c r="LE361" s="33"/>
      <c r="LF361" s="33"/>
      <c r="LG361" s="33"/>
      <c r="LH361" s="33"/>
      <c r="LI361" s="33"/>
      <c r="LJ361" s="33"/>
      <c r="LK361" s="33"/>
      <c r="LL361" s="33"/>
      <c r="LM361" s="33"/>
      <c r="LN361" s="33"/>
      <c r="LO361" s="33"/>
      <c r="LP361" s="33"/>
      <c r="LQ361" s="33"/>
      <c r="LR361" s="33"/>
      <c r="LS361" s="33"/>
      <c r="LT361" s="33"/>
      <c r="LU361" s="33"/>
      <c r="LV361" s="33"/>
      <c r="LW361" s="33"/>
      <c r="LX361" s="33"/>
      <c r="LY361" s="33"/>
      <c r="LZ361" s="33"/>
      <c r="MA361" s="33"/>
      <c r="MB361" s="33"/>
      <c r="MC361" s="33"/>
      <c r="MD361" s="33"/>
      <c r="ME361" s="33"/>
      <c r="MF361" s="33"/>
      <c r="MG361" s="33"/>
      <c r="MH361" s="33"/>
      <c r="MI361" s="33"/>
      <c r="MJ361" s="33"/>
      <c r="MK361" s="33"/>
      <c r="ML361" s="33"/>
      <c r="MM361" s="33"/>
      <c r="MN361" s="33"/>
      <c r="MO361" s="33"/>
      <c r="MP361" s="33"/>
      <c r="MQ361" s="33"/>
      <c r="MR361" s="33"/>
      <c r="MS361" s="33"/>
      <c r="MT361" s="33"/>
      <c r="MU361" s="33"/>
      <c r="MV361" s="33"/>
      <c r="MW361" s="33"/>
      <c r="MX361" s="33"/>
      <c r="MY361" s="33"/>
      <c r="MZ361" s="33"/>
      <c r="NA361" s="33"/>
      <c r="NB361" s="33"/>
      <c r="NC361" s="33"/>
      <c r="ND361" s="33"/>
      <c r="NE361" s="33"/>
      <c r="NF361" s="33"/>
      <c r="NG361" s="33"/>
      <c r="NH361" s="33"/>
      <c r="NI361" s="33"/>
      <c r="NJ361" s="33"/>
      <c r="NK361" s="33"/>
      <c r="NL361" s="33"/>
      <c r="NM361" s="33"/>
      <c r="NN361" s="33"/>
      <c r="NO361" s="33"/>
      <c r="NP361" s="33"/>
      <c r="NQ361" s="33"/>
      <c r="NR361" s="33"/>
      <c r="NS361" s="33"/>
      <c r="NT361" s="33"/>
      <c r="NU361" s="33"/>
      <c r="NV361" s="33"/>
      <c r="NW361" s="33"/>
      <c r="NX361" s="33"/>
      <c r="NY361" s="33"/>
      <c r="NZ361" s="33"/>
      <c r="OA361" s="33"/>
      <c r="OB361" s="33"/>
      <c r="OC361" s="33"/>
      <c r="OD361" s="33"/>
      <c r="OE361" s="33"/>
      <c r="OF361" s="33"/>
      <c r="OG361" s="33"/>
      <c r="OH361" s="33"/>
      <c r="OI361" s="33"/>
      <c r="OJ361" s="33"/>
      <c r="OK361" s="33"/>
      <c r="OL361" s="33"/>
      <c r="OM361" s="33"/>
      <c r="ON361" s="33"/>
      <c r="OO361" s="33"/>
      <c r="OP361" s="33"/>
      <c r="OQ361" s="33"/>
      <c r="OR361" s="33"/>
      <c r="OS361" s="33"/>
      <c r="OT361" s="33"/>
      <c r="OU361" s="33"/>
      <c r="OV361" s="33"/>
      <c r="OW361" s="33"/>
      <c r="OX361" s="33"/>
      <c r="OY361" s="33"/>
      <c r="OZ361" s="33"/>
      <c r="PA361" s="33"/>
      <c r="PB361" s="33"/>
      <c r="PC361" s="33"/>
      <c r="PD361" s="33"/>
      <c r="PE361" s="33"/>
      <c r="PF361" s="33"/>
      <c r="PG361" s="33"/>
      <c r="PH361" s="33"/>
      <c r="PI361" s="33"/>
      <c r="PJ361" s="33"/>
      <c r="PK361" s="33"/>
      <c r="PL361" s="33"/>
      <c r="PM361" s="33"/>
      <c r="PN361" s="33"/>
      <c r="PO361" s="33"/>
      <c r="PP361" s="33"/>
      <c r="PQ361" s="33"/>
      <c r="PR361" s="33"/>
      <c r="PS361" s="33"/>
      <c r="PT361" s="33"/>
      <c r="PU361" s="33"/>
      <c r="PV361" s="33"/>
      <c r="PW361" s="33"/>
      <c r="PX361" s="33"/>
      <c r="PY361" s="33"/>
      <c r="PZ361" s="33"/>
      <c r="QA361" s="33"/>
      <c r="QB361" s="33"/>
      <c r="QC361" s="33"/>
      <c r="QD361" s="33"/>
      <c r="QE361" s="33"/>
      <c r="QF361" s="33"/>
      <c r="QG361" s="33"/>
      <c r="QH361" s="33"/>
      <c r="QI361" s="33"/>
      <c r="QJ361" s="33"/>
      <c r="QK361" s="33"/>
      <c r="QL361" s="33"/>
      <c r="QM361" s="33"/>
      <c r="QN361" s="33"/>
      <c r="QO361" s="33"/>
      <c r="QP361" s="33"/>
      <c r="QQ361" s="33"/>
      <c r="QR361" s="33"/>
      <c r="QS361" s="33"/>
      <c r="QT361" s="33"/>
      <c r="QU361" s="33"/>
      <c r="QV361" s="33"/>
      <c r="QW361" s="33"/>
      <c r="QX361" s="33"/>
      <c r="QY361" s="33"/>
      <c r="QZ361" s="33"/>
      <c r="RA361" s="33"/>
      <c r="RB361" s="33"/>
      <c r="RC361" s="33"/>
      <c r="RD361" s="33"/>
      <c r="RE361" s="33"/>
      <c r="RF361" s="33"/>
      <c r="RG361" s="33"/>
      <c r="RH361" s="33"/>
      <c r="RI361" s="33"/>
      <c r="RJ361" s="33"/>
      <c r="RK361" s="33"/>
      <c r="RL361" s="33"/>
      <c r="RM361" s="33"/>
      <c r="RN361" s="33"/>
      <c r="RO361" s="33"/>
      <c r="RP361" s="33"/>
      <c r="RQ361" s="33"/>
      <c r="RR361" s="33"/>
      <c r="RS361" s="33"/>
      <c r="RT361" s="33"/>
      <c r="RU361" s="33"/>
      <c r="RV361" s="33"/>
      <c r="RW361" s="33"/>
      <c r="RX361" s="33"/>
      <c r="RY361" s="33"/>
      <c r="RZ361" s="33"/>
      <c r="SA361" s="33"/>
      <c r="SB361" s="33"/>
      <c r="SC361" s="33"/>
      <c r="SD361" s="33"/>
      <c r="SE361" s="33"/>
      <c r="SF361" s="33"/>
      <c r="SG361" s="33"/>
      <c r="SH361" s="33"/>
      <c r="SI361" s="33"/>
      <c r="SJ361" s="33"/>
      <c r="SK361" s="33"/>
      <c r="SL361" s="33"/>
      <c r="SM361" s="33"/>
      <c r="SN361" s="33"/>
      <c r="SO361" s="33"/>
      <c r="SP361" s="33"/>
      <c r="SQ361" s="33"/>
      <c r="SR361" s="33"/>
      <c r="SS361" s="33"/>
      <c r="ST361" s="33"/>
      <c r="SU361" s="33"/>
      <c r="SV361" s="33"/>
      <c r="SW361" s="33"/>
      <c r="SX361" s="33"/>
      <c r="SY361" s="33"/>
      <c r="SZ361" s="33"/>
      <c r="TA361" s="33"/>
      <c r="TB361" s="33"/>
      <c r="TC361" s="33"/>
      <c r="TD361" s="33"/>
      <c r="TE361" s="33"/>
      <c r="TF361" s="33"/>
      <c r="TG361" s="33"/>
      <c r="TH361" s="33"/>
      <c r="TI361" s="33"/>
      <c r="TJ361" s="33"/>
      <c r="TK361" s="33"/>
      <c r="TL361" s="33"/>
      <c r="TM361" s="33"/>
      <c r="TN361" s="33"/>
      <c r="TO361" s="33"/>
      <c r="TP361" s="33"/>
      <c r="TQ361" s="33"/>
      <c r="TR361" s="33"/>
      <c r="TS361" s="33"/>
      <c r="TT361" s="33"/>
      <c r="TU361" s="33"/>
      <c r="TV361" s="33"/>
      <c r="TW361" s="33"/>
      <c r="TX361" s="33"/>
      <c r="TY361" s="33"/>
      <c r="TZ361" s="33"/>
      <c r="UA361" s="33"/>
      <c r="UB361" s="33"/>
      <c r="UC361" s="33"/>
      <c r="UD361" s="33"/>
      <c r="UE361" s="33"/>
      <c r="UF361" s="33"/>
      <c r="UG361" s="33"/>
      <c r="UH361" s="33"/>
      <c r="UI361" s="33"/>
      <c r="UJ361" s="33"/>
      <c r="UK361" s="33"/>
      <c r="UL361" s="33"/>
      <c r="UM361" s="33"/>
      <c r="UN361" s="33"/>
      <c r="UO361" s="33"/>
      <c r="UP361" s="33"/>
      <c r="UQ361" s="33"/>
      <c r="UR361" s="33"/>
      <c r="US361" s="33"/>
      <c r="UT361" s="33"/>
      <c r="UU361" s="33"/>
      <c r="UV361" s="33"/>
      <c r="UW361" s="33"/>
      <c r="UX361" s="33"/>
      <c r="UY361" s="33"/>
      <c r="UZ361" s="33"/>
      <c r="VA361" s="33"/>
      <c r="VB361" s="33"/>
      <c r="VC361" s="33"/>
      <c r="VD361" s="33"/>
      <c r="VE361" s="33"/>
      <c r="VF361" s="33"/>
      <c r="VG361" s="33"/>
      <c r="VH361" s="33"/>
      <c r="VI361" s="33"/>
      <c r="VJ361" s="33"/>
      <c r="VK361" s="33"/>
      <c r="VL361" s="33"/>
      <c r="VM361" s="33"/>
      <c r="VN361" s="33"/>
      <c r="VO361" s="33"/>
      <c r="VP361" s="33"/>
      <c r="VQ361" s="33"/>
      <c r="VR361" s="33"/>
      <c r="VS361" s="33"/>
      <c r="VT361" s="33"/>
      <c r="VU361" s="33"/>
      <c r="VV361" s="33"/>
      <c r="VW361" s="33"/>
      <c r="VX361" s="33"/>
      <c r="VY361" s="33"/>
      <c r="VZ361" s="33"/>
      <c r="WA361" s="33"/>
      <c r="WB361" s="33"/>
      <c r="WC361" s="33"/>
      <c r="WD361" s="33"/>
      <c r="WE361" s="33"/>
      <c r="WF361" s="33"/>
      <c r="WG361" s="33"/>
      <c r="WH361" s="33"/>
      <c r="WI361" s="33"/>
      <c r="WJ361" s="33"/>
      <c r="WK361" s="33"/>
      <c r="WL361" s="33"/>
      <c r="WM361" s="33"/>
      <c r="WN361" s="33"/>
      <c r="WO361" s="33"/>
      <c r="WP361" s="33"/>
      <c r="WQ361" s="33"/>
      <c r="WR361" s="33"/>
      <c r="WS361" s="33"/>
      <c r="WT361" s="33"/>
      <c r="WU361" s="33"/>
      <c r="WV361" s="33"/>
      <c r="WW361" s="33"/>
      <c r="WX361" s="33"/>
      <c r="WY361" s="33"/>
      <c r="WZ361" s="33"/>
      <c r="XA361" s="33"/>
      <c r="XB361" s="33"/>
      <c r="XC361" s="33"/>
      <c r="XD361" s="33"/>
      <c r="XE361" s="33"/>
      <c r="XF361" s="33"/>
      <c r="XG361" s="33"/>
      <c r="XH361" s="33"/>
      <c r="XI361" s="33"/>
      <c r="XJ361" s="33"/>
      <c r="XK361" s="33"/>
      <c r="XL361" s="33"/>
      <c r="XM361" s="33"/>
      <c r="XN361" s="33"/>
      <c r="XO361" s="33"/>
      <c r="XP361" s="33"/>
      <c r="XQ361" s="33"/>
      <c r="XR361" s="33"/>
      <c r="XS361" s="33"/>
      <c r="XT361" s="33"/>
      <c r="XU361" s="33"/>
      <c r="XV361" s="33"/>
      <c r="XW361" s="33"/>
      <c r="XX361" s="33"/>
      <c r="XY361" s="33"/>
      <c r="XZ361" s="33"/>
      <c r="YA361" s="33"/>
      <c r="YB361" s="33"/>
      <c r="YC361" s="33"/>
      <c r="YD361" s="33"/>
      <c r="YE361" s="33"/>
      <c r="YF361" s="33"/>
      <c r="YG361" s="33"/>
      <c r="YH361" s="33"/>
      <c r="YI361" s="33"/>
      <c r="YJ361" s="33"/>
      <c r="YK361" s="33"/>
      <c r="YL361" s="33"/>
      <c r="YM361" s="33"/>
      <c r="YN361" s="33"/>
      <c r="YO361" s="33"/>
      <c r="YP361" s="33"/>
      <c r="YQ361" s="33"/>
      <c r="YR361" s="33"/>
      <c r="YS361" s="33"/>
      <c r="YT361" s="33"/>
      <c r="YU361" s="33"/>
      <c r="YV361" s="33"/>
      <c r="YW361" s="33"/>
      <c r="YX361" s="33"/>
      <c r="YY361" s="33"/>
      <c r="YZ361" s="33"/>
      <c r="ZA361" s="33"/>
      <c r="ZB361" s="33"/>
      <c r="ZC361" s="33"/>
      <c r="ZD361" s="33"/>
      <c r="ZE361" s="33"/>
      <c r="ZF361" s="33"/>
      <c r="ZG361" s="33"/>
      <c r="ZH361" s="33"/>
      <c r="ZI361" s="33"/>
      <c r="ZJ361" s="33"/>
      <c r="ZK361" s="33"/>
      <c r="ZL361" s="33"/>
      <c r="ZM361" s="33"/>
      <c r="ZN361" s="33"/>
      <c r="ZO361" s="33"/>
      <c r="ZP361" s="33"/>
      <c r="ZQ361" s="33"/>
      <c r="ZR361" s="33"/>
      <c r="ZS361" s="33"/>
      <c r="ZT361" s="33"/>
      <c r="ZU361" s="33"/>
      <c r="ZV361" s="33"/>
      <c r="ZW361" s="33"/>
      <c r="ZX361" s="33"/>
      <c r="ZY361" s="33"/>
      <c r="ZZ361" s="33"/>
      <c r="AAA361" s="33"/>
      <c r="AAB361" s="33"/>
      <c r="AAC361" s="33"/>
      <c r="AAD361" s="33"/>
      <c r="AAE361" s="33"/>
      <c r="AAF361" s="33"/>
      <c r="AAG361" s="33"/>
      <c r="AAH361" s="33"/>
      <c r="AAI361" s="33"/>
      <c r="AAJ361" s="33"/>
      <c r="AAK361" s="33"/>
      <c r="AAL361" s="33"/>
      <c r="AAM361" s="33"/>
      <c r="AAN361" s="33"/>
      <c r="AAO361" s="33"/>
      <c r="AAP361" s="33"/>
      <c r="AAQ361" s="33"/>
      <c r="AAR361" s="33"/>
      <c r="AAS361" s="33"/>
      <c r="AAT361" s="33"/>
      <c r="AAU361" s="33"/>
      <c r="AAV361" s="33"/>
      <c r="AAW361" s="33"/>
      <c r="AAX361" s="33"/>
      <c r="AAY361" s="33"/>
      <c r="AAZ361" s="33"/>
      <c r="ABA361" s="33"/>
      <c r="ABB361" s="33"/>
      <c r="ABC361" s="33"/>
      <c r="ABD361" s="33"/>
      <c r="ABE361" s="33"/>
      <c r="ABF361" s="33"/>
      <c r="ABG361" s="33"/>
      <c r="ABH361" s="33"/>
      <c r="ABI361" s="33"/>
      <c r="ABJ361" s="33"/>
      <c r="ABK361" s="33"/>
      <c r="ABL361" s="33"/>
      <c r="ABM361" s="33"/>
      <c r="ABN361" s="33"/>
      <c r="ABO361" s="33"/>
      <c r="ABP361" s="33"/>
      <c r="ABQ361" s="33"/>
      <c r="ABR361" s="33"/>
      <c r="ABS361" s="33"/>
      <c r="ABT361" s="33"/>
      <c r="ABU361" s="33"/>
      <c r="ABV361" s="33"/>
      <c r="ABW361" s="33"/>
      <c r="ABX361" s="33"/>
      <c r="ABY361" s="33"/>
      <c r="ABZ361" s="33"/>
      <c r="ACA361" s="33"/>
      <c r="ACB361" s="33"/>
      <c r="ACC361" s="33"/>
      <c r="ACD361" s="33"/>
      <c r="ACE361" s="33"/>
      <c r="ACF361" s="33"/>
      <c r="ACG361" s="33"/>
      <c r="ACH361" s="33"/>
      <c r="ACI361" s="33"/>
      <c r="ACJ361" s="33"/>
      <c r="ACK361" s="33"/>
      <c r="ACL361" s="33"/>
      <c r="ACM361" s="33"/>
      <c r="ACN361" s="33"/>
      <c r="ACO361" s="33"/>
      <c r="ACP361" s="33"/>
      <c r="ACQ361" s="33"/>
      <c r="ACR361" s="33"/>
      <c r="ACS361" s="33"/>
      <c r="ACT361" s="33"/>
      <c r="ACU361" s="33"/>
      <c r="ACV361" s="33"/>
      <c r="ACW361" s="33"/>
      <c r="ACX361" s="33"/>
      <c r="ACY361" s="33"/>
      <c r="ACZ361" s="33"/>
      <c r="ADA361" s="33"/>
      <c r="ADB361" s="33"/>
      <c r="ADC361" s="33"/>
      <c r="ADD361" s="33"/>
      <c r="ADE361" s="33"/>
      <c r="ADF361" s="33"/>
      <c r="ADG361" s="33"/>
      <c r="ADH361" s="33"/>
      <c r="ADI361" s="33"/>
      <c r="ADJ361" s="33"/>
      <c r="ADK361" s="33"/>
      <c r="ADL361" s="33"/>
      <c r="ADM361" s="33"/>
      <c r="ADN361" s="33"/>
      <c r="ADO361" s="33"/>
      <c r="ADP361" s="33"/>
      <c r="ADQ361" s="33"/>
      <c r="ADR361" s="33"/>
      <c r="ADS361" s="33"/>
      <c r="ADT361" s="33"/>
      <c r="ADU361" s="33"/>
      <c r="ADV361" s="33"/>
      <c r="ADW361" s="33"/>
      <c r="ADX361" s="33"/>
      <c r="ADY361" s="33"/>
      <c r="ADZ361" s="33"/>
      <c r="AEA361" s="33"/>
      <c r="AEB361" s="33"/>
      <c r="AEC361" s="33"/>
      <c r="AED361" s="33"/>
      <c r="AEE361" s="33"/>
      <c r="AEF361" s="33"/>
      <c r="AEG361" s="33"/>
      <c r="AEH361" s="33"/>
      <c r="AEI361" s="33"/>
      <c r="AEJ361" s="33"/>
      <c r="AEK361" s="33"/>
      <c r="AEL361" s="33"/>
      <c r="AEM361" s="33"/>
      <c r="AEN361" s="33"/>
      <c r="AEO361" s="33"/>
      <c r="AEP361" s="33"/>
      <c r="AEQ361" s="33"/>
      <c r="AER361" s="33"/>
      <c r="AES361" s="33"/>
      <c r="AET361" s="33"/>
      <c r="AEU361" s="33"/>
      <c r="AEV361" s="33"/>
      <c r="AEW361" s="33"/>
      <c r="AEX361" s="33"/>
      <c r="AEY361" s="33"/>
      <c r="AEZ361" s="33"/>
      <c r="AFA361" s="33"/>
      <c r="AFB361" s="33"/>
      <c r="AFC361" s="33"/>
      <c r="AFD361" s="33"/>
      <c r="AFE361" s="33"/>
      <c r="AFF361" s="33"/>
      <c r="AFG361" s="33"/>
      <c r="AFH361" s="33"/>
      <c r="AFI361" s="33"/>
      <c r="AFJ361" s="33"/>
      <c r="AFK361" s="33"/>
      <c r="AFL361" s="33"/>
      <c r="AFM361" s="33"/>
      <c r="AFN361" s="33"/>
      <c r="AFO361" s="33"/>
      <c r="AFP361" s="33"/>
      <c r="AFQ361" s="33"/>
      <c r="AFR361" s="33"/>
      <c r="AFS361" s="33"/>
      <c r="AFT361" s="33"/>
      <c r="AFU361" s="33"/>
      <c r="AFV361" s="33"/>
      <c r="AFW361" s="33"/>
      <c r="AFX361" s="33"/>
      <c r="AFY361" s="33"/>
      <c r="AFZ361" s="33"/>
      <c r="AGA361" s="33"/>
      <c r="AGB361" s="33"/>
      <c r="AGC361" s="33"/>
      <c r="AGD361" s="33"/>
      <c r="AGE361" s="33"/>
      <c r="AGF361" s="33"/>
      <c r="AGG361" s="33"/>
      <c r="AGH361" s="33"/>
      <c r="AGI361" s="33"/>
      <c r="AGJ361" s="33"/>
      <c r="AGK361" s="33"/>
      <c r="AGL361" s="33"/>
      <c r="AGM361" s="33"/>
      <c r="AGN361" s="33"/>
      <c r="AGO361" s="33"/>
      <c r="AGP361" s="33"/>
      <c r="AGQ361" s="33"/>
      <c r="AGR361" s="33"/>
      <c r="AGS361" s="33"/>
      <c r="AGT361" s="33"/>
      <c r="AGU361" s="33"/>
      <c r="AGV361" s="33"/>
      <c r="AGW361" s="33"/>
      <c r="AGX361" s="33"/>
      <c r="AGY361" s="33"/>
      <c r="AGZ361" s="33"/>
      <c r="AHA361" s="33"/>
      <c r="AHB361" s="33"/>
      <c r="AHC361" s="33"/>
      <c r="AHD361" s="33"/>
      <c r="AHE361" s="33"/>
      <c r="AHF361" s="33"/>
      <c r="AHG361" s="33"/>
      <c r="AHH361" s="33"/>
      <c r="AHI361" s="33"/>
      <c r="AHJ361" s="33"/>
      <c r="AHK361" s="33"/>
      <c r="AHL361" s="33"/>
      <c r="AHM361" s="33"/>
      <c r="AHN361" s="33"/>
      <c r="AHO361" s="33"/>
      <c r="AHP361" s="33"/>
      <c r="AHQ361" s="33"/>
      <c r="AHR361" s="33"/>
      <c r="AHS361" s="33"/>
      <c r="AHT361" s="33"/>
      <c r="AHU361" s="33"/>
      <c r="AHV361" s="33"/>
      <c r="AHW361" s="33"/>
      <c r="AHX361" s="33"/>
      <c r="AHY361" s="33"/>
      <c r="AHZ361" s="33"/>
      <c r="AIA361" s="33"/>
      <c r="AIB361" s="33"/>
      <c r="AIC361" s="33"/>
      <c r="AID361" s="33"/>
      <c r="AIE361" s="33"/>
      <c r="AIF361" s="33"/>
      <c r="AIG361" s="33"/>
      <c r="AIH361" s="33"/>
      <c r="AII361" s="33"/>
      <c r="AIJ361" s="33"/>
      <c r="AIK361" s="33"/>
      <c r="AIL361" s="33"/>
      <c r="AIM361" s="33"/>
      <c r="AIN361" s="33"/>
      <c r="AIO361" s="33"/>
      <c r="AIP361" s="33"/>
      <c r="AIQ361" s="33"/>
      <c r="AIR361" s="33"/>
      <c r="AIS361" s="33"/>
      <c r="AIT361" s="33"/>
      <c r="AIU361" s="33"/>
      <c r="AIV361" s="33"/>
      <c r="AIW361" s="33"/>
      <c r="AIX361" s="33"/>
      <c r="AIY361" s="33"/>
      <c r="AIZ361" s="33"/>
      <c r="AJA361" s="33"/>
      <c r="AJB361" s="33"/>
      <c r="AJC361" s="33"/>
      <c r="AJD361" s="33"/>
      <c r="AJE361" s="33"/>
      <c r="AJF361" s="33"/>
      <c r="AJG361" s="33"/>
      <c r="AJH361" s="33"/>
      <c r="AJI361" s="33"/>
      <c r="AJJ361" s="33"/>
      <c r="AJK361" s="33"/>
      <c r="AJL361" s="33"/>
      <c r="AJM361" s="33"/>
      <c r="AJN361" s="33"/>
      <c r="AJO361" s="33"/>
      <c r="AJP361" s="33"/>
      <c r="AJQ361" s="33"/>
      <c r="AJR361" s="33"/>
      <c r="AJS361" s="33"/>
      <c r="AJT361" s="33"/>
      <c r="AJU361" s="33"/>
      <c r="AJV361" s="33"/>
      <c r="AJW361" s="33"/>
      <c r="AJX361" s="33"/>
      <c r="AJY361" s="33"/>
      <c r="AJZ361" s="33"/>
      <c r="AKA361" s="33"/>
      <c r="AKB361" s="33"/>
      <c r="AKC361" s="33"/>
      <c r="AKD361" s="33"/>
      <c r="AKE361" s="33"/>
      <c r="AKF361" s="33"/>
      <c r="AKG361" s="33"/>
      <c r="AKH361" s="33"/>
      <c r="AKI361" s="33"/>
      <c r="AKJ361" s="33"/>
      <c r="AKK361" s="33"/>
      <c r="AKL361" s="33"/>
      <c r="AKM361" s="33"/>
      <c r="AKN361" s="33"/>
      <c r="AKO361" s="33"/>
      <c r="AKP361" s="33"/>
      <c r="AKQ361" s="33"/>
      <c r="AKR361" s="33"/>
      <c r="AKS361" s="33"/>
      <c r="AKT361" s="33"/>
      <c r="AKU361" s="33"/>
      <c r="AKV361" s="33"/>
      <c r="AKW361" s="33"/>
      <c r="AKX361" s="33"/>
      <c r="AKY361" s="33"/>
      <c r="AKZ361" s="33"/>
      <c r="ALA361" s="33"/>
      <c r="ALB361" s="33"/>
      <c r="ALC361" s="33"/>
      <c r="ALD361" s="33"/>
      <c r="ALE361" s="33"/>
      <c r="ALF361" s="33"/>
      <c r="ALG361" s="33"/>
      <c r="ALH361" s="33"/>
      <c r="ALI361" s="33"/>
      <c r="ALJ361" s="33"/>
      <c r="ALK361" s="33"/>
      <c r="ALL361" s="33"/>
      <c r="ALM361" s="33"/>
      <c r="ALN361" s="33"/>
      <c r="ALO361" s="33"/>
      <c r="ALP361" s="33"/>
      <c r="ALQ361" s="33"/>
      <c r="ALR361" s="33"/>
      <c r="ALS361" s="33"/>
      <c r="ALT361" s="33"/>
      <c r="ALU361" s="33"/>
      <c r="ALV361" s="33"/>
      <c r="ALW361" s="33"/>
      <c r="ALX361" s="33"/>
      <c r="ALY361" s="33"/>
    </row>
    <row r="362" spans="1:1013" ht="28.5" customHeight="1" thickBot="1" x14ac:dyDescent="0.25">
      <c r="A362" s="654" t="s">
        <v>15</v>
      </c>
      <c r="B362" s="656" t="s">
        <v>16</v>
      </c>
      <c r="C362" s="658" t="s">
        <v>29</v>
      </c>
      <c r="D362" s="659" t="s">
        <v>27</v>
      </c>
      <c r="E362" s="661" t="s">
        <v>96</v>
      </c>
      <c r="F362" s="663" t="s">
        <v>264</v>
      </c>
      <c r="G362" s="665" t="s">
        <v>93</v>
      </c>
      <c r="H362" s="667" t="s">
        <v>19</v>
      </c>
      <c r="I362" s="669" t="s">
        <v>31</v>
      </c>
      <c r="J362" s="697" t="s">
        <v>313</v>
      </c>
      <c r="K362" s="201" t="s">
        <v>94</v>
      </c>
      <c r="L362" s="206">
        <f>+M362+O362</f>
        <v>0</v>
      </c>
      <c r="M362" s="204">
        <v>0</v>
      </c>
      <c r="N362" s="204">
        <v>0</v>
      </c>
      <c r="O362" s="203">
        <v>0</v>
      </c>
      <c r="P362" s="206">
        <f>+Q362+S362</f>
        <v>0</v>
      </c>
      <c r="Q362" s="204">
        <v>0</v>
      </c>
      <c r="R362" s="204">
        <v>0</v>
      </c>
      <c r="S362" s="205">
        <v>0</v>
      </c>
      <c r="T362" s="206">
        <f>+U362+W362</f>
        <v>0</v>
      </c>
      <c r="U362" s="204">
        <v>0</v>
      </c>
      <c r="V362" s="204">
        <v>0</v>
      </c>
      <c r="W362" s="203">
        <v>0</v>
      </c>
      <c r="X362" s="202">
        <f>+Y362+AA362</f>
        <v>0</v>
      </c>
      <c r="Y362" s="204">
        <v>0</v>
      </c>
      <c r="Z362" s="204">
        <v>0</v>
      </c>
      <c r="AA362" s="205">
        <v>0</v>
      </c>
      <c r="AB362" s="33"/>
      <c r="AC362" s="33"/>
      <c r="AD362" s="33"/>
      <c r="AE362" s="33"/>
      <c r="AF362" s="33"/>
      <c r="AG362" s="33"/>
      <c r="AH362" s="33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  <c r="BV362" s="33"/>
      <c r="BW362" s="33"/>
      <c r="BX362" s="33"/>
      <c r="BY362" s="33"/>
      <c r="BZ362" s="33"/>
      <c r="CA362" s="33"/>
      <c r="CB362" s="33"/>
      <c r="CC362" s="33"/>
      <c r="CD362" s="33"/>
      <c r="CE362" s="33"/>
      <c r="CF362" s="33"/>
      <c r="CG362" s="33"/>
      <c r="CH362" s="33"/>
      <c r="CI362" s="33"/>
      <c r="CJ362" s="33"/>
      <c r="CK362" s="33"/>
      <c r="CL362" s="33"/>
      <c r="CM362" s="33"/>
      <c r="CN362" s="33"/>
      <c r="CO362" s="33"/>
      <c r="CP362" s="33"/>
      <c r="CQ362" s="33"/>
      <c r="CR362" s="33"/>
      <c r="CS362" s="33"/>
      <c r="CT362" s="33"/>
      <c r="CU362" s="33"/>
      <c r="CV362" s="33"/>
      <c r="CW362" s="33"/>
      <c r="CX362" s="33"/>
      <c r="CY362" s="33"/>
      <c r="CZ362" s="33"/>
      <c r="DA362" s="33"/>
      <c r="DB362" s="33"/>
      <c r="DC362" s="33"/>
      <c r="DD362" s="33"/>
      <c r="DE362" s="33"/>
      <c r="DF362" s="33"/>
      <c r="DG362" s="33"/>
      <c r="DH362" s="33"/>
      <c r="DI362" s="33"/>
      <c r="DJ362" s="33"/>
      <c r="DK362" s="33"/>
      <c r="DL362" s="33"/>
      <c r="DM362" s="33"/>
      <c r="DN362" s="33"/>
      <c r="DO362" s="33"/>
      <c r="DP362" s="33"/>
      <c r="DQ362" s="33"/>
      <c r="DR362" s="33"/>
      <c r="DS362" s="33"/>
      <c r="DT362" s="33"/>
      <c r="DU362" s="33"/>
      <c r="DV362" s="33"/>
      <c r="DW362" s="33"/>
      <c r="DX362" s="33"/>
      <c r="DY362" s="33"/>
      <c r="DZ362" s="33"/>
      <c r="EA362" s="33"/>
      <c r="EB362" s="33"/>
      <c r="EC362" s="33"/>
      <c r="ED362" s="33"/>
      <c r="EE362" s="33"/>
      <c r="EF362" s="33"/>
      <c r="EG362" s="33"/>
      <c r="EH362" s="33"/>
      <c r="EI362" s="33"/>
      <c r="EJ362" s="33"/>
      <c r="EK362" s="33"/>
      <c r="EL362" s="33"/>
      <c r="EM362" s="33"/>
      <c r="EN362" s="33"/>
      <c r="EO362" s="33"/>
      <c r="EP362" s="33"/>
      <c r="EQ362" s="33"/>
      <c r="ER362" s="33"/>
      <c r="ES362" s="33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  <c r="FP362" s="33"/>
      <c r="FQ362" s="33"/>
      <c r="FR362" s="33"/>
      <c r="FS362" s="33"/>
      <c r="FT362" s="33"/>
      <c r="FU362" s="33"/>
      <c r="FV362" s="33"/>
      <c r="FW362" s="33"/>
      <c r="FX362" s="33"/>
      <c r="FY362" s="33"/>
      <c r="FZ362" s="33"/>
      <c r="GA362" s="33"/>
      <c r="GB362" s="33"/>
      <c r="GC362" s="33"/>
      <c r="GD362" s="33"/>
      <c r="GE362" s="33"/>
      <c r="GF362" s="33"/>
      <c r="GG362" s="33"/>
      <c r="GH362" s="33"/>
      <c r="GI362" s="33"/>
      <c r="GJ362" s="33"/>
      <c r="GK362" s="33"/>
      <c r="GL362" s="33"/>
      <c r="GM362" s="33"/>
      <c r="GN362" s="33"/>
      <c r="GO362" s="33"/>
      <c r="GP362" s="33"/>
      <c r="GQ362" s="33"/>
      <c r="GR362" s="33"/>
      <c r="GS362" s="33"/>
      <c r="GT362" s="33"/>
      <c r="GU362" s="33"/>
      <c r="GV362" s="33"/>
      <c r="GW362" s="33"/>
      <c r="GX362" s="33"/>
      <c r="GY362" s="33"/>
      <c r="GZ362" s="33"/>
      <c r="HA362" s="33"/>
      <c r="HB362" s="33"/>
      <c r="HC362" s="33"/>
      <c r="HD362" s="33"/>
      <c r="HE362" s="33"/>
      <c r="HF362" s="33"/>
      <c r="HG362" s="33"/>
      <c r="HH362" s="33"/>
      <c r="HI362" s="33"/>
      <c r="HJ362" s="33"/>
      <c r="HK362" s="33"/>
      <c r="HL362" s="33"/>
      <c r="HM362" s="33"/>
      <c r="HN362" s="33"/>
      <c r="HO362" s="33"/>
      <c r="HP362" s="33"/>
      <c r="HQ362" s="33"/>
      <c r="HR362" s="33"/>
      <c r="HS362" s="33"/>
      <c r="HT362" s="33"/>
      <c r="HU362" s="33"/>
      <c r="HV362" s="33"/>
      <c r="HW362" s="33"/>
      <c r="HX362" s="33"/>
      <c r="HY362" s="33"/>
      <c r="HZ362" s="33"/>
      <c r="IA362" s="33"/>
      <c r="IB362" s="33"/>
      <c r="IC362" s="33"/>
      <c r="ID362" s="33"/>
      <c r="IE362" s="33"/>
      <c r="IF362" s="33"/>
      <c r="IG362" s="33"/>
      <c r="IH362" s="33"/>
      <c r="II362" s="33"/>
      <c r="IJ362" s="33"/>
      <c r="IK362" s="33"/>
      <c r="IL362" s="33"/>
      <c r="IM362" s="33"/>
      <c r="IN362" s="33"/>
      <c r="IO362" s="33"/>
      <c r="IP362" s="33"/>
      <c r="IQ362" s="33"/>
      <c r="IR362" s="33"/>
      <c r="IS362" s="33"/>
      <c r="IT362" s="33"/>
      <c r="IU362" s="33"/>
      <c r="IV362" s="33"/>
      <c r="IW362" s="33"/>
      <c r="IX362" s="33"/>
      <c r="IY362" s="33"/>
      <c r="IZ362" s="33"/>
      <c r="JA362" s="33"/>
      <c r="JB362" s="33"/>
      <c r="JC362" s="33"/>
      <c r="JD362" s="33"/>
      <c r="JE362" s="33"/>
      <c r="JF362" s="33"/>
      <c r="JG362" s="33"/>
      <c r="JH362" s="33"/>
      <c r="JI362" s="33"/>
      <c r="JJ362" s="33"/>
      <c r="JK362" s="33"/>
      <c r="JL362" s="33"/>
      <c r="JM362" s="33"/>
      <c r="JN362" s="33"/>
      <c r="JO362" s="33"/>
      <c r="JP362" s="33"/>
      <c r="JQ362" s="33"/>
      <c r="JR362" s="33"/>
      <c r="JS362" s="33"/>
      <c r="JT362" s="33"/>
      <c r="JU362" s="33"/>
      <c r="JV362" s="33"/>
      <c r="JW362" s="33"/>
      <c r="JX362" s="33"/>
      <c r="JY362" s="33"/>
      <c r="JZ362" s="33"/>
      <c r="KA362" s="33"/>
      <c r="KB362" s="33"/>
      <c r="KC362" s="33"/>
      <c r="KD362" s="33"/>
      <c r="KE362" s="33"/>
      <c r="KF362" s="33"/>
      <c r="KG362" s="33"/>
      <c r="KH362" s="33"/>
      <c r="KI362" s="33"/>
      <c r="KJ362" s="33"/>
      <c r="KK362" s="33"/>
      <c r="KL362" s="33"/>
      <c r="KM362" s="33"/>
      <c r="KN362" s="33"/>
      <c r="KO362" s="33"/>
      <c r="KP362" s="33"/>
      <c r="KQ362" s="33"/>
      <c r="KR362" s="33"/>
      <c r="KS362" s="33"/>
      <c r="KT362" s="33"/>
      <c r="KU362" s="33"/>
      <c r="KV362" s="33"/>
      <c r="KW362" s="33"/>
      <c r="KX362" s="33"/>
      <c r="KY362" s="33"/>
      <c r="KZ362" s="33"/>
      <c r="LA362" s="33"/>
      <c r="LB362" s="33"/>
      <c r="LC362" s="33"/>
      <c r="LD362" s="33"/>
      <c r="LE362" s="33"/>
      <c r="LF362" s="33"/>
      <c r="LG362" s="33"/>
      <c r="LH362" s="33"/>
      <c r="LI362" s="33"/>
      <c r="LJ362" s="33"/>
      <c r="LK362" s="33"/>
      <c r="LL362" s="33"/>
      <c r="LM362" s="33"/>
      <c r="LN362" s="33"/>
      <c r="LO362" s="33"/>
      <c r="LP362" s="33"/>
      <c r="LQ362" s="33"/>
      <c r="LR362" s="33"/>
      <c r="LS362" s="33"/>
      <c r="LT362" s="33"/>
      <c r="LU362" s="33"/>
      <c r="LV362" s="33"/>
      <c r="LW362" s="33"/>
      <c r="LX362" s="33"/>
      <c r="LY362" s="33"/>
      <c r="LZ362" s="33"/>
      <c r="MA362" s="33"/>
      <c r="MB362" s="33"/>
      <c r="MC362" s="33"/>
      <c r="MD362" s="33"/>
      <c r="ME362" s="33"/>
      <c r="MF362" s="33"/>
      <c r="MG362" s="33"/>
      <c r="MH362" s="33"/>
      <c r="MI362" s="33"/>
      <c r="MJ362" s="33"/>
      <c r="MK362" s="33"/>
      <c r="ML362" s="33"/>
      <c r="MM362" s="33"/>
      <c r="MN362" s="33"/>
      <c r="MO362" s="33"/>
      <c r="MP362" s="33"/>
      <c r="MQ362" s="33"/>
      <c r="MR362" s="33"/>
      <c r="MS362" s="33"/>
      <c r="MT362" s="33"/>
      <c r="MU362" s="33"/>
      <c r="MV362" s="33"/>
      <c r="MW362" s="33"/>
      <c r="MX362" s="33"/>
      <c r="MY362" s="33"/>
      <c r="MZ362" s="33"/>
      <c r="NA362" s="33"/>
      <c r="NB362" s="33"/>
      <c r="NC362" s="33"/>
      <c r="ND362" s="33"/>
      <c r="NE362" s="33"/>
      <c r="NF362" s="33"/>
      <c r="NG362" s="33"/>
      <c r="NH362" s="33"/>
      <c r="NI362" s="33"/>
      <c r="NJ362" s="33"/>
      <c r="NK362" s="33"/>
      <c r="NL362" s="33"/>
      <c r="NM362" s="33"/>
      <c r="NN362" s="33"/>
      <c r="NO362" s="33"/>
      <c r="NP362" s="33"/>
      <c r="NQ362" s="33"/>
      <c r="NR362" s="33"/>
      <c r="NS362" s="33"/>
      <c r="NT362" s="33"/>
      <c r="NU362" s="33"/>
      <c r="NV362" s="33"/>
      <c r="NW362" s="33"/>
      <c r="NX362" s="33"/>
      <c r="NY362" s="33"/>
      <c r="NZ362" s="33"/>
      <c r="OA362" s="33"/>
      <c r="OB362" s="33"/>
      <c r="OC362" s="33"/>
      <c r="OD362" s="33"/>
      <c r="OE362" s="33"/>
      <c r="OF362" s="33"/>
      <c r="OG362" s="33"/>
      <c r="OH362" s="33"/>
      <c r="OI362" s="33"/>
      <c r="OJ362" s="33"/>
      <c r="OK362" s="33"/>
      <c r="OL362" s="33"/>
      <c r="OM362" s="33"/>
      <c r="ON362" s="33"/>
      <c r="OO362" s="33"/>
      <c r="OP362" s="33"/>
      <c r="OQ362" s="33"/>
      <c r="OR362" s="33"/>
      <c r="OS362" s="33"/>
      <c r="OT362" s="33"/>
      <c r="OU362" s="33"/>
      <c r="OV362" s="33"/>
      <c r="OW362" s="33"/>
      <c r="OX362" s="33"/>
      <c r="OY362" s="33"/>
      <c r="OZ362" s="33"/>
      <c r="PA362" s="33"/>
      <c r="PB362" s="33"/>
      <c r="PC362" s="33"/>
      <c r="PD362" s="33"/>
      <c r="PE362" s="33"/>
      <c r="PF362" s="33"/>
      <c r="PG362" s="33"/>
      <c r="PH362" s="33"/>
      <c r="PI362" s="33"/>
      <c r="PJ362" s="33"/>
      <c r="PK362" s="33"/>
      <c r="PL362" s="33"/>
      <c r="PM362" s="33"/>
      <c r="PN362" s="33"/>
      <c r="PO362" s="33"/>
      <c r="PP362" s="33"/>
      <c r="PQ362" s="33"/>
      <c r="PR362" s="33"/>
      <c r="PS362" s="33"/>
      <c r="PT362" s="33"/>
      <c r="PU362" s="33"/>
      <c r="PV362" s="33"/>
      <c r="PW362" s="33"/>
      <c r="PX362" s="33"/>
      <c r="PY362" s="33"/>
      <c r="PZ362" s="33"/>
      <c r="QA362" s="33"/>
      <c r="QB362" s="33"/>
      <c r="QC362" s="33"/>
      <c r="QD362" s="33"/>
      <c r="QE362" s="33"/>
      <c r="QF362" s="33"/>
      <c r="QG362" s="33"/>
      <c r="QH362" s="33"/>
      <c r="QI362" s="33"/>
      <c r="QJ362" s="33"/>
      <c r="QK362" s="33"/>
      <c r="QL362" s="33"/>
      <c r="QM362" s="33"/>
      <c r="QN362" s="33"/>
      <c r="QO362" s="33"/>
      <c r="QP362" s="33"/>
      <c r="QQ362" s="33"/>
      <c r="QR362" s="33"/>
      <c r="QS362" s="33"/>
      <c r="QT362" s="33"/>
      <c r="QU362" s="33"/>
      <c r="QV362" s="33"/>
      <c r="QW362" s="33"/>
      <c r="QX362" s="33"/>
      <c r="QY362" s="33"/>
      <c r="QZ362" s="33"/>
      <c r="RA362" s="33"/>
      <c r="RB362" s="33"/>
      <c r="RC362" s="33"/>
      <c r="RD362" s="33"/>
      <c r="RE362" s="33"/>
      <c r="RF362" s="33"/>
      <c r="RG362" s="33"/>
      <c r="RH362" s="33"/>
      <c r="RI362" s="33"/>
      <c r="RJ362" s="33"/>
      <c r="RK362" s="33"/>
      <c r="RL362" s="33"/>
      <c r="RM362" s="33"/>
      <c r="RN362" s="33"/>
      <c r="RO362" s="33"/>
      <c r="RP362" s="33"/>
      <c r="RQ362" s="33"/>
      <c r="RR362" s="33"/>
      <c r="RS362" s="33"/>
      <c r="RT362" s="33"/>
      <c r="RU362" s="33"/>
      <c r="RV362" s="33"/>
      <c r="RW362" s="33"/>
      <c r="RX362" s="33"/>
      <c r="RY362" s="33"/>
      <c r="RZ362" s="33"/>
      <c r="SA362" s="33"/>
      <c r="SB362" s="33"/>
      <c r="SC362" s="33"/>
      <c r="SD362" s="33"/>
      <c r="SE362" s="33"/>
      <c r="SF362" s="33"/>
      <c r="SG362" s="33"/>
      <c r="SH362" s="33"/>
      <c r="SI362" s="33"/>
      <c r="SJ362" s="33"/>
      <c r="SK362" s="33"/>
      <c r="SL362" s="33"/>
      <c r="SM362" s="33"/>
      <c r="SN362" s="33"/>
      <c r="SO362" s="33"/>
      <c r="SP362" s="33"/>
      <c r="SQ362" s="33"/>
      <c r="SR362" s="33"/>
      <c r="SS362" s="33"/>
      <c r="ST362" s="33"/>
      <c r="SU362" s="33"/>
      <c r="SV362" s="33"/>
      <c r="SW362" s="33"/>
      <c r="SX362" s="33"/>
      <c r="SY362" s="33"/>
      <c r="SZ362" s="33"/>
      <c r="TA362" s="33"/>
      <c r="TB362" s="33"/>
      <c r="TC362" s="33"/>
      <c r="TD362" s="33"/>
      <c r="TE362" s="33"/>
      <c r="TF362" s="33"/>
      <c r="TG362" s="33"/>
      <c r="TH362" s="33"/>
      <c r="TI362" s="33"/>
      <c r="TJ362" s="33"/>
      <c r="TK362" s="33"/>
      <c r="TL362" s="33"/>
      <c r="TM362" s="33"/>
      <c r="TN362" s="33"/>
      <c r="TO362" s="33"/>
      <c r="TP362" s="33"/>
      <c r="TQ362" s="33"/>
      <c r="TR362" s="33"/>
      <c r="TS362" s="33"/>
      <c r="TT362" s="33"/>
      <c r="TU362" s="33"/>
      <c r="TV362" s="33"/>
      <c r="TW362" s="33"/>
      <c r="TX362" s="33"/>
      <c r="TY362" s="33"/>
      <c r="TZ362" s="33"/>
      <c r="UA362" s="33"/>
      <c r="UB362" s="33"/>
      <c r="UC362" s="33"/>
      <c r="UD362" s="33"/>
      <c r="UE362" s="33"/>
      <c r="UF362" s="33"/>
      <c r="UG362" s="33"/>
      <c r="UH362" s="33"/>
      <c r="UI362" s="33"/>
      <c r="UJ362" s="33"/>
      <c r="UK362" s="33"/>
      <c r="UL362" s="33"/>
      <c r="UM362" s="33"/>
      <c r="UN362" s="33"/>
      <c r="UO362" s="33"/>
      <c r="UP362" s="33"/>
      <c r="UQ362" s="33"/>
      <c r="UR362" s="33"/>
      <c r="US362" s="33"/>
      <c r="UT362" s="33"/>
      <c r="UU362" s="33"/>
      <c r="UV362" s="33"/>
      <c r="UW362" s="33"/>
      <c r="UX362" s="33"/>
      <c r="UY362" s="33"/>
      <c r="UZ362" s="33"/>
      <c r="VA362" s="33"/>
      <c r="VB362" s="33"/>
      <c r="VC362" s="33"/>
      <c r="VD362" s="33"/>
      <c r="VE362" s="33"/>
      <c r="VF362" s="33"/>
      <c r="VG362" s="33"/>
      <c r="VH362" s="33"/>
      <c r="VI362" s="33"/>
      <c r="VJ362" s="33"/>
      <c r="VK362" s="33"/>
      <c r="VL362" s="33"/>
      <c r="VM362" s="33"/>
      <c r="VN362" s="33"/>
      <c r="VO362" s="33"/>
      <c r="VP362" s="33"/>
      <c r="VQ362" s="33"/>
      <c r="VR362" s="33"/>
      <c r="VS362" s="33"/>
      <c r="VT362" s="33"/>
      <c r="VU362" s="33"/>
      <c r="VV362" s="33"/>
      <c r="VW362" s="33"/>
      <c r="VX362" s="33"/>
      <c r="VY362" s="33"/>
      <c r="VZ362" s="33"/>
      <c r="WA362" s="33"/>
      <c r="WB362" s="33"/>
      <c r="WC362" s="33"/>
      <c r="WD362" s="33"/>
      <c r="WE362" s="33"/>
      <c r="WF362" s="33"/>
      <c r="WG362" s="33"/>
      <c r="WH362" s="33"/>
      <c r="WI362" s="33"/>
      <c r="WJ362" s="33"/>
      <c r="WK362" s="33"/>
      <c r="WL362" s="33"/>
      <c r="WM362" s="33"/>
      <c r="WN362" s="33"/>
      <c r="WO362" s="33"/>
      <c r="WP362" s="33"/>
      <c r="WQ362" s="33"/>
      <c r="WR362" s="33"/>
      <c r="WS362" s="33"/>
      <c r="WT362" s="33"/>
      <c r="WU362" s="33"/>
      <c r="WV362" s="33"/>
      <c r="WW362" s="33"/>
      <c r="WX362" s="33"/>
      <c r="WY362" s="33"/>
      <c r="WZ362" s="33"/>
      <c r="XA362" s="33"/>
      <c r="XB362" s="33"/>
      <c r="XC362" s="33"/>
      <c r="XD362" s="33"/>
      <c r="XE362" s="33"/>
      <c r="XF362" s="33"/>
      <c r="XG362" s="33"/>
      <c r="XH362" s="33"/>
      <c r="XI362" s="33"/>
      <c r="XJ362" s="33"/>
      <c r="XK362" s="33"/>
      <c r="XL362" s="33"/>
      <c r="XM362" s="33"/>
      <c r="XN362" s="33"/>
      <c r="XO362" s="33"/>
      <c r="XP362" s="33"/>
      <c r="XQ362" s="33"/>
      <c r="XR362" s="33"/>
      <c r="XS362" s="33"/>
      <c r="XT362" s="33"/>
      <c r="XU362" s="33"/>
      <c r="XV362" s="33"/>
      <c r="XW362" s="33"/>
      <c r="XX362" s="33"/>
      <c r="XY362" s="33"/>
      <c r="XZ362" s="33"/>
      <c r="YA362" s="33"/>
      <c r="YB362" s="33"/>
      <c r="YC362" s="33"/>
      <c r="YD362" s="33"/>
      <c r="YE362" s="33"/>
      <c r="YF362" s="33"/>
      <c r="YG362" s="33"/>
      <c r="YH362" s="33"/>
      <c r="YI362" s="33"/>
      <c r="YJ362" s="33"/>
      <c r="YK362" s="33"/>
      <c r="YL362" s="33"/>
      <c r="YM362" s="33"/>
      <c r="YN362" s="33"/>
      <c r="YO362" s="33"/>
      <c r="YP362" s="33"/>
      <c r="YQ362" s="33"/>
      <c r="YR362" s="33"/>
      <c r="YS362" s="33"/>
      <c r="YT362" s="33"/>
      <c r="YU362" s="33"/>
      <c r="YV362" s="33"/>
      <c r="YW362" s="33"/>
      <c r="YX362" s="33"/>
      <c r="YY362" s="33"/>
      <c r="YZ362" s="33"/>
      <c r="ZA362" s="33"/>
      <c r="ZB362" s="33"/>
      <c r="ZC362" s="33"/>
      <c r="ZD362" s="33"/>
      <c r="ZE362" s="33"/>
      <c r="ZF362" s="33"/>
      <c r="ZG362" s="33"/>
      <c r="ZH362" s="33"/>
      <c r="ZI362" s="33"/>
      <c r="ZJ362" s="33"/>
      <c r="ZK362" s="33"/>
      <c r="ZL362" s="33"/>
      <c r="ZM362" s="33"/>
      <c r="ZN362" s="33"/>
      <c r="ZO362" s="33"/>
      <c r="ZP362" s="33"/>
      <c r="ZQ362" s="33"/>
      <c r="ZR362" s="33"/>
      <c r="ZS362" s="33"/>
      <c r="ZT362" s="33"/>
      <c r="ZU362" s="33"/>
      <c r="ZV362" s="33"/>
      <c r="ZW362" s="33"/>
      <c r="ZX362" s="33"/>
      <c r="ZY362" s="33"/>
      <c r="ZZ362" s="33"/>
      <c r="AAA362" s="33"/>
      <c r="AAB362" s="33"/>
      <c r="AAC362" s="33"/>
      <c r="AAD362" s="33"/>
      <c r="AAE362" s="33"/>
      <c r="AAF362" s="33"/>
      <c r="AAG362" s="33"/>
      <c r="AAH362" s="33"/>
      <c r="AAI362" s="33"/>
      <c r="AAJ362" s="33"/>
      <c r="AAK362" s="33"/>
      <c r="AAL362" s="33"/>
      <c r="AAM362" s="33"/>
      <c r="AAN362" s="33"/>
      <c r="AAO362" s="33"/>
      <c r="AAP362" s="33"/>
      <c r="AAQ362" s="33"/>
      <c r="AAR362" s="33"/>
      <c r="AAS362" s="33"/>
      <c r="AAT362" s="33"/>
      <c r="AAU362" s="33"/>
      <c r="AAV362" s="33"/>
      <c r="AAW362" s="33"/>
      <c r="AAX362" s="33"/>
      <c r="AAY362" s="33"/>
      <c r="AAZ362" s="33"/>
      <c r="ABA362" s="33"/>
      <c r="ABB362" s="33"/>
      <c r="ABC362" s="33"/>
      <c r="ABD362" s="33"/>
      <c r="ABE362" s="33"/>
      <c r="ABF362" s="33"/>
      <c r="ABG362" s="33"/>
      <c r="ABH362" s="33"/>
      <c r="ABI362" s="33"/>
      <c r="ABJ362" s="33"/>
      <c r="ABK362" s="33"/>
      <c r="ABL362" s="33"/>
      <c r="ABM362" s="33"/>
      <c r="ABN362" s="33"/>
      <c r="ABO362" s="33"/>
      <c r="ABP362" s="33"/>
      <c r="ABQ362" s="33"/>
      <c r="ABR362" s="33"/>
      <c r="ABS362" s="33"/>
      <c r="ABT362" s="33"/>
      <c r="ABU362" s="33"/>
      <c r="ABV362" s="33"/>
      <c r="ABW362" s="33"/>
      <c r="ABX362" s="33"/>
      <c r="ABY362" s="33"/>
      <c r="ABZ362" s="33"/>
      <c r="ACA362" s="33"/>
      <c r="ACB362" s="33"/>
      <c r="ACC362" s="33"/>
      <c r="ACD362" s="33"/>
      <c r="ACE362" s="33"/>
      <c r="ACF362" s="33"/>
      <c r="ACG362" s="33"/>
      <c r="ACH362" s="33"/>
      <c r="ACI362" s="33"/>
      <c r="ACJ362" s="33"/>
      <c r="ACK362" s="33"/>
      <c r="ACL362" s="33"/>
      <c r="ACM362" s="33"/>
      <c r="ACN362" s="33"/>
      <c r="ACO362" s="33"/>
      <c r="ACP362" s="33"/>
      <c r="ACQ362" s="33"/>
      <c r="ACR362" s="33"/>
      <c r="ACS362" s="33"/>
      <c r="ACT362" s="33"/>
      <c r="ACU362" s="33"/>
      <c r="ACV362" s="33"/>
      <c r="ACW362" s="33"/>
      <c r="ACX362" s="33"/>
      <c r="ACY362" s="33"/>
      <c r="ACZ362" s="33"/>
      <c r="ADA362" s="33"/>
      <c r="ADB362" s="33"/>
      <c r="ADC362" s="33"/>
      <c r="ADD362" s="33"/>
      <c r="ADE362" s="33"/>
      <c r="ADF362" s="33"/>
      <c r="ADG362" s="33"/>
      <c r="ADH362" s="33"/>
      <c r="ADI362" s="33"/>
      <c r="ADJ362" s="33"/>
      <c r="ADK362" s="33"/>
      <c r="ADL362" s="33"/>
      <c r="ADM362" s="33"/>
      <c r="ADN362" s="33"/>
      <c r="ADO362" s="33"/>
      <c r="ADP362" s="33"/>
      <c r="ADQ362" s="33"/>
      <c r="ADR362" s="33"/>
      <c r="ADS362" s="33"/>
      <c r="ADT362" s="33"/>
      <c r="ADU362" s="33"/>
      <c r="ADV362" s="33"/>
      <c r="ADW362" s="33"/>
      <c r="ADX362" s="33"/>
      <c r="ADY362" s="33"/>
      <c r="ADZ362" s="33"/>
      <c r="AEA362" s="33"/>
      <c r="AEB362" s="33"/>
      <c r="AEC362" s="33"/>
      <c r="AED362" s="33"/>
      <c r="AEE362" s="33"/>
      <c r="AEF362" s="33"/>
      <c r="AEG362" s="33"/>
      <c r="AEH362" s="33"/>
      <c r="AEI362" s="33"/>
      <c r="AEJ362" s="33"/>
      <c r="AEK362" s="33"/>
      <c r="AEL362" s="33"/>
      <c r="AEM362" s="33"/>
      <c r="AEN362" s="33"/>
      <c r="AEO362" s="33"/>
      <c r="AEP362" s="33"/>
      <c r="AEQ362" s="33"/>
      <c r="AER362" s="33"/>
      <c r="AES362" s="33"/>
      <c r="AET362" s="33"/>
      <c r="AEU362" s="33"/>
      <c r="AEV362" s="33"/>
      <c r="AEW362" s="33"/>
      <c r="AEX362" s="33"/>
      <c r="AEY362" s="33"/>
      <c r="AEZ362" s="33"/>
      <c r="AFA362" s="33"/>
      <c r="AFB362" s="33"/>
      <c r="AFC362" s="33"/>
      <c r="AFD362" s="33"/>
      <c r="AFE362" s="33"/>
      <c r="AFF362" s="33"/>
      <c r="AFG362" s="33"/>
      <c r="AFH362" s="33"/>
      <c r="AFI362" s="33"/>
      <c r="AFJ362" s="33"/>
      <c r="AFK362" s="33"/>
      <c r="AFL362" s="33"/>
      <c r="AFM362" s="33"/>
      <c r="AFN362" s="33"/>
      <c r="AFO362" s="33"/>
      <c r="AFP362" s="33"/>
      <c r="AFQ362" s="33"/>
      <c r="AFR362" s="33"/>
      <c r="AFS362" s="33"/>
      <c r="AFT362" s="33"/>
      <c r="AFU362" s="33"/>
      <c r="AFV362" s="33"/>
      <c r="AFW362" s="33"/>
      <c r="AFX362" s="33"/>
      <c r="AFY362" s="33"/>
      <c r="AFZ362" s="33"/>
      <c r="AGA362" s="33"/>
      <c r="AGB362" s="33"/>
      <c r="AGC362" s="33"/>
      <c r="AGD362" s="33"/>
      <c r="AGE362" s="33"/>
      <c r="AGF362" s="33"/>
      <c r="AGG362" s="33"/>
      <c r="AGH362" s="33"/>
      <c r="AGI362" s="33"/>
      <c r="AGJ362" s="33"/>
      <c r="AGK362" s="33"/>
      <c r="AGL362" s="33"/>
      <c r="AGM362" s="33"/>
      <c r="AGN362" s="33"/>
      <c r="AGO362" s="33"/>
      <c r="AGP362" s="33"/>
      <c r="AGQ362" s="33"/>
      <c r="AGR362" s="33"/>
      <c r="AGS362" s="33"/>
      <c r="AGT362" s="33"/>
      <c r="AGU362" s="33"/>
      <c r="AGV362" s="33"/>
      <c r="AGW362" s="33"/>
      <c r="AGX362" s="33"/>
      <c r="AGY362" s="33"/>
      <c r="AGZ362" s="33"/>
      <c r="AHA362" s="33"/>
      <c r="AHB362" s="33"/>
      <c r="AHC362" s="33"/>
      <c r="AHD362" s="33"/>
      <c r="AHE362" s="33"/>
      <c r="AHF362" s="33"/>
      <c r="AHG362" s="33"/>
      <c r="AHH362" s="33"/>
      <c r="AHI362" s="33"/>
      <c r="AHJ362" s="33"/>
      <c r="AHK362" s="33"/>
      <c r="AHL362" s="33"/>
      <c r="AHM362" s="33"/>
      <c r="AHN362" s="33"/>
      <c r="AHO362" s="33"/>
      <c r="AHP362" s="33"/>
      <c r="AHQ362" s="33"/>
      <c r="AHR362" s="33"/>
      <c r="AHS362" s="33"/>
      <c r="AHT362" s="33"/>
      <c r="AHU362" s="33"/>
      <c r="AHV362" s="33"/>
      <c r="AHW362" s="33"/>
      <c r="AHX362" s="33"/>
      <c r="AHY362" s="33"/>
      <c r="AHZ362" s="33"/>
      <c r="AIA362" s="33"/>
      <c r="AIB362" s="33"/>
      <c r="AIC362" s="33"/>
      <c r="AID362" s="33"/>
      <c r="AIE362" s="33"/>
      <c r="AIF362" s="33"/>
      <c r="AIG362" s="33"/>
      <c r="AIH362" s="33"/>
      <c r="AII362" s="33"/>
      <c r="AIJ362" s="33"/>
      <c r="AIK362" s="33"/>
      <c r="AIL362" s="33"/>
      <c r="AIM362" s="33"/>
      <c r="AIN362" s="33"/>
      <c r="AIO362" s="33"/>
      <c r="AIP362" s="33"/>
      <c r="AIQ362" s="33"/>
      <c r="AIR362" s="33"/>
      <c r="AIS362" s="33"/>
      <c r="AIT362" s="33"/>
      <c r="AIU362" s="33"/>
      <c r="AIV362" s="33"/>
      <c r="AIW362" s="33"/>
      <c r="AIX362" s="33"/>
      <c r="AIY362" s="33"/>
      <c r="AIZ362" s="33"/>
      <c r="AJA362" s="33"/>
      <c r="AJB362" s="33"/>
      <c r="AJC362" s="33"/>
      <c r="AJD362" s="33"/>
      <c r="AJE362" s="33"/>
      <c r="AJF362" s="33"/>
      <c r="AJG362" s="33"/>
      <c r="AJH362" s="33"/>
      <c r="AJI362" s="33"/>
      <c r="AJJ362" s="33"/>
      <c r="AJK362" s="33"/>
      <c r="AJL362" s="33"/>
      <c r="AJM362" s="33"/>
      <c r="AJN362" s="33"/>
      <c r="AJO362" s="33"/>
      <c r="AJP362" s="33"/>
      <c r="AJQ362" s="33"/>
      <c r="AJR362" s="33"/>
      <c r="AJS362" s="33"/>
      <c r="AJT362" s="33"/>
      <c r="AJU362" s="33"/>
      <c r="AJV362" s="33"/>
      <c r="AJW362" s="33"/>
      <c r="AJX362" s="33"/>
      <c r="AJY362" s="33"/>
      <c r="AJZ362" s="33"/>
      <c r="AKA362" s="33"/>
      <c r="AKB362" s="33"/>
      <c r="AKC362" s="33"/>
      <c r="AKD362" s="33"/>
      <c r="AKE362" s="33"/>
      <c r="AKF362" s="33"/>
      <c r="AKG362" s="33"/>
      <c r="AKH362" s="33"/>
      <c r="AKI362" s="33"/>
      <c r="AKJ362" s="33"/>
      <c r="AKK362" s="33"/>
      <c r="AKL362" s="33"/>
      <c r="AKM362" s="33"/>
      <c r="AKN362" s="33"/>
      <c r="AKO362" s="33"/>
      <c r="AKP362" s="33"/>
      <c r="AKQ362" s="33"/>
      <c r="AKR362" s="33"/>
      <c r="AKS362" s="33"/>
      <c r="AKT362" s="33"/>
      <c r="AKU362" s="33"/>
      <c r="AKV362" s="33"/>
      <c r="AKW362" s="33"/>
      <c r="AKX362" s="33"/>
      <c r="AKY362" s="33"/>
      <c r="AKZ362" s="33"/>
      <c r="ALA362" s="33"/>
      <c r="ALB362" s="33"/>
      <c r="ALC362" s="33"/>
      <c r="ALD362" s="33"/>
      <c r="ALE362" s="33"/>
      <c r="ALF362" s="33"/>
      <c r="ALG362" s="33"/>
      <c r="ALH362" s="33"/>
      <c r="ALI362" s="33"/>
      <c r="ALJ362" s="33"/>
      <c r="ALK362" s="33"/>
      <c r="ALL362" s="33"/>
      <c r="ALM362" s="33"/>
      <c r="ALN362" s="33"/>
      <c r="ALO362" s="33"/>
      <c r="ALP362" s="33"/>
      <c r="ALQ362" s="33"/>
      <c r="ALR362" s="33"/>
      <c r="ALS362" s="33"/>
      <c r="ALT362" s="33"/>
      <c r="ALU362" s="33"/>
      <c r="ALV362" s="33"/>
      <c r="ALW362" s="33"/>
      <c r="ALX362" s="33"/>
      <c r="ALY362" s="33"/>
    </row>
    <row r="363" spans="1:1013" ht="30.75" customHeight="1" thickBot="1" x14ac:dyDescent="0.25">
      <c r="A363" s="655"/>
      <c r="B363" s="657"/>
      <c r="C363" s="653"/>
      <c r="D363" s="660"/>
      <c r="E363" s="662"/>
      <c r="F363" s="664"/>
      <c r="G363" s="666"/>
      <c r="H363" s="668"/>
      <c r="I363" s="670"/>
      <c r="J363" s="670"/>
      <c r="K363" s="89" t="s">
        <v>11</v>
      </c>
      <c r="L363" s="8">
        <f t="shared" ref="L363:AA363" si="136">+L362</f>
        <v>0</v>
      </c>
      <c r="M363" s="1">
        <f t="shared" si="136"/>
        <v>0</v>
      </c>
      <c r="N363" s="1">
        <f t="shared" si="136"/>
        <v>0</v>
      </c>
      <c r="O363" s="10">
        <f t="shared" si="136"/>
        <v>0</v>
      </c>
      <c r="P363" s="8">
        <f t="shared" si="136"/>
        <v>0</v>
      </c>
      <c r="Q363" s="1">
        <f t="shared" si="136"/>
        <v>0</v>
      </c>
      <c r="R363" s="1">
        <f t="shared" si="136"/>
        <v>0</v>
      </c>
      <c r="S363" s="10">
        <f t="shared" si="136"/>
        <v>0</v>
      </c>
      <c r="T363" s="8">
        <f t="shared" si="136"/>
        <v>0</v>
      </c>
      <c r="U363" s="1">
        <f t="shared" si="136"/>
        <v>0</v>
      </c>
      <c r="V363" s="1">
        <f t="shared" si="136"/>
        <v>0</v>
      </c>
      <c r="W363" s="10">
        <f t="shared" si="136"/>
        <v>0</v>
      </c>
      <c r="X363" s="8">
        <f t="shared" si="136"/>
        <v>0</v>
      </c>
      <c r="Y363" s="1">
        <f t="shared" si="136"/>
        <v>0</v>
      </c>
      <c r="Z363" s="1">
        <f t="shared" si="136"/>
        <v>0</v>
      </c>
      <c r="AA363" s="10">
        <f t="shared" si="136"/>
        <v>0</v>
      </c>
      <c r="AB363" s="33"/>
      <c r="AC363" s="33"/>
      <c r="AD363" s="33"/>
      <c r="AE363" s="33"/>
      <c r="AF363" s="33"/>
      <c r="AG363" s="33"/>
      <c r="AH363" s="33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  <c r="BU363" s="33"/>
      <c r="BV363" s="33"/>
      <c r="BW363" s="33"/>
      <c r="BX363" s="33"/>
      <c r="BY363" s="33"/>
      <c r="BZ363" s="33"/>
      <c r="CA363" s="33"/>
      <c r="CB363" s="33"/>
      <c r="CC363" s="33"/>
      <c r="CD363" s="33"/>
      <c r="CE363" s="33"/>
      <c r="CF363" s="33"/>
      <c r="CG363" s="33"/>
      <c r="CH363" s="33"/>
      <c r="CI363" s="33"/>
      <c r="CJ363" s="33"/>
      <c r="CK363" s="33"/>
      <c r="CL363" s="33"/>
      <c r="CM363" s="33"/>
      <c r="CN363" s="33"/>
      <c r="CO363" s="33"/>
      <c r="CP363" s="33"/>
      <c r="CQ363" s="33"/>
      <c r="CR363" s="33"/>
      <c r="CS363" s="33"/>
      <c r="CT363" s="33"/>
      <c r="CU363" s="33"/>
      <c r="CV363" s="33"/>
      <c r="CW363" s="33"/>
      <c r="CX363" s="33"/>
      <c r="CY363" s="33"/>
      <c r="CZ363" s="33"/>
      <c r="DA363" s="33"/>
      <c r="DB363" s="33"/>
      <c r="DC363" s="33"/>
      <c r="DD363" s="33"/>
      <c r="DE363" s="33"/>
      <c r="DF363" s="33"/>
      <c r="DG363" s="33"/>
      <c r="DH363" s="33"/>
      <c r="DI363" s="33"/>
      <c r="DJ363" s="33"/>
      <c r="DK363" s="33"/>
      <c r="DL363" s="33"/>
      <c r="DM363" s="33"/>
      <c r="DN363" s="33"/>
      <c r="DO363" s="33"/>
      <c r="DP363" s="33"/>
      <c r="DQ363" s="33"/>
      <c r="DR363" s="33"/>
      <c r="DS363" s="33"/>
      <c r="DT363" s="33"/>
      <c r="DU363" s="33"/>
      <c r="DV363" s="33"/>
      <c r="DW363" s="33"/>
      <c r="DX363" s="33"/>
      <c r="DY363" s="33"/>
      <c r="DZ363" s="33"/>
      <c r="EA363" s="33"/>
      <c r="EB363" s="33"/>
      <c r="EC363" s="33"/>
      <c r="ED363" s="33"/>
      <c r="EE363" s="33"/>
      <c r="EF363" s="33"/>
      <c r="EG363" s="33"/>
      <c r="EH363" s="33"/>
      <c r="EI363" s="33"/>
      <c r="EJ363" s="33"/>
      <c r="EK363" s="33"/>
      <c r="EL363" s="33"/>
      <c r="EM363" s="33"/>
      <c r="EN363" s="33"/>
      <c r="EO363" s="33"/>
      <c r="EP363" s="33"/>
      <c r="EQ363" s="33"/>
      <c r="ER363" s="33"/>
      <c r="ES363" s="33"/>
      <c r="ET363" s="33"/>
      <c r="EU363" s="33"/>
      <c r="EV363" s="33"/>
      <c r="EW363" s="33"/>
      <c r="EX363" s="33"/>
      <c r="EY363" s="33"/>
      <c r="EZ363" s="33"/>
      <c r="FA363" s="33"/>
      <c r="FB363" s="33"/>
      <c r="FC363" s="33"/>
      <c r="FD363" s="33"/>
      <c r="FE363" s="33"/>
      <c r="FF363" s="33"/>
      <c r="FG363" s="33"/>
      <c r="FH363" s="33"/>
      <c r="FI363" s="33"/>
      <c r="FJ363" s="33"/>
      <c r="FK363" s="33"/>
      <c r="FL363" s="33"/>
      <c r="FM363" s="33"/>
      <c r="FN363" s="33"/>
      <c r="FO363" s="33"/>
      <c r="FP363" s="33"/>
      <c r="FQ363" s="33"/>
      <c r="FR363" s="33"/>
      <c r="FS363" s="33"/>
      <c r="FT363" s="33"/>
      <c r="FU363" s="33"/>
      <c r="FV363" s="33"/>
      <c r="FW363" s="33"/>
      <c r="FX363" s="33"/>
      <c r="FY363" s="33"/>
      <c r="FZ363" s="33"/>
      <c r="GA363" s="33"/>
      <c r="GB363" s="33"/>
      <c r="GC363" s="33"/>
      <c r="GD363" s="33"/>
      <c r="GE363" s="33"/>
      <c r="GF363" s="33"/>
      <c r="GG363" s="33"/>
      <c r="GH363" s="33"/>
      <c r="GI363" s="33"/>
      <c r="GJ363" s="33"/>
      <c r="GK363" s="33"/>
      <c r="GL363" s="33"/>
      <c r="GM363" s="33"/>
      <c r="GN363" s="33"/>
      <c r="GO363" s="33"/>
      <c r="GP363" s="33"/>
      <c r="GQ363" s="33"/>
      <c r="GR363" s="33"/>
      <c r="GS363" s="33"/>
      <c r="GT363" s="33"/>
      <c r="GU363" s="33"/>
      <c r="GV363" s="33"/>
      <c r="GW363" s="33"/>
      <c r="GX363" s="33"/>
      <c r="GY363" s="33"/>
      <c r="GZ363" s="33"/>
      <c r="HA363" s="33"/>
      <c r="HB363" s="33"/>
      <c r="HC363" s="33"/>
      <c r="HD363" s="33"/>
      <c r="HE363" s="33"/>
      <c r="HF363" s="33"/>
      <c r="HG363" s="33"/>
      <c r="HH363" s="33"/>
      <c r="HI363" s="33"/>
      <c r="HJ363" s="33"/>
      <c r="HK363" s="33"/>
      <c r="HL363" s="33"/>
      <c r="HM363" s="33"/>
      <c r="HN363" s="33"/>
      <c r="HO363" s="33"/>
      <c r="HP363" s="33"/>
      <c r="HQ363" s="33"/>
      <c r="HR363" s="33"/>
      <c r="HS363" s="33"/>
      <c r="HT363" s="33"/>
      <c r="HU363" s="33"/>
      <c r="HV363" s="33"/>
      <c r="HW363" s="33"/>
      <c r="HX363" s="33"/>
      <c r="HY363" s="33"/>
      <c r="HZ363" s="33"/>
      <c r="IA363" s="33"/>
      <c r="IB363" s="33"/>
      <c r="IC363" s="33"/>
      <c r="ID363" s="33"/>
      <c r="IE363" s="33"/>
      <c r="IF363" s="33"/>
      <c r="IG363" s="33"/>
      <c r="IH363" s="33"/>
      <c r="II363" s="33"/>
      <c r="IJ363" s="33"/>
      <c r="IK363" s="33"/>
      <c r="IL363" s="33"/>
      <c r="IM363" s="33"/>
      <c r="IN363" s="33"/>
      <c r="IO363" s="33"/>
      <c r="IP363" s="33"/>
      <c r="IQ363" s="33"/>
      <c r="IR363" s="33"/>
      <c r="IS363" s="33"/>
      <c r="IT363" s="33"/>
      <c r="IU363" s="33"/>
      <c r="IV363" s="33"/>
      <c r="IW363" s="33"/>
      <c r="IX363" s="33"/>
      <c r="IY363" s="33"/>
      <c r="IZ363" s="33"/>
      <c r="JA363" s="33"/>
      <c r="JB363" s="33"/>
      <c r="JC363" s="33"/>
      <c r="JD363" s="33"/>
      <c r="JE363" s="33"/>
      <c r="JF363" s="33"/>
      <c r="JG363" s="33"/>
      <c r="JH363" s="33"/>
      <c r="JI363" s="33"/>
      <c r="JJ363" s="33"/>
      <c r="JK363" s="33"/>
      <c r="JL363" s="33"/>
      <c r="JM363" s="33"/>
      <c r="JN363" s="33"/>
      <c r="JO363" s="33"/>
      <c r="JP363" s="33"/>
      <c r="JQ363" s="33"/>
      <c r="JR363" s="33"/>
      <c r="JS363" s="33"/>
      <c r="JT363" s="33"/>
      <c r="JU363" s="33"/>
      <c r="JV363" s="33"/>
      <c r="JW363" s="33"/>
      <c r="JX363" s="33"/>
      <c r="JY363" s="33"/>
      <c r="JZ363" s="33"/>
      <c r="KA363" s="33"/>
      <c r="KB363" s="33"/>
      <c r="KC363" s="33"/>
      <c r="KD363" s="33"/>
      <c r="KE363" s="33"/>
      <c r="KF363" s="33"/>
      <c r="KG363" s="33"/>
      <c r="KH363" s="33"/>
      <c r="KI363" s="33"/>
      <c r="KJ363" s="33"/>
      <c r="KK363" s="33"/>
      <c r="KL363" s="33"/>
      <c r="KM363" s="33"/>
      <c r="KN363" s="33"/>
      <c r="KO363" s="33"/>
      <c r="KP363" s="33"/>
      <c r="KQ363" s="33"/>
      <c r="KR363" s="33"/>
      <c r="KS363" s="33"/>
      <c r="KT363" s="33"/>
      <c r="KU363" s="33"/>
      <c r="KV363" s="33"/>
      <c r="KW363" s="33"/>
      <c r="KX363" s="33"/>
      <c r="KY363" s="33"/>
      <c r="KZ363" s="33"/>
      <c r="LA363" s="33"/>
      <c r="LB363" s="33"/>
      <c r="LC363" s="33"/>
      <c r="LD363" s="33"/>
      <c r="LE363" s="33"/>
      <c r="LF363" s="33"/>
      <c r="LG363" s="33"/>
      <c r="LH363" s="33"/>
      <c r="LI363" s="33"/>
      <c r="LJ363" s="33"/>
      <c r="LK363" s="33"/>
      <c r="LL363" s="33"/>
      <c r="LM363" s="33"/>
      <c r="LN363" s="33"/>
      <c r="LO363" s="33"/>
      <c r="LP363" s="33"/>
      <c r="LQ363" s="33"/>
      <c r="LR363" s="33"/>
      <c r="LS363" s="33"/>
      <c r="LT363" s="33"/>
      <c r="LU363" s="33"/>
      <c r="LV363" s="33"/>
      <c r="LW363" s="33"/>
      <c r="LX363" s="33"/>
      <c r="LY363" s="33"/>
      <c r="LZ363" s="33"/>
      <c r="MA363" s="33"/>
      <c r="MB363" s="33"/>
      <c r="MC363" s="33"/>
      <c r="MD363" s="33"/>
      <c r="ME363" s="33"/>
      <c r="MF363" s="33"/>
      <c r="MG363" s="33"/>
      <c r="MH363" s="33"/>
      <c r="MI363" s="33"/>
      <c r="MJ363" s="33"/>
      <c r="MK363" s="33"/>
      <c r="ML363" s="33"/>
      <c r="MM363" s="33"/>
      <c r="MN363" s="33"/>
      <c r="MO363" s="33"/>
      <c r="MP363" s="33"/>
      <c r="MQ363" s="33"/>
      <c r="MR363" s="33"/>
      <c r="MS363" s="33"/>
      <c r="MT363" s="33"/>
      <c r="MU363" s="33"/>
      <c r="MV363" s="33"/>
      <c r="MW363" s="33"/>
      <c r="MX363" s="33"/>
      <c r="MY363" s="33"/>
      <c r="MZ363" s="33"/>
      <c r="NA363" s="33"/>
      <c r="NB363" s="33"/>
      <c r="NC363" s="33"/>
      <c r="ND363" s="33"/>
      <c r="NE363" s="33"/>
      <c r="NF363" s="33"/>
      <c r="NG363" s="33"/>
      <c r="NH363" s="33"/>
      <c r="NI363" s="33"/>
      <c r="NJ363" s="33"/>
      <c r="NK363" s="33"/>
      <c r="NL363" s="33"/>
      <c r="NM363" s="33"/>
      <c r="NN363" s="33"/>
      <c r="NO363" s="33"/>
      <c r="NP363" s="33"/>
      <c r="NQ363" s="33"/>
      <c r="NR363" s="33"/>
      <c r="NS363" s="33"/>
      <c r="NT363" s="33"/>
      <c r="NU363" s="33"/>
      <c r="NV363" s="33"/>
      <c r="NW363" s="33"/>
      <c r="NX363" s="33"/>
      <c r="NY363" s="33"/>
      <c r="NZ363" s="33"/>
      <c r="OA363" s="33"/>
      <c r="OB363" s="33"/>
      <c r="OC363" s="33"/>
      <c r="OD363" s="33"/>
      <c r="OE363" s="33"/>
      <c r="OF363" s="33"/>
      <c r="OG363" s="33"/>
      <c r="OH363" s="33"/>
      <c r="OI363" s="33"/>
      <c r="OJ363" s="33"/>
      <c r="OK363" s="33"/>
      <c r="OL363" s="33"/>
      <c r="OM363" s="33"/>
      <c r="ON363" s="33"/>
      <c r="OO363" s="33"/>
      <c r="OP363" s="33"/>
      <c r="OQ363" s="33"/>
      <c r="OR363" s="33"/>
      <c r="OS363" s="33"/>
      <c r="OT363" s="33"/>
      <c r="OU363" s="33"/>
      <c r="OV363" s="33"/>
      <c r="OW363" s="33"/>
      <c r="OX363" s="33"/>
      <c r="OY363" s="33"/>
      <c r="OZ363" s="33"/>
      <c r="PA363" s="33"/>
      <c r="PB363" s="33"/>
      <c r="PC363" s="33"/>
      <c r="PD363" s="33"/>
      <c r="PE363" s="33"/>
      <c r="PF363" s="33"/>
      <c r="PG363" s="33"/>
      <c r="PH363" s="33"/>
      <c r="PI363" s="33"/>
      <c r="PJ363" s="33"/>
      <c r="PK363" s="33"/>
      <c r="PL363" s="33"/>
      <c r="PM363" s="33"/>
      <c r="PN363" s="33"/>
      <c r="PO363" s="33"/>
      <c r="PP363" s="33"/>
      <c r="PQ363" s="33"/>
      <c r="PR363" s="33"/>
      <c r="PS363" s="33"/>
      <c r="PT363" s="33"/>
      <c r="PU363" s="33"/>
      <c r="PV363" s="33"/>
      <c r="PW363" s="33"/>
      <c r="PX363" s="33"/>
      <c r="PY363" s="33"/>
      <c r="PZ363" s="33"/>
      <c r="QA363" s="33"/>
      <c r="QB363" s="33"/>
      <c r="QC363" s="33"/>
      <c r="QD363" s="33"/>
      <c r="QE363" s="33"/>
      <c r="QF363" s="33"/>
      <c r="QG363" s="33"/>
      <c r="QH363" s="33"/>
      <c r="QI363" s="33"/>
      <c r="QJ363" s="33"/>
      <c r="QK363" s="33"/>
      <c r="QL363" s="33"/>
      <c r="QM363" s="33"/>
      <c r="QN363" s="33"/>
      <c r="QO363" s="33"/>
      <c r="QP363" s="33"/>
      <c r="QQ363" s="33"/>
      <c r="QR363" s="33"/>
      <c r="QS363" s="33"/>
      <c r="QT363" s="33"/>
      <c r="QU363" s="33"/>
      <c r="QV363" s="33"/>
      <c r="QW363" s="33"/>
      <c r="QX363" s="33"/>
      <c r="QY363" s="33"/>
      <c r="QZ363" s="33"/>
      <c r="RA363" s="33"/>
      <c r="RB363" s="33"/>
      <c r="RC363" s="33"/>
      <c r="RD363" s="33"/>
      <c r="RE363" s="33"/>
      <c r="RF363" s="33"/>
      <c r="RG363" s="33"/>
      <c r="RH363" s="33"/>
      <c r="RI363" s="33"/>
      <c r="RJ363" s="33"/>
      <c r="RK363" s="33"/>
      <c r="RL363" s="33"/>
      <c r="RM363" s="33"/>
      <c r="RN363" s="33"/>
      <c r="RO363" s="33"/>
      <c r="RP363" s="33"/>
      <c r="RQ363" s="33"/>
      <c r="RR363" s="33"/>
      <c r="RS363" s="33"/>
      <c r="RT363" s="33"/>
      <c r="RU363" s="33"/>
      <c r="RV363" s="33"/>
      <c r="RW363" s="33"/>
      <c r="RX363" s="33"/>
      <c r="RY363" s="33"/>
      <c r="RZ363" s="33"/>
      <c r="SA363" s="33"/>
      <c r="SB363" s="33"/>
      <c r="SC363" s="33"/>
      <c r="SD363" s="33"/>
      <c r="SE363" s="33"/>
      <c r="SF363" s="33"/>
      <c r="SG363" s="33"/>
      <c r="SH363" s="33"/>
      <c r="SI363" s="33"/>
      <c r="SJ363" s="33"/>
      <c r="SK363" s="33"/>
      <c r="SL363" s="33"/>
      <c r="SM363" s="33"/>
      <c r="SN363" s="33"/>
      <c r="SO363" s="33"/>
      <c r="SP363" s="33"/>
      <c r="SQ363" s="33"/>
      <c r="SR363" s="33"/>
      <c r="SS363" s="33"/>
      <c r="ST363" s="33"/>
      <c r="SU363" s="33"/>
      <c r="SV363" s="33"/>
      <c r="SW363" s="33"/>
      <c r="SX363" s="33"/>
      <c r="SY363" s="33"/>
      <c r="SZ363" s="33"/>
      <c r="TA363" s="33"/>
      <c r="TB363" s="33"/>
      <c r="TC363" s="33"/>
      <c r="TD363" s="33"/>
      <c r="TE363" s="33"/>
      <c r="TF363" s="33"/>
      <c r="TG363" s="33"/>
      <c r="TH363" s="33"/>
      <c r="TI363" s="33"/>
      <c r="TJ363" s="33"/>
      <c r="TK363" s="33"/>
      <c r="TL363" s="33"/>
      <c r="TM363" s="33"/>
      <c r="TN363" s="33"/>
      <c r="TO363" s="33"/>
      <c r="TP363" s="33"/>
      <c r="TQ363" s="33"/>
      <c r="TR363" s="33"/>
      <c r="TS363" s="33"/>
      <c r="TT363" s="33"/>
      <c r="TU363" s="33"/>
      <c r="TV363" s="33"/>
      <c r="TW363" s="33"/>
      <c r="TX363" s="33"/>
      <c r="TY363" s="33"/>
      <c r="TZ363" s="33"/>
      <c r="UA363" s="33"/>
      <c r="UB363" s="33"/>
      <c r="UC363" s="33"/>
      <c r="UD363" s="33"/>
      <c r="UE363" s="33"/>
      <c r="UF363" s="33"/>
      <c r="UG363" s="33"/>
      <c r="UH363" s="33"/>
      <c r="UI363" s="33"/>
      <c r="UJ363" s="33"/>
      <c r="UK363" s="33"/>
      <c r="UL363" s="33"/>
      <c r="UM363" s="33"/>
      <c r="UN363" s="33"/>
      <c r="UO363" s="33"/>
      <c r="UP363" s="33"/>
      <c r="UQ363" s="33"/>
      <c r="UR363" s="33"/>
      <c r="US363" s="33"/>
      <c r="UT363" s="33"/>
      <c r="UU363" s="33"/>
      <c r="UV363" s="33"/>
      <c r="UW363" s="33"/>
      <c r="UX363" s="33"/>
      <c r="UY363" s="33"/>
      <c r="UZ363" s="33"/>
      <c r="VA363" s="33"/>
      <c r="VB363" s="33"/>
      <c r="VC363" s="33"/>
      <c r="VD363" s="33"/>
      <c r="VE363" s="33"/>
      <c r="VF363" s="33"/>
      <c r="VG363" s="33"/>
      <c r="VH363" s="33"/>
      <c r="VI363" s="33"/>
      <c r="VJ363" s="33"/>
      <c r="VK363" s="33"/>
      <c r="VL363" s="33"/>
      <c r="VM363" s="33"/>
      <c r="VN363" s="33"/>
      <c r="VO363" s="33"/>
      <c r="VP363" s="33"/>
      <c r="VQ363" s="33"/>
      <c r="VR363" s="33"/>
      <c r="VS363" s="33"/>
      <c r="VT363" s="33"/>
      <c r="VU363" s="33"/>
      <c r="VV363" s="33"/>
      <c r="VW363" s="33"/>
      <c r="VX363" s="33"/>
      <c r="VY363" s="33"/>
      <c r="VZ363" s="33"/>
      <c r="WA363" s="33"/>
      <c r="WB363" s="33"/>
      <c r="WC363" s="33"/>
      <c r="WD363" s="33"/>
      <c r="WE363" s="33"/>
      <c r="WF363" s="33"/>
      <c r="WG363" s="33"/>
      <c r="WH363" s="33"/>
      <c r="WI363" s="33"/>
      <c r="WJ363" s="33"/>
      <c r="WK363" s="33"/>
      <c r="WL363" s="33"/>
      <c r="WM363" s="33"/>
      <c r="WN363" s="33"/>
      <c r="WO363" s="33"/>
      <c r="WP363" s="33"/>
      <c r="WQ363" s="33"/>
      <c r="WR363" s="33"/>
      <c r="WS363" s="33"/>
      <c r="WT363" s="33"/>
      <c r="WU363" s="33"/>
      <c r="WV363" s="33"/>
      <c r="WW363" s="33"/>
      <c r="WX363" s="33"/>
      <c r="WY363" s="33"/>
      <c r="WZ363" s="33"/>
      <c r="XA363" s="33"/>
      <c r="XB363" s="33"/>
      <c r="XC363" s="33"/>
      <c r="XD363" s="33"/>
      <c r="XE363" s="33"/>
      <c r="XF363" s="33"/>
      <c r="XG363" s="33"/>
      <c r="XH363" s="33"/>
      <c r="XI363" s="33"/>
      <c r="XJ363" s="33"/>
      <c r="XK363" s="33"/>
      <c r="XL363" s="33"/>
      <c r="XM363" s="33"/>
      <c r="XN363" s="33"/>
      <c r="XO363" s="33"/>
      <c r="XP363" s="33"/>
      <c r="XQ363" s="33"/>
      <c r="XR363" s="33"/>
      <c r="XS363" s="33"/>
      <c r="XT363" s="33"/>
      <c r="XU363" s="33"/>
      <c r="XV363" s="33"/>
      <c r="XW363" s="33"/>
      <c r="XX363" s="33"/>
      <c r="XY363" s="33"/>
      <c r="XZ363" s="33"/>
      <c r="YA363" s="33"/>
      <c r="YB363" s="33"/>
      <c r="YC363" s="33"/>
      <c r="YD363" s="33"/>
      <c r="YE363" s="33"/>
      <c r="YF363" s="33"/>
      <c r="YG363" s="33"/>
      <c r="YH363" s="33"/>
      <c r="YI363" s="33"/>
      <c r="YJ363" s="33"/>
      <c r="YK363" s="33"/>
      <c r="YL363" s="33"/>
      <c r="YM363" s="33"/>
      <c r="YN363" s="33"/>
      <c r="YO363" s="33"/>
      <c r="YP363" s="33"/>
      <c r="YQ363" s="33"/>
      <c r="YR363" s="33"/>
      <c r="YS363" s="33"/>
      <c r="YT363" s="33"/>
      <c r="YU363" s="33"/>
      <c r="YV363" s="33"/>
      <c r="YW363" s="33"/>
      <c r="YX363" s="33"/>
      <c r="YY363" s="33"/>
      <c r="YZ363" s="33"/>
      <c r="ZA363" s="33"/>
      <c r="ZB363" s="33"/>
      <c r="ZC363" s="33"/>
      <c r="ZD363" s="33"/>
      <c r="ZE363" s="33"/>
      <c r="ZF363" s="33"/>
      <c r="ZG363" s="33"/>
      <c r="ZH363" s="33"/>
      <c r="ZI363" s="33"/>
      <c r="ZJ363" s="33"/>
      <c r="ZK363" s="33"/>
      <c r="ZL363" s="33"/>
      <c r="ZM363" s="33"/>
      <c r="ZN363" s="33"/>
      <c r="ZO363" s="33"/>
      <c r="ZP363" s="33"/>
      <c r="ZQ363" s="33"/>
      <c r="ZR363" s="33"/>
      <c r="ZS363" s="33"/>
      <c r="ZT363" s="33"/>
      <c r="ZU363" s="33"/>
      <c r="ZV363" s="33"/>
      <c r="ZW363" s="33"/>
      <c r="ZX363" s="33"/>
      <c r="ZY363" s="33"/>
      <c r="ZZ363" s="33"/>
      <c r="AAA363" s="33"/>
      <c r="AAB363" s="33"/>
      <c r="AAC363" s="33"/>
      <c r="AAD363" s="33"/>
      <c r="AAE363" s="33"/>
      <c r="AAF363" s="33"/>
      <c r="AAG363" s="33"/>
      <c r="AAH363" s="33"/>
      <c r="AAI363" s="33"/>
      <c r="AAJ363" s="33"/>
      <c r="AAK363" s="33"/>
      <c r="AAL363" s="33"/>
      <c r="AAM363" s="33"/>
      <c r="AAN363" s="33"/>
      <c r="AAO363" s="33"/>
      <c r="AAP363" s="33"/>
      <c r="AAQ363" s="33"/>
      <c r="AAR363" s="33"/>
      <c r="AAS363" s="33"/>
      <c r="AAT363" s="33"/>
      <c r="AAU363" s="33"/>
      <c r="AAV363" s="33"/>
      <c r="AAW363" s="33"/>
      <c r="AAX363" s="33"/>
      <c r="AAY363" s="33"/>
      <c r="AAZ363" s="33"/>
      <c r="ABA363" s="33"/>
      <c r="ABB363" s="33"/>
      <c r="ABC363" s="33"/>
      <c r="ABD363" s="33"/>
      <c r="ABE363" s="33"/>
      <c r="ABF363" s="33"/>
      <c r="ABG363" s="33"/>
      <c r="ABH363" s="33"/>
      <c r="ABI363" s="33"/>
      <c r="ABJ363" s="33"/>
      <c r="ABK363" s="33"/>
      <c r="ABL363" s="33"/>
      <c r="ABM363" s="33"/>
      <c r="ABN363" s="33"/>
      <c r="ABO363" s="33"/>
      <c r="ABP363" s="33"/>
      <c r="ABQ363" s="33"/>
      <c r="ABR363" s="33"/>
      <c r="ABS363" s="33"/>
      <c r="ABT363" s="33"/>
      <c r="ABU363" s="33"/>
      <c r="ABV363" s="33"/>
      <c r="ABW363" s="33"/>
      <c r="ABX363" s="33"/>
      <c r="ABY363" s="33"/>
      <c r="ABZ363" s="33"/>
      <c r="ACA363" s="33"/>
      <c r="ACB363" s="33"/>
      <c r="ACC363" s="33"/>
      <c r="ACD363" s="33"/>
      <c r="ACE363" s="33"/>
      <c r="ACF363" s="33"/>
      <c r="ACG363" s="33"/>
      <c r="ACH363" s="33"/>
      <c r="ACI363" s="33"/>
      <c r="ACJ363" s="33"/>
      <c r="ACK363" s="33"/>
      <c r="ACL363" s="33"/>
      <c r="ACM363" s="33"/>
      <c r="ACN363" s="33"/>
      <c r="ACO363" s="33"/>
      <c r="ACP363" s="33"/>
      <c r="ACQ363" s="33"/>
      <c r="ACR363" s="33"/>
      <c r="ACS363" s="33"/>
      <c r="ACT363" s="33"/>
      <c r="ACU363" s="33"/>
      <c r="ACV363" s="33"/>
      <c r="ACW363" s="33"/>
      <c r="ACX363" s="33"/>
      <c r="ACY363" s="33"/>
      <c r="ACZ363" s="33"/>
      <c r="ADA363" s="33"/>
      <c r="ADB363" s="33"/>
      <c r="ADC363" s="33"/>
      <c r="ADD363" s="33"/>
      <c r="ADE363" s="33"/>
      <c r="ADF363" s="33"/>
      <c r="ADG363" s="33"/>
      <c r="ADH363" s="33"/>
      <c r="ADI363" s="33"/>
      <c r="ADJ363" s="33"/>
      <c r="ADK363" s="33"/>
      <c r="ADL363" s="33"/>
      <c r="ADM363" s="33"/>
      <c r="ADN363" s="33"/>
      <c r="ADO363" s="33"/>
      <c r="ADP363" s="33"/>
      <c r="ADQ363" s="33"/>
      <c r="ADR363" s="33"/>
      <c r="ADS363" s="33"/>
      <c r="ADT363" s="33"/>
      <c r="ADU363" s="33"/>
      <c r="ADV363" s="33"/>
      <c r="ADW363" s="33"/>
      <c r="ADX363" s="33"/>
      <c r="ADY363" s="33"/>
      <c r="ADZ363" s="33"/>
      <c r="AEA363" s="33"/>
      <c r="AEB363" s="33"/>
      <c r="AEC363" s="33"/>
      <c r="AED363" s="33"/>
      <c r="AEE363" s="33"/>
      <c r="AEF363" s="33"/>
      <c r="AEG363" s="33"/>
      <c r="AEH363" s="33"/>
      <c r="AEI363" s="33"/>
      <c r="AEJ363" s="33"/>
      <c r="AEK363" s="33"/>
      <c r="AEL363" s="33"/>
      <c r="AEM363" s="33"/>
      <c r="AEN363" s="33"/>
      <c r="AEO363" s="33"/>
      <c r="AEP363" s="33"/>
      <c r="AEQ363" s="33"/>
      <c r="AER363" s="33"/>
      <c r="AES363" s="33"/>
      <c r="AET363" s="33"/>
      <c r="AEU363" s="33"/>
      <c r="AEV363" s="33"/>
      <c r="AEW363" s="33"/>
      <c r="AEX363" s="33"/>
      <c r="AEY363" s="33"/>
      <c r="AEZ363" s="33"/>
      <c r="AFA363" s="33"/>
      <c r="AFB363" s="33"/>
      <c r="AFC363" s="33"/>
      <c r="AFD363" s="33"/>
      <c r="AFE363" s="33"/>
      <c r="AFF363" s="33"/>
      <c r="AFG363" s="33"/>
      <c r="AFH363" s="33"/>
      <c r="AFI363" s="33"/>
      <c r="AFJ363" s="33"/>
      <c r="AFK363" s="33"/>
      <c r="AFL363" s="33"/>
      <c r="AFM363" s="33"/>
      <c r="AFN363" s="33"/>
      <c r="AFO363" s="33"/>
      <c r="AFP363" s="33"/>
      <c r="AFQ363" s="33"/>
      <c r="AFR363" s="33"/>
      <c r="AFS363" s="33"/>
      <c r="AFT363" s="33"/>
      <c r="AFU363" s="33"/>
      <c r="AFV363" s="33"/>
      <c r="AFW363" s="33"/>
      <c r="AFX363" s="33"/>
      <c r="AFY363" s="33"/>
      <c r="AFZ363" s="33"/>
      <c r="AGA363" s="33"/>
      <c r="AGB363" s="33"/>
      <c r="AGC363" s="33"/>
      <c r="AGD363" s="33"/>
      <c r="AGE363" s="33"/>
      <c r="AGF363" s="33"/>
      <c r="AGG363" s="33"/>
      <c r="AGH363" s="33"/>
      <c r="AGI363" s="33"/>
      <c r="AGJ363" s="33"/>
      <c r="AGK363" s="33"/>
      <c r="AGL363" s="33"/>
      <c r="AGM363" s="33"/>
      <c r="AGN363" s="33"/>
      <c r="AGO363" s="33"/>
      <c r="AGP363" s="33"/>
      <c r="AGQ363" s="33"/>
      <c r="AGR363" s="33"/>
      <c r="AGS363" s="33"/>
      <c r="AGT363" s="33"/>
      <c r="AGU363" s="33"/>
      <c r="AGV363" s="33"/>
      <c r="AGW363" s="33"/>
      <c r="AGX363" s="33"/>
      <c r="AGY363" s="33"/>
      <c r="AGZ363" s="33"/>
      <c r="AHA363" s="33"/>
      <c r="AHB363" s="33"/>
      <c r="AHC363" s="33"/>
      <c r="AHD363" s="33"/>
      <c r="AHE363" s="33"/>
      <c r="AHF363" s="33"/>
      <c r="AHG363" s="33"/>
      <c r="AHH363" s="33"/>
      <c r="AHI363" s="33"/>
      <c r="AHJ363" s="33"/>
      <c r="AHK363" s="33"/>
      <c r="AHL363" s="33"/>
      <c r="AHM363" s="33"/>
      <c r="AHN363" s="33"/>
      <c r="AHO363" s="33"/>
      <c r="AHP363" s="33"/>
      <c r="AHQ363" s="33"/>
      <c r="AHR363" s="33"/>
      <c r="AHS363" s="33"/>
      <c r="AHT363" s="33"/>
      <c r="AHU363" s="33"/>
      <c r="AHV363" s="33"/>
      <c r="AHW363" s="33"/>
      <c r="AHX363" s="33"/>
      <c r="AHY363" s="33"/>
      <c r="AHZ363" s="33"/>
      <c r="AIA363" s="33"/>
      <c r="AIB363" s="33"/>
      <c r="AIC363" s="33"/>
      <c r="AID363" s="33"/>
      <c r="AIE363" s="33"/>
      <c r="AIF363" s="33"/>
      <c r="AIG363" s="33"/>
      <c r="AIH363" s="33"/>
      <c r="AII363" s="33"/>
      <c r="AIJ363" s="33"/>
      <c r="AIK363" s="33"/>
      <c r="AIL363" s="33"/>
      <c r="AIM363" s="33"/>
      <c r="AIN363" s="33"/>
      <c r="AIO363" s="33"/>
      <c r="AIP363" s="33"/>
      <c r="AIQ363" s="33"/>
      <c r="AIR363" s="33"/>
      <c r="AIS363" s="33"/>
      <c r="AIT363" s="33"/>
      <c r="AIU363" s="33"/>
      <c r="AIV363" s="33"/>
      <c r="AIW363" s="33"/>
      <c r="AIX363" s="33"/>
      <c r="AIY363" s="33"/>
      <c r="AIZ363" s="33"/>
      <c r="AJA363" s="33"/>
      <c r="AJB363" s="33"/>
      <c r="AJC363" s="33"/>
      <c r="AJD363" s="33"/>
      <c r="AJE363" s="33"/>
      <c r="AJF363" s="33"/>
      <c r="AJG363" s="33"/>
      <c r="AJH363" s="33"/>
      <c r="AJI363" s="33"/>
      <c r="AJJ363" s="33"/>
      <c r="AJK363" s="33"/>
      <c r="AJL363" s="33"/>
      <c r="AJM363" s="33"/>
      <c r="AJN363" s="33"/>
      <c r="AJO363" s="33"/>
      <c r="AJP363" s="33"/>
      <c r="AJQ363" s="33"/>
      <c r="AJR363" s="33"/>
      <c r="AJS363" s="33"/>
      <c r="AJT363" s="33"/>
      <c r="AJU363" s="33"/>
      <c r="AJV363" s="33"/>
      <c r="AJW363" s="33"/>
      <c r="AJX363" s="33"/>
      <c r="AJY363" s="33"/>
      <c r="AJZ363" s="33"/>
      <c r="AKA363" s="33"/>
      <c r="AKB363" s="33"/>
      <c r="AKC363" s="33"/>
      <c r="AKD363" s="33"/>
      <c r="AKE363" s="33"/>
      <c r="AKF363" s="33"/>
      <c r="AKG363" s="33"/>
      <c r="AKH363" s="33"/>
      <c r="AKI363" s="33"/>
      <c r="AKJ363" s="33"/>
      <c r="AKK363" s="33"/>
      <c r="AKL363" s="33"/>
      <c r="AKM363" s="33"/>
      <c r="AKN363" s="33"/>
      <c r="AKO363" s="33"/>
      <c r="AKP363" s="33"/>
      <c r="AKQ363" s="33"/>
      <c r="AKR363" s="33"/>
      <c r="AKS363" s="33"/>
      <c r="AKT363" s="33"/>
      <c r="AKU363" s="33"/>
      <c r="AKV363" s="33"/>
      <c r="AKW363" s="33"/>
      <c r="AKX363" s="33"/>
      <c r="AKY363" s="33"/>
      <c r="AKZ363" s="33"/>
      <c r="ALA363" s="33"/>
      <c r="ALB363" s="33"/>
      <c r="ALC363" s="33"/>
      <c r="ALD363" s="33"/>
      <c r="ALE363" s="33"/>
      <c r="ALF363" s="33"/>
      <c r="ALG363" s="33"/>
      <c r="ALH363" s="33"/>
      <c r="ALI363" s="33"/>
      <c r="ALJ363" s="33"/>
      <c r="ALK363" s="33"/>
      <c r="ALL363" s="33"/>
      <c r="ALM363" s="33"/>
      <c r="ALN363" s="33"/>
      <c r="ALO363" s="33"/>
      <c r="ALP363" s="33"/>
      <c r="ALQ363" s="33"/>
      <c r="ALR363" s="33"/>
      <c r="ALS363" s="33"/>
      <c r="ALT363" s="33"/>
      <c r="ALU363" s="33"/>
      <c r="ALV363" s="33"/>
      <c r="ALW363" s="33"/>
      <c r="ALX363" s="33"/>
      <c r="ALY363" s="33"/>
    </row>
    <row r="364" spans="1:1013" ht="30" customHeight="1" thickBot="1" x14ac:dyDescent="0.25">
      <c r="A364" s="671" t="s">
        <v>15</v>
      </c>
      <c r="B364" s="656" t="s">
        <v>16</v>
      </c>
      <c r="C364" s="651" t="s">
        <v>29</v>
      </c>
      <c r="D364" s="673" t="s">
        <v>29</v>
      </c>
      <c r="E364" s="675" t="s">
        <v>54</v>
      </c>
      <c r="F364" s="676" t="s">
        <v>264</v>
      </c>
      <c r="G364" s="678" t="s">
        <v>77</v>
      </c>
      <c r="H364" s="889" t="s">
        <v>19</v>
      </c>
      <c r="I364" s="876" t="s">
        <v>31</v>
      </c>
      <c r="J364" s="876" t="s">
        <v>314</v>
      </c>
      <c r="K364" s="201" t="s">
        <v>26</v>
      </c>
      <c r="L364" s="558">
        <f>+M364+O364</f>
        <v>0</v>
      </c>
      <c r="M364" s="556">
        <v>0</v>
      </c>
      <c r="N364" s="556">
        <v>0</v>
      </c>
      <c r="O364" s="557">
        <v>0</v>
      </c>
      <c r="P364" s="558">
        <f>+Q364+S364</f>
        <v>0</v>
      </c>
      <c r="Q364" s="556">
        <v>0</v>
      </c>
      <c r="R364" s="556">
        <v>0</v>
      </c>
      <c r="S364" s="557">
        <v>0</v>
      </c>
      <c r="T364" s="558">
        <f>+U364+W364</f>
        <v>80</v>
      </c>
      <c r="U364" s="556">
        <v>0</v>
      </c>
      <c r="V364" s="556">
        <v>0</v>
      </c>
      <c r="W364" s="557">
        <v>80</v>
      </c>
      <c r="X364" s="553">
        <f>+Y364+AA364</f>
        <v>80</v>
      </c>
      <c r="Y364" s="554">
        <v>0</v>
      </c>
      <c r="Z364" s="554">
        <v>0</v>
      </c>
      <c r="AA364" s="555">
        <v>80</v>
      </c>
      <c r="AB364" s="33"/>
      <c r="AC364" s="33"/>
      <c r="AD364" s="33"/>
      <c r="AE364" s="33"/>
      <c r="AF364" s="33"/>
      <c r="AG364" s="33"/>
      <c r="AH364" s="33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  <c r="BU364" s="33"/>
      <c r="BV364" s="33"/>
      <c r="BW364" s="33"/>
      <c r="BX364" s="33"/>
      <c r="BY364" s="33"/>
      <c r="BZ364" s="33"/>
      <c r="CA364" s="33"/>
      <c r="CB364" s="33"/>
      <c r="CC364" s="33"/>
      <c r="CD364" s="33"/>
      <c r="CE364" s="33"/>
      <c r="CF364" s="33"/>
      <c r="CG364" s="33"/>
      <c r="CH364" s="33"/>
      <c r="CI364" s="33"/>
      <c r="CJ364" s="33"/>
      <c r="CK364" s="33"/>
      <c r="CL364" s="33"/>
      <c r="CM364" s="33"/>
      <c r="CN364" s="33"/>
      <c r="CO364" s="33"/>
      <c r="CP364" s="33"/>
      <c r="CQ364" s="33"/>
      <c r="CR364" s="33"/>
      <c r="CS364" s="33"/>
      <c r="CT364" s="33"/>
      <c r="CU364" s="33"/>
      <c r="CV364" s="33"/>
      <c r="CW364" s="33"/>
      <c r="CX364" s="33"/>
      <c r="CY364" s="33"/>
      <c r="CZ364" s="33"/>
      <c r="DA364" s="33"/>
      <c r="DB364" s="33"/>
      <c r="DC364" s="33"/>
      <c r="DD364" s="33"/>
      <c r="DE364" s="33"/>
      <c r="DF364" s="33"/>
      <c r="DG364" s="33"/>
      <c r="DH364" s="33"/>
      <c r="DI364" s="33"/>
      <c r="DJ364" s="33"/>
      <c r="DK364" s="33"/>
      <c r="DL364" s="33"/>
      <c r="DM364" s="33"/>
      <c r="DN364" s="33"/>
      <c r="DO364" s="33"/>
      <c r="DP364" s="33"/>
      <c r="DQ364" s="33"/>
      <c r="DR364" s="33"/>
      <c r="DS364" s="33"/>
      <c r="DT364" s="33"/>
      <c r="DU364" s="33"/>
      <c r="DV364" s="33"/>
      <c r="DW364" s="33"/>
      <c r="DX364" s="33"/>
      <c r="DY364" s="33"/>
      <c r="DZ364" s="33"/>
      <c r="EA364" s="33"/>
      <c r="EB364" s="33"/>
      <c r="EC364" s="33"/>
      <c r="ED364" s="33"/>
      <c r="EE364" s="33"/>
      <c r="EF364" s="33"/>
      <c r="EG364" s="33"/>
      <c r="EH364" s="33"/>
      <c r="EI364" s="33"/>
      <c r="EJ364" s="33"/>
      <c r="EK364" s="33"/>
      <c r="EL364" s="33"/>
      <c r="EM364" s="33"/>
      <c r="EN364" s="33"/>
      <c r="EO364" s="33"/>
      <c r="EP364" s="33"/>
      <c r="EQ364" s="33"/>
      <c r="ER364" s="33"/>
      <c r="ES364" s="33"/>
      <c r="ET364" s="33"/>
      <c r="EU364" s="33"/>
      <c r="EV364" s="33"/>
      <c r="EW364" s="33"/>
      <c r="EX364" s="33"/>
      <c r="EY364" s="33"/>
      <c r="EZ364" s="33"/>
      <c r="FA364" s="33"/>
      <c r="FB364" s="33"/>
      <c r="FC364" s="33"/>
      <c r="FD364" s="33"/>
      <c r="FE364" s="33"/>
      <c r="FF364" s="33"/>
      <c r="FG364" s="33"/>
      <c r="FH364" s="33"/>
      <c r="FI364" s="33"/>
      <c r="FJ364" s="33"/>
      <c r="FK364" s="33"/>
      <c r="FL364" s="33"/>
      <c r="FM364" s="33"/>
      <c r="FN364" s="33"/>
      <c r="FO364" s="33"/>
      <c r="FP364" s="33"/>
      <c r="FQ364" s="33"/>
      <c r="FR364" s="33"/>
      <c r="FS364" s="33"/>
      <c r="FT364" s="33"/>
      <c r="FU364" s="33"/>
      <c r="FV364" s="33"/>
      <c r="FW364" s="33"/>
      <c r="FX364" s="33"/>
      <c r="FY364" s="33"/>
      <c r="FZ364" s="33"/>
      <c r="GA364" s="33"/>
      <c r="GB364" s="33"/>
      <c r="GC364" s="33"/>
      <c r="GD364" s="33"/>
      <c r="GE364" s="33"/>
      <c r="GF364" s="33"/>
      <c r="GG364" s="33"/>
      <c r="GH364" s="33"/>
      <c r="GI364" s="33"/>
      <c r="GJ364" s="33"/>
      <c r="GK364" s="33"/>
      <c r="GL364" s="33"/>
      <c r="GM364" s="33"/>
      <c r="GN364" s="33"/>
      <c r="GO364" s="33"/>
      <c r="GP364" s="33"/>
      <c r="GQ364" s="33"/>
      <c r="GR364" s="33"/>
      <c r="GS364" s="33"/>
      <c r="GT364" s="33"/>
      <c r="GU364" s="33"/>
      <c r="GV364" s="33"/>
      <c r="GW364" s="33"/>
      <c r="GX364" s="33"/>
      <c r="GY364" s="33"/>
      <c r="GZ364" s="33"/>
      <c r="HA364" s="33"/>
      <c r="HB364" s="33"/>
      <c r="HC364" s="33"/>
      <c r="HD364" s="33"/>
      <c r="HE364" s="33"/>
      <c r="HF364" s="33"/>
      <c r="HG364" s="33"/>
      <c r="HH364" s="33"/>
      <c r="HI364" s="33"/>
      <c r="HJ364" s="33"/>
      <c r="HK364" s="33"/>
      <c r="HL364" s="33"/>
      <c r="HM364" s="33"/>
      <c r="HN364" s="33"/>
      <c r="HO364" s="33"/>
      <c r="HP364" s="33"/>
      <c r="HQ364" s="33"/>
      <c r="HR364" s="33"/>
      <c r="HS364" s="33"/>
      <c r="HT364" s="33"/>
      <c r="HU364" s="33"/>
      <c r="HV364" s="33"/>
      <c r="HW364" s="33"/>
      <c r="HX364" s="33"/>
      <c r="HY364" s="33"/>
      <c r="HZ364" s="33"/>
      <c r="IA364" s="33"/>
      <c r="IB364" s="33"/>
      <c r="IC364" s="33"/>
      <c r="ID364" s="33"/>
      <c r="IE364" s="33"/>
      <c r="IF364" s="33"/>
      <c r="IG364" s="33"/>
      <c r="IH364" s="33"/>
      <c r="II364" s="33"/>
      <c r="IJ364" s="33"/>
      <c r="IK364" s="33"/>
      <c r="IL364" s="33"/>
      <c r="IM364" s="33"/>
      <c r="IN364" s="33"/>
      <c r="IO364" s="33"/>
      <c r="IP364" s="33"/>
      <c r="IQ364" s="33"/>
      <c r="IR364" s="33"/>
      <c r="IS364" s="33"/>
      <c r="IT364" s="33"/>
      <c r="IU364" s="33"/>
      <c r="IV364" s="33"/>
      <c r="IW364" s="33"/>
      <c r="IX364" s="33"/>
      <c r="IY364" s="33"/>
      <c r="IZ364" s="33"/>
      <c r="JA364" s="33"/>
      <c r="JB364" s="33"/>
      <c r="JC364" s="33"/>
      <c r="JD364" s="33"/>
      <c r="JE364" s="33"/>
      <c r="JF364" s="33"/>
      <c r="JG364" s="33"/>
      <c r="JH364" s="33"/>
      <c r="JI364" s="33"/>
      <c r="JJ364" s="33"/>
      <c r="JK364" s="33"/>
      <c r="JL364" s="33"/>
      <c r="JM364" s="33"/>
      <c r="JN364" s="33"/>
      <c r="JO364" s="33"/>
      <c r="JP364" s="33"/>
      <c r="JQ364" s="33"/>
      <c r="JR364" s="33"/>
      <c r="JS364" s="33"/>
      <c r="JT364" s="33"/>
      <c r="JU364" s="33"/>
      <c r="JV364" s="33"/>
      <c r="JW364" s="33"/>
      <c r="JX364" s="33"/>
      <c r="JY364" s="33"/>
      <c r="JZ364" s="33"/>
      <c r="KA364" s="33"/>
      <c r="KB364" s="33"/>
      <c r="KC364" s="33"/>
      <c r="KD364" s="33"/>
      <c r="KE364" s="33"/>
      <c r="KF364" s="33"/>
      <c r="KG364" s="33"/>
      <c r="KH364" s="33"/>
      <c r="KI364" s="33"/>
      <c r="KJ364" s="33"/>
      <c r="KK364" s="33"/>
      <c r="KL364" s="33"/>
      <c r="KM364" s="33"/>
      <c r="KN364" s="33"/>
      <c r="KO364" s="33"/>
      <c r="KP364" s="33"/>
      <c r="KQ364" s="33"/>
      <c r="KR364" s="33"/>
      <c r="KS364" s="33"/>
      <c r="KT364" s="33"/>
      <c r="KU364" s="33"/>
      <c r="KV364" s="33"/>
      <c r="KW364" s="33"/>
      <c r="KX364" s="33"/>
      <c r="KY364" s="33"/>
      <c r="KZ364" s="33"/>
      <c r="LA364" s="33"/>
      <c r="LB364" s="33"/>
      <c r="LC364" s="33"/>
      <c r="LD364" s="33"/>
      <c r="LE364" s="33"/>
      <c r="LF364" s="33"/>
      <c r="LG364" s="33"/>
      <c r="LH364" s="33"/>
      <c r="LI364" s="33"/>
      <c r="LJ364" s="33"/>
      <c r="LK364" s="33"/>
      <c r="LL364" s="33"/>
      <c r="LM364" s="33"/>
      <c r="LN364" s="33"/>
      <c r="LO364" s="33"/>
      <c r="LP364" s="33"/>
      <c r="LQ364" s="33"/>
      <c r="LR364" s="33"/>
      <c r="LS364" s="33"/>
      <c r="LT364" s="33"/>
      <c r="LU364" s="33"/>
      <c r="LV364" s="33"/>
      <c r="LW364" s="33"/>
      <c r="LX364" s="33"/>
      <c r="LY364" s="33"/>
      <c r="LZ364" s="33"/>
      <c r="MA364" s="33"/>
      <c r="MB364" s="33"/>
      <c r="MC364" s="33"/>
      <c r="MD364" s="33"/>
      <c r="ME364" s="33"/>
      <c r="MF364" s="33"/>
      <c r="MG364" s="33"/>
      <c r="MH364" s="33"/>
      <c r="MI364" s="33"/>
      <c r="MJ364" s="33"/>
      <c r="MK364" s="33"/>
      <c r="ML364" s="33"/>
      <c r="MM364" s="33"/>
      <c r="MN364" s="33"/>
      <c r="MO364" s="33"/>
      <c r="MP364" s="33"/>
      <c r="MQ364" s="33"/>
      <c r="MR364" s="33"/>
      <c r="MS364" s="33"/>
      <c r="MT364" s="33"/>
      <c r="MU364" s="33"/>
      <c r="MV364" s="33"/>
      <c r="MW364" s="33"/>
      <c r="MX364" s="33"/>
      <c r="MY364" s="33"/>
      <c r="MZ364" s="33"/>
      <c r="NA364" s="33"/>
      <c r="NB364" s="33"/>
      <c r="NC364" s="33"/>
      <c r="ND364" s="33"/>
      <c r="NE364" s="33"/>
      <c r="NF364" s="33"/>
      <c r="NG364" s="33"/>
      <c r="NH364" s="33"/>
      <c r="NI364" s="33"/>
      <c r="NJ364" s="33"/>
      <c r="NK364" s="33"/>
      <c r="NL364" s="33"/>
      <c r="NM364" s="33"/>
      <c r="NN364" s="33"/>
      <c r="NO364" s="33"/>
      <c r="NP364" s="33"/>
      <c r="NQ364" s="33"/>
      <c r="NR364" s="33"/>
      <c r="NS364" s="33"/>
      <c r="NT364" s="33"/>
      <c r="NU364" s="33"/>
      <c r="NV364" s="33"/>
      <c r="NW364" s="33"/>
      <c r="NX364" s="33"/>
      <c r="NY364" s="33"/>
      <c r="NZ364" s="33"/>
      <c r="OA364" s="33"/>
      <c r="OB364" s="33"/>
      <c r="OC364" s="33"/>
      <c r="OD364" s="33"/>
      <c r="OE364" s="33"/>
      <c r="OF364" s="33"/>
      <c r="OG364" s="33"/>
      <c r="OH364" s="33"/>
      <c r="OI364" s="33"/>
      <c r="OJ364" s="33"/>
      <c r="OK364" s="33"/>
      <c r="OL364" s="33"/>
      <c r="OM364" s="33"/>
      <c r="ON364" s="33"/>
      <c r="OO364" s="33"/>
      <c r="OP364" s="33"/>
      <c r="OQ364" s="33"/>
      <c r="OR364" s="33"/>
      <c r="OS364" s="33"/>
      <c r="OT364" s="33"/>
      <c r="OU364" s="33"/>
      <c r="OV364" s="33"/>
      <c r="OW364" s="33"/>
      <c r="OX364" s="33"/>
      <c r="OY364" s="33"/>
      <c r="OZ364" s="33"/>
      <c r="PA364" s="33"/>
      <c r="PB364" s="33"/>
      <c r="PC364" s="33"/>
      <c r="PD364" s="33"/>
      <c r="PE364" s="33"/>
      <c r="PF364" s="33"/>
      <c r="PG364" s="33"/>
      <c r="PH364" s="33"/>
      <c r="PI364" s="33"/>
      <c r="PJ364" s="33"/>
      <c r="PK364" s="33"/>
      <c r="PL364" s="33"/>
      <c r="PM364" s="33"/>
      <c r="PN364" s="33"/>
      <c r="PO364" s="33"/>
      <c r="PP364" s="33"/>
      <c r="PQ364" s="33"/>
      <c r="PR364" s="33"/>
      <c r="PS364" s="33"/>
      <c r="PT364" s="33"/>
      <c r="PU364" s="33"/>
      <c r="PV364" s="33"/>
      <c r="PW364" s="33"/>
      <c r="PX364" s="33"/>
      <c r="PY364" s="33"/>
      <c r="PZ364" s="33"/>
      <c r="QA364" s="33"/>
      <c r="QB364" s="33"/>
      <c r="QC364" s="33"/>
      <c r="QD364" s="33"/>
      <c r="QE364" s="33"/>
      <c r="QF364" s="33"/>
      <c r="QG364" s="33"/>
      <c r="QH364" s="33"/>
      <c r="QI364" s="33"/>
      <c r="QJ364" s="33"/>
      <c r="QK364" s="33"/>
      <c r="QL364" s="33"/>
      <c r="QM364" s="33"/>
      <c r="QN364" s="33"/>
      <c r="QO364" s="33"/>
      <c r="QP364" s="33"/>
      <c r="QQ364" s="33"/>
      <c r="QR364" s="33"/>
      <c r="QS364" s="33"/>
      <c r="QT364" s="33"/>
      <c r="QU364" s="33"/>
      <c r="QV364" s="33"/>
      <c r="QW364" s="33"/>
      <c r="QX364" s="33"/>
      <c r="QY364" s="33"/>
      <c r="QZ364" s="33"/>
      <c r="RA364" s="33"/>
      <c r="RB364" s="33"/>
      <c r="RC364" s="33"/>
      <c r="RD364" s="33"/>
      <c r="RE364" s="33"/>
      <c r="RF364" s="33"/>
      <c r="RG364" s="33"/>
      <c r="RH364" s="33"/>
      <c r="RI364" s="33"/>
      <c r="RJ364" s="33"/>
      <c r="RK364" s="33"/>
      <c r="RL364" s="33"/>
      <c r="RM364" s="33"/>
      <c r="RN364" s="33"/>
      <c r="RO364" s="33"/>
      <c r="RP364" s="33"/>
      <c r="RQ364" s="33"/>
      <c r="RR364" s="33"/>
      <c r="RS364" s="33"/>
      <c r="RT364" s="33"/>
      <c r="RU364" s="33"/>
      <c r="RV364" s="33"/>
      <c r="RW364" s="33"/>
      <c r="RX364" s="33"/>
      <c r="RY364" s="33"/>
      <c r="RZ364" s="33"/>
      <c r="SA364" s="33"/>
      <c r="SB364" s="33"/>
      <c r="SC364" s="33"/>
      <c r="SD364" s="33"/>
      <c r="SE364" s="33"/>
      <c r="SF364" s="33"/>
      <c r="SG364" s="33"/>
      <c r="SH364" s="33"/>
      <c r="SI364" s="33"/>
      <c r="SJ364" s="33"/>
      <c r="SK364" s="33"/>
      <c r="SL364" s="33"/>
      <c r="SM364" s="33"/>
      <c r="SN364" s="33"/>
      <c r="SO364" s="33"/>
      <c r="SP364" s="33"/>
      <c r="SQ364" s="33"/>
      <c r="SR364" s="33"/>
      <c r="SS364" s="33"/>
      <c r="ST364" s="33"/>
      <c r="SU364" s="33"/>
      <c r="SV364" s="33"/>
      <c r="SW364" s="33"/>
      <c r="SX364" s="33"/>
      <c r="SY364" s="33"/>
      <c r="SZ364" s="33"/>
      <c r="TA364" s="33"/>
      <c r="TB364" s="33"/>
      <c r="TC364" s="33"/>
      <c r="TD364" s="33"/>
      <c r="TE364" s="33"/>
      <c r="TF364" s="33"/>
      <c r="TG364" s="33"/>
      <c r="TH364" s="33"/>
      <c r="TI364" s="33"/>
      <c r="TJ364" s="33"/>
      <c r="TK364" s="33"/>
      <c r="TL364" s="33"/>
      <c r="TM364" s="33"/>
      <c r="TN364" s="33"/>
      <c r="TO364" s="33"/>
      <c r="TP364" s="33"/>
      <c r="TQ364" s="33"/>
      <c r="TR364" s="33"/>
      <c r="TS364" s="33"/>
      <c r="TT364" s="33"/>
      <c r="TU364" s="33"/>
      <c r="TV364" s="33"/>
      <c r="TW364" s="33"/>
      <c r="TX364" s="33"/>
      <c r="TY364" s="33"/>
      <c r="TZ364" s="33"/>
      <c r="UA364" s="33"/>
      <c r="UB364" s="33"/>
      <c r="UC364" s="33"/>
      <c r="UD364" s="33"/>
      <c r="UE364" s="33"/>
      <c r="UF364" s="33"/>
      <c r="UG364" s="33"/>
      <c r="UH364" s="33"/>
      <c r="UI364" s="33"/>
      <c r="UJ364" s="33"/>
      <c r="UK364" s="33"/>
      <c r="UL364" s="33"/>
      <c r="UM364" s="33"/>
      <c r="UN364" s="33"/>
      <c r="UO364" s="33"/>
      <c r="UP364" s="33"/>
      <c r="UQ364" s="33"/>
      <c r="UR364" s="33"/>
      <c r="US364" s="33"/>
      <c r="UT364" s="33"/>
      <c r="UU364" s="33"/>
      <c r="UV364" s="33"/>
      <c r="UW364" s="33"/>
      <c r="UX364" s="33"/>
      <c r="UY364" s="33"/>
      <c r="UZ364" s="33"/>
      <c r="VA364" s="33"/>
      <c r="VB364" s="33"/>
      <c r="VC364" s="33"/>
      <c r="VD364" s="33"/>
      <c r="VE364" s="33"/>
      <c r="VF364" s="33"/>
      <c r="VG364" s="33"/>
      <c r="VH364" s="33"/>
      <c r="VI364" s="33"/>
      <c r="VJ364" s="33"/>
      <c r="VK364" s="33"/>
      <c r="VL364" s="33"/>
      <c r="VM364" s="33"/>
      <c r="VN364" s="33"/>
      <c r="VO364" s="33"/>
      <c r="VP364" s="33"/>
      <c r="VQ364" s="33"/>
      <c r="VR364" s="33"/>
      <c r="VS364" s="33"/>
      <c r="VT364" s="33"/>
      <c r="VU364" s="33"/>
      <c r="VV364" s="33"/>
      <c r="VW364" s="33"/>
      <c r="VX364" s="33"/>
      <c r="VY364" s="33"/>
      <c r="VZ364" s="33"/>
      <c r="WA364" s="33"/>
      <c r="WB364" s="33"/>
      <c r="WC364" s="33"/>
      <c r="WD364" s="33"/>
      <c r="WE364" s="33"/>
      <c r="WF364" s="33"/>
      <c r="WG364" s="33"/>
      <c r="WH364" s="33"/>
      <c r="WI364" s="33"/>
      <c r="WJ364" s="33"/>
      <c r="WK364" s="33"/>
      <c r="WL364" s="33"/>
      <c r="WM364" s="33"/>
      <c r="WN364" s="33"/>
      <c r="WO364" s="33"/>
      <c r="WP364" s="33"/>
      <c r="WQ364" s="33"/>
      <c r="WR364" s="33"/>
      <c r="WS364" s="33"/>
      <c r="WT364" s="33"/>
      <c r="WU364" s="33"/>
      <c r="WV364" s="33"/>
      <c r="WW364" s="33"/>
      <c r="WX364" s="33"/>
      <c r="WY364" s="33"/>
      <c r="WZ364" s="33"/>
      <c r="XA364" s="33"/>
      <c r="XB364" s="33"/>
      <c r="XC364" s="33"/>
      <c r="XD364" s="33"/>
      <c r="XE364" s="33"/>
      <c r="XF364" s="33"/>
      <c r="XG364" s="33"/>
      <c r="XH364" s="33"/>
      <c r="XI364" s="33"/>
      <c r="XJ364" s="33"/>
      <c r="XK364" s="33"/>
      <c r="XL364" s="33"/>
      <c r="XM364" s="33"/>
      <c r="XN364" s="33"/>
      <c r="XO364" s="33"/>
      <c r="XP364" s="33"/>
      <c r="XQ364" s="33"/>
      <c r="XR364" s="33"/>
      <c r="XS364" s="33"/>
      <c r="XT364" s="33"/>
      <c r="XU364" s="33"/>
      <c r="XV364" s="33"/>
      <c r="XW364" s="33"/>
      <c r="XX364" s="33"/>
      <c r="XY364" s="33"/>
      <c r="XZ364" s="33"/>
      <c r="YA364" s="33"/>
      <c r="YB364" s="33"/>
      <c r="YC364" s="33"/>
      <c r="YD364" s="33"/>
      <c r="YE364" s="33"/>
      <c r="YF364" s="33"/>
      <c r="YG364" s="33"/>
      <c r="YH364" s="33"/>
      <c r="YI364" s="33"/>
      <c r="YJ364" s="33"/>
      <c r="YK364" s="33"/>
      <c r="YL364" s="33"/>
      <c r="YM364" s="33"/>
      <c r="YN364" s="33"/>
      <c r="YO364" s="33"/>
      <c r="YP364" s="33"/>
      <c r="YQ364" s="33"/>
      <c r="YR364" s="33"/>
      <c r="YS364" s="33"/>
      <c r="YT364" s="33"/>
      <c r="YU364" s="33"/>
      <c r="YV364" s="33"/>
      <c r="YW364" s="33"/>
      <c r="YX364" s="33"/>
      <c r="YY364" s="33"/>
      <c r="YZ364" s="33"/>
      <c r="ZA364" s="33"/>
      <c r="ZB364" s="33"/>
      <c r="ZC364" s="33"/>
      <c r="ZD364" s="33"/>
      <c r="ZE364" s="33"/>
      <c r="ZF364" s="33"/>
      <c r="ZG364" s="33"/>
      <c r="ZH364" s="33"/>
      <c r="ZI364" s="33"/>
      <c r="ZJ364" s="33"/>
      <c r="ZK364" s="33"/>
      <c r="ZL364" s="33"/>
      <c r="ZM364" s="33"/>
      <c r="ZN364" s="33"/>
      <c r="ZO364" s="33"/>
      <c r="ZP364" s="33"/>
      <c r="ZQ364" s="33"/>
      <c r="ZR364" s="33"/>
      <c r="ZS364" s="33"/>
      <c r="ZT364" s="33"/>
      <c r="ZU364" s="33"/>
      <c r="ZV364" s="33"/>
      <c r="ZW364" s="33"/>
      <c r="ZX364" s="33"/>
      <c r="ZY364" s="33"/>
      <c r="ZZ364" s="33"/>
      <c r="AAA364" s="33"/>
      <c r="AAB364" s="33"/>
      <c r="AAC364" s="33"/>
      <c r="AAD364" s="33"/>
      <c r="AAE364" s="33"/>
      <c r="AAF364" s="33"/>
      <c r="AAG364" s="33"/>
      <c r="AAH364" s="33"/>
      <c r="AAI364" s="33"/>
      <c r="AAJ364" s="33"/>
      <c r="AAK364" s="33"/>
      <c r="AAL364" s="33"/>
      <c r="AAM364" s="33"/>
      <c r="AAN364" s="33"/>
      <c r="AAO364" s="33"/>
      <c r="AAP364" s="33"/>
      <c r="AAQ364" s="33"/>
      <c r="AAR364" s="33"/>
      <c r="AAS364" s="33"/>
      <c r="AAT364" s="33"/>
      <c r="AAU364" s="33"/>
      <c r="AAV364" s="33"/>
      <c r="AAW364" s="33"/>
      <c r="AAX364" s="33"/>
      <c r="AAY364" s="33"/>
      <c r="AAZ364" s="33"/>
      <c r="ABA364" s="33"/>
      <c r="ABB364" s="33"/>
      <c r="ABC364" s="33"/>
      <c r="ABD364" s="33"/>
      <c r="ABE364" s="33"/>
      <c r="ABF364" s="33"/>
      <c r="ABG364" s="33"/>
      <c r="ABH364" s="33"/>
      <c r="ABI364" s="33"/>
      <c r="ABJ364" s="33"/>
      <c r="ABK364" s="33"/>
      <c r="ABL364" s="33"/>
      <c r="ABM364" s="33"/>
      <c r="ABN364" s="33"/>
      <c r="ABO364" s="33"/>
      <c r="ABP364" s="33"/>
      <c r="ABQ364" s="33"/>
      <c r="ABR364" s="33"/>
      <c r="ABS364" s="33"/>
      <c r="ABT364" s="33"/>
      <c r="ABU364" s="33"/>
      <c r="ABV364" s="33"/>
      <c r="ABW364" s="33"/>
      <c r="ABX364" s="33"/>
      <c r="ABY364" s="33"/>
      <c r="ABZ364" s="33"/>
      <c r="ACA364" s="33"/>
      <c r="ACB364" s="33"/>
      <c r="ACC364" s="33"/>
      <c r="ACD364" s="33"/>
      <c r="ACE364" s="33"/>
      <c r="ACF364" s="33"/>
      <c r="ACG364" s="33"/>
      <c r="ACH364" s="33"/>
      <c r="ACI364" s="33"/>
      <c r="ACJ364" s="33"/>
      <c r="ACK364" s="33"/>
      <c r="ACL364" s="33"/>
      <c r="ACM364" s="33"/>
      <c r="ACN364" s="33"/>
      <c r="ACO364" s="33"/>
      <c r="ACP364" s="33"/>
      <c r="ACQ364" s="33"/>
      <c r="ACR364" s="33"/>
      <c r="ACS364" s="33"/>
      <c r="ACT364" s="33"/>
      <c r="ACU364" s="33"/>
      <c r="ACV364" s="33"/>
      <c r="ACW364" s="33"/>
      <c r="ACX364" s="33"/>
      <c r="ACY364" s="33"/>
      <c r="ACZ364" s="33"/>
      <c r="ADA364" s="33"/>
      <c r="ADB364" s="33"/>
      <c r="ADC364" s="33"/>
      <c r="ADD364" s="33"/>
      <c r="ADE364" s="33"/>
      <c r="ADF364" s="33"/>
      <c r="ADG364" s="33"/>
      <c r="ADH364" s="33"/>
      <c r="ADI364" s="33"/>
      <c r="ADJ364" s="33"/>
      <c r="ADK364" s="33"/>
      <c r="ADL364" s="33"/>
      <c r="ADM364" s="33"/>
      <c r="ADN364" s="33"/>
      <c r="ADO364" s="33"/>
      <c r="ADP364" s="33"/>
      <c r="ADQ364" s="33"/>
      <c r="ADR364" s="33"/>
      <c r="ADS364" s="33"/>
      <c r="ADT364" s="33"/>
      <c r="ADU364" s="33"/>
      <c r="ADV364" s="33"/>
      <c r="ADW364" s="33"/>
      <c r="ADX364" s="33"/>
      <c r="ADY364" s="33"/>
      <c r="ADZ364" s="33"/>
      <c r="AEA364" s="33"/>
      <c r="AEB364" s="33"/>
      <c r="AEC364" s="33"/>
      <c r="AED364" s="33"/>
      <c r="AEE364" s="33"/>
      <c r="AEF364" s="33"/>
      <c r="AEG364" s="33"/>
      <c r="AEH364" s="33"/>
      <c r="AEI364" s="33"/>
      <c r="AEJ364" s="33"/>
      <c r="AEK364" s="33"/>
      <c r="AEL364" s="33"/>
      <c r="AEM364" s="33"/>
      <c r="AEN364" s="33"/>
      <c r="AEO364" s="33"/>
      <c r="AEP364" s="33"/>
      <c r="AEQ364" s="33"/>
      <c r="AER364" s="33"/>
      <c r="AES364" s="33"/>
      <c r="AET364" s="33"/>
      <c r="AEU364" s="33"/>
      <c r="AEV364" s="33"/>
      <c r="AEW364" s="33"/>
      <c r="AEX364" s="33"/>
      <c r="AEY364" s="33"/>
      <c r="AEZ364" s="33"/>
      <c r="AFA364" s="33"/>
      <c r="AFB364" s="33"/>
      <c r="AFC364" s="33"/>
      <c r="AFD364" s="33"/>
      <c r="AFE364" s="33"/>
      <c r="AFF364" s="33"/>
      <c r="AFG364" s="33"/>
      <c r="AFH364" s="33"/>
      <c r="AFI364" s="33"/>
      <c r="AFJ364" s="33"/>
      <c r="AFK364" s="33"/>
      <c r="AFL364" s="33"/>
      <c r="AFM364" s="33"/>
      <c r="AFN364" s="33"/>
      <c r="AFO364" s="33"/>
      <c r="AFP364" s="33"/>
      <c r="AFQ364" s="33"/>
      <c r="AFR364" s="33"/>
      <c r="AFS364" s="33"/>
      <c r="AFT364" s="33"/>
      <c r="AFU364" s="33"/>
      <c r="AFV364" s="33"/>
      <c r="AFW364" s="33"/>
      <c r="AFX364" s="33"/>
      <c r="AFY364" s="33"/>
      <c r="AFZ364" s="33"/>
      <c r="AGA364" s="33"/>
      <c r="AGB364" s="33"/>
      <c r="AGC364" s="33"/>
      <c r="AGD364" s="33"/>
      <c r="AGE364" s="33"/>
      <c r="AGF364" s="33"/>
      <c r="AGG364" s="33"/>
      <c r="AGH364" s="33"/>
      <c r="AGI364" s="33"/>
      <c r="AGJ364" s="33"/>
      <c r="AGK364" s="33"/>
      <c r="AGL364" s="33"/>
      <c r="AGM364" s="33"/>
      <c r="AGN364" s="33"/>
      <c r="AGO364" s="33"/>
      <c r="AGP364" s="33"/>
      <c r="AGQ364" s="33"/>
      <c r="AGR364" s="33"/>
      <c r="AGS364" s="33"/>
      <c r="AGT364" s="33"/>
      <c r="AGU364" s="33"/>
      <c r="AGV364" s="33"/>
      <c r="AGW364" s="33"/>
      <c r="AGX364" s="33"/>
      <c r="AGY364" s="33"/>
      <c r="AGZ364" s="33"/>
      <c r="AHA364" s="33"/>
      <c r="AHB364" s="33"/>
      <c r="AHC364" s="33"/>
      <c r="AHD364" s="33"/>
      <c r="AHE364" s="33"/>
      <c r="AHF364" s="33"/>
      <c r="AHG364" s="33"/>
      <c r="AHH364" s="33"/>
      <c r="AHI364" s="33"/>
      <c r="AHJ364" s="33"/>
      <c r="AHK364" s="33"/>
      <c r="AHL364" s="33"/>
      <c r="AHM364" s="33"/>
      <c r="AHN364" s="33"/>
      <c r="AHO364" s="33"/>
      <c r="AHP364" s="33"/>
      <c r="AHQ364" s="33"/>
      <c r="AHR364" s="33"/>
      <c r="AHS364" s="33"/>
      <c r="AHT364" s="33"/>
      <c r="AHU364" s="33"/>
      <c r="AHV364" s="33"/>
      <c r="AHW364" s="33"/>
      <c r="AHX364" s="33"/>
      <c r="AHY364" s="33"/>
      <c r="AHZ364" s="33"/>
      <c r="AIA364" s="33"/>
      <c r="AIB364" s="33"/>
      <c r="AIC364" s="33"/>
      <c r="AID364" s="33"/>
      <c r="AIE364" s="33"/>
      <c r="AIF364" s="33"/>
      <c r="AIG364" s="33"/>
      <c r="AIH364" s="33"/>
      <c r="AII364" s="33"/>
      <c r="AIJ364" s="33"/>
      <c r="AIK364" s="33"/>
      <c r="AIL364" s="33"/>
      <c r="AIM364" s="33"/>
      <c r="AIN364" s="33"/>
      <c r="AIO364" s="33"/>
      <c r="AIP364" s="33"/>
      <c r="AIQ364" s="33"/>
      <c r="AIR364" s="33"/>
      <c r="AIS364" s="33"/>
      <c r="AIT364" s="33"/>
      <c r="AIU364" s="33"/>
      <c r="AIV364" s="33"/>
      <c r="AIW364" s="33"/>
      <c r="AIX364" s="33"/>
      <c r="AIY364" s="33"/>
      <c r="AIZ364" s="33"/>
      <c r="AJA364" s="33"/>
      <c r="AJB364" s="33"/>
      <c r="AJC364" s="33"/>
      <c r="AJD364" s="33"/>
      <c r="AJE364" s="33"/>
      <c r="AJF364" s="33"/>
      <c r="AJG364" s="33"/>
      <c r="AJH364" s="33"/>
      <c r="AJI364" s="33"/>
      <c r="AJJ364" s="33"/>
      <c r="AJK364" s="33"/>
      <c r="AJL364" s="33"/>
      <c r="AJM364" s="33"/>
      <c r="AJN364" s="33"/>
      <c r="AJO364" s="33"/>
      <c r="AJP364" s="33"/>
      <c r="AJQ364" s="33"/>
      <c r="AJR364" s="33"/>
      <c r="AJS364" s="33"/>
      <c r="AJT364" s="33"/>
      <c r="AJU364" s="33"/>
      <c r="AJV364" s="33"/>
      <c r="AJW364" s="33"/>
      <c r="AJX364" s="33"/>
      <c r="AJY364" s="33"/>
      <c r="AJZ364" s="33"/>
      <c r="AKA364" s="33"/>
      <c r="AKB364" s="33"/>
      <c r="AKC364" s="33"/>
      <c r="AKD364" s="33"/>
      <c r="AKE364" s="33"/>
      <c r="AKF364" s="33"/>
      <c r="AKG364" s="33"/>
      <c r="AKH364" s="33"/>
      <c r="AKI364" s="33"/>
      <c r="AKJ364" s="33"/>
      <c r="AKK364" s="33"/>
      <c r="AKL364" s="33"/>
      <c r="AKM364" s="33"/>
      <c r="AKN364" s="33"/>
      <c r="AKO364" s="33"/>
      <c r="AKP364" s="33"/>
      <c r="AKQ364" s="33"/>
      <c r="AKR364" s="33"/>
      <c r="AKS364" s="33"/>
      <c r="AKT364" s="33"/>
      <c r="AKU364" s="33"/>
      <c r="AKV364" s="33"/>
      <c r="AKW364" s="33"/>
      <c r="AKX364" s="33"/>
      <c r="AKY364" s="33"/>
      <c r="AKZ364" s="33"/>
      <c r="ALA364" s="33"/>
      <c r="ALB364" s="33"/>
      <c r="ALC364" s="33"/>
      <c r="ALD364" s="33"/>
      <c r="ALE364" s="33"/>
      <c r="ALF364" s="33"/>
      <c r="ALG364" s="33"/>
      <c r="ALH364" s="33"/>
      <c r="ALI364" s="33"/>
      <c r="ALJ364" s="33"/>
      <c r="ALK364" s="33"/>
      <c r="ALL364" s="33"/>
      <c r="ALM364" s="33"/>
      <c r="ALN364" s="33"/>
      <c r="ALO364" s="33"/>
      <c r="ALP364" s="33"/>
      <c r="ALQ364" s="33"/>
      <c r="ALR364" s="33"/>
      <c r="ALS364" s="33"/>
      <c r="ALT364" s="33"/>
      <c r="ALU364" s="33"/>
      <c r="ALV364" s="33"/>
      <c r="ALW364" s="33"/>
      <c r="ALX364" s="33"/>
      <c r="ALY364" s="33"/>
    </row>
    <row r="365" spans="1:1013" ht="31.5" customHeight="1" thickBot="1" x14ac:dyDescent="0.25">
      <c r="A365" s="655"/>
      <c r="B365" s="657"/>
      <c r="C365" s="653"/>
      <c r="D365" s="674"/>
      <c r="E365" s="662"/>
      <c r="F365" s="677"/>
      <c r="G365" s="679"/>
      <c r="H365" s="729"/>
      <c r="I365" s="877"/>
      <c r="J365" s="877"/>
      <c r="K365" s="89" t="s">
        <v>11</v>
      </c>
      <c r="L365" s="8">
        <f t="shared" ref="L365:O365" si="137">SUM(L364)</f>
        <v>0</v>
      </c>
      <c r="M365" s="2">
        <f t="shared" si="137"/>
        <v>0</v>
      </c>
      <c r="N365" s="2">
        <f t="shared" si="137"/>
        <v>0</v>
      </c>
      <c r="O365" s="7">
        <f t="shared" si="137"/>
        <v>0</v>
      </c>
      <c r="P365" s="8">
        <f t="shared" ref="P365:AA365" si="138">SUM(P364)</f>
        <v>0</v>
      </c>
      <c r="Q365" s="2">
        <f t="shared" si="138"/>
        <v>0</v>
      </c>
      <c r="R365" s="2">
        <f t="shared" si="138"/>
        <v>0</v>
      </c>
      <c r="S365" s="7">
        <f t="shared" si="138"/>
        <v>0</v>
      </c>
      <c r="T365" s="8">
        <f t="shared" si="138"/>
        <v>80</v>
      </c>
      <c r="U365" s="2">
        <f t="shared" si="138"/>
        <v>0</v>
      </c>
      <c r="V365" s="2">
        <f t="shared" si="138"/>
        <v>0</v>
      </c>
      <c r="W365" s="7">
        <f t="shared" si="138"/>
        <v>80</v>
      </c>
      <c r="X365" s="8">
        <f t="shared" si="138"/>
        <v>80</v>
      </c>
      <c r="Y365" s="2">
        <f t="shared" si="138"/>
        <v>0</v>
      </c>
      <c r="Z365" s="2">
        <f t="shared" si="138"/>
        <v>0</v>
      </c>
      <c r="AA365" s="7">
        <f t="shared" si="138"/>
        <v>80</v>
      </c>
      <c r="AB365" s="33"/>
      <c r="AC365" s="33"/>
      <c r="AD365" s="33"/>
      <c r="AE365" s="33"/>
      <c r="AF365" s="33"/>
      <c r="AG365" s="33"/>
      <c r="AH365" s="33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  <c r="BU365" s="33"/>
      <c r="BV365" s="33"/>
      <c r="BW365" s="33"/>
      <c r="BX365" s="33"/>
      <c r="BY365" s="33"/>
      <c r="BZ365" s="33"/>
      <c r="CA365" s="33"/>
      <c r="CB365" s="33"/>
      <c r="CC365" s="33"/>
      <c r="CD365" s="33"/>
      <c r="CE365" s="33"/>
      <c r="CF365" s="33"/>
      <c r="CG365" s="33"/>
      <c r="CH365" s="33"/>
      <c r="CI365" s="33"/>
      <c r="CJ365" s="33"/>
      <c r="CK365" s="33"/>
      <c r="CL365" s="33"/>
      <c r="CM365" s="33"/>
      <c r="CN365" s="33"/>
      <c r="CO365" s="33"/>
      <c r="CP365" s="33"/>
      <c r="CQ365" s="33"/>
      <c r="CR365" s="33"/>
      <c r="CS365" s="33"/>
      <c r="CT365" s="33"/>
      <c r="CU365" s="33"/>
      <c r="CV365" s="33"/>
      <c r="CW365" s="33"/>
      <c r="CX365" s="33"/>
      <c r="CY365" s="33"/>
      <c r="CZ365" s="33"/>
      <c r="DA365" s="33"/>
      <c r="DB365" s="33"/>
      <c r="DC365" s="33"/>
      <c r="DD365" s="33"/>
      <c r="DE365" s="33"/>
      <c r="DF365" s="33"/>
      <c r="DG365" s="33"/>
      <c r="DH365" s="33"/>
      <c r="DI365" s="33"/>
      <c r="DJ365" s="33"/>
      <c r="DK365" s="33"/>
      <c r="DL365" s="33"/>
      <c r="DM365" s="33"/>
      <c r="DN365" s="33"/>
      <c r="DO365" s="33"/>
      <c r="DP365" s="33"/>
      <c r="DQ365" s="33"/>
      <c r="DR365" s="33"/>
      <c r="DS365" s="33"/>
      <c r="DT365" s="33"/>
      <c r="DU365" s="33"/>
      <c r="DV365" s="33"/>
      <c r="DW365" s="33"/>
      <c r="DX365" s="33"/>
      <c r="DY365" s="33"/>
      <c r="DZ365" s="33"/>
      <c r="EA365" s="33"/>
      <c r="EB365" s="33"/>
      <c r="EC365" s="33"/>
      <c r="ED365" s="33"/>
      <c r="EE365" s="33"/>
      <c r="EF365" s="33"/>
      <c r="EG365" s="33"/>
      <c r="EH365" s="33"/>
      <c r="EI365" s="33"/>
      <c r="EJ365" s="33"/>
      <c r="EK365" s="33"/>
      <c r="EL365" s="33"/>
      <c r="EM365" s="33"/>
      <c r="EN365" s="33"/>
      <c r="EO365" s="33"/>
      <c r="EP365" s="33"/>
      <c r="EQ365" s="33"/>
      <c r="ER365" s="33"/>
      <c r="ES365" s="33"/>
      <c r="ET365" s="33"/>
      <c r="EU365" s="33"/>
      <c r="EV365" s="33"/>
      <c r="EW365" s="33"/>
      <c r="EX365" s="33"/>
      <c r="EY365" s="33"/>
      <c r="EZ365" s="33"/>
      <c r="FA365" s="33"/>
      <c r="FB365" s="33"/>
      <c r="FC365" s="33"/>
      <c r="FD365" s="33"/>
      <c r="FE365" s="33"/>
      <c r="FF365" s="33"/>
      <c r="FG365" s="33"/>
      <c r="FH365" s="33"/>
      <c r="FI365" s="33"/>
      <c r="FJ365" s="33"/>
      <c r="FK365" s="33"/>
      <c r="FL365" s="33"/>
      <c r="FM365" s="33"/>
      <c r="FN365" s="33"/>
      <c r="FO365" s="33"/>
      <c r="FP365" s="33"/>
      <c r="FQ365" s="33"/>
      <c r="FR365" s="33"/>
      <c r="FS365" s="33"/>
      <c r="FT365" s="33"/>
      <c r="FU365" s="33"/>
      <c r="FV365" s="33"/>
      <c r="FW365" s="33"/>
      <c r="FX365" s="33"/>
      <c r="FY365" s="33"/>
      <c r="FZ365" s="33"/>
      <c r="GA365" s="33"/>
      <c r="GB365" s="33"/>
      <c r="GC365" s="33"/>
      <c r="GD365" s="33"/>
      <c r="GE365" s="33"/>
      <c r="GF365" s="33"/>
      <c r="GG365" s="33"/>
      <c r="GH365" s="33"/>
      <c r="GI365" s="33"/>
      <c r="GJ365" s="33"/>
      <c r="GK365" s="33"/>
      <c r="GL365" s="33"/>
      <c r="GM365" s="33"/>
      <c r="GN365" s="33"/>
      <c r="GO365" s="33"/>
      <c r="GP365" s="33"/>
      <c r="GQ365" s="33"/>
      <c r="GR365" s="33"/>
      <c r="GS365" s="33"/>
      <c r="GT365" s="33"/>
      <c r="GU365" s="33"/>
      <c r="GV365" s="33"/>
      <c r="GW365" s="33"/>
      <c r="GX365" s="33"/>
      <c r="GY365" s="33"/>
      <c r="GZ365" s="33"/>
      <c r="HA365" s="33"/>
      <c r="HB365" s="33"/>
      <c r="HC365" s="33"/>
      <c r="HD365" s="33"/>
      <c r="HE365" s="33"/>
      <c r="HF365" s="33"/>
      <c r="HG365" s="33"/>
      <c r="HH365" s="33"/>
      <c r="HI365" s="33"/>
      <c r="HJ365" s="33"/>
      <c r="HK365" s="33"/>
      <c r="HL365" s="33"/>
      <c r="HM365" s="33"/>
      <c r="HN365" s="33"/>
      <c r="HO365" s="33"/>
      <c r="HP365" s="33"/>
      <c r="HQ365" s="33"/>
      <c r="HR365" s="33"/>
      <c r="HS365" s="33"/>
      <c r="HT365" s="33"/>
      <c r="HU365" s="33"/>
      <c r="HV365" s="33"/>
      <c r="HW365" s="33"/>
      <c r="HX365" s="33"/>
      <c r="HY365" s="33"/>
      <c r="HZ365" s="33"/>
      <c r="IA365" s="33"/>
      <c r="IB365" s="33"/>
      <c r="IC365" s="33"/>
      <c r="ID365" s="33"/>
      <c r="IE365" s="33"/>
      <c r="IF365" s="33"/>
      <c r="IG365" s="33"/>
      <c r="IH365" s="33"/>
      <c r="II365" s="33"/>
      <c r="IJ365" s="33"/>
      <c r="IK365" s="33"/>
      <c r="IL365" s="33"/>
      <c r="IM365" s="33"/>
      <c r="IN365" s="33"/>
      <c r="IO365" s="33"/>
      <c r="IP365" s="33"/>
      <c r="IQ365" s="33"/>
      <c r="IR365" s="33"/>
      <c r="IS365" s="33"/>
      <c r="IT365" s="33"/>
      <c r="IU365" s="33"/>
      <c r="IV365" s="33"/>
      <c r="IW365" s="33"/>
      <c r="IX365" s="33"/>
      <c r="IY365" s="33"/>
      <c r="IZ365" s="33"/>
      <c r="JA365" s="33"/>
      <c r="JB365" s="33"/>
      <c r="JC365" s="33"/>
      <c r="JD365" s="33"/>
      <c r="JE365" s="33"/>
      <c r="JF365" s="33"/>
      <c r="JG365" s="33"/>
      <c r="JH365" s="33"/>
      <c r="JI365" s="33"/>
      <c r="JJ365" s="33"/>
      <c r="JK365" s="33"/>
      <c r="JL365" s="33"/>
      <c r="JM365" s="33"/>
      <c r="JN365" s="33"/>
      <c r="JO365" s="33"/>
      <c r="JP365" s="33"/>
      <c r="JQ365" s="33"/>
      <c r="JR365" s="33"/>
      <c r="JS365" s="33"/>
      <c r="JT365" s="33"/>
      <c r="JU365" s="33"/>
      <c r="JV365" s="33"/>
      <c r="JW365" s="33"/>
      <c r="JX365" s="33"/>
      <c r="JY365" s="33"/>
      <c r="JZ365" s="33"/>
      <c r="KA365" s="33"/>
      <c r="KB365" s="33"/>
      <c r="KC365" s="33"/>
      <c r="KD365" s="33"/>
      <c r="KE365" s="33"/>
      <c r="KF365" s="33"/>
      <c r="KG365" s="33"/>
      <c r="KH365" s="33"/>
      <c r="KI365" s="33"/>
      <c r="KJ365" s="33"/>
      <c r="KK365" s="33"/>
      <c r="KL365" s="33"/>
      <c r="KM365" s="33"/>
      <c r="KN365" s="33"/>
      <c r="KO365" s="33"/>
      <c r="KP365" s="33"/>
      <c r="KQ365" s="33"/>
      <c r="KR365" s="33"/>
      <c r="KS365" s="33"/>
      <c r="KT365" s="33"/>
      <c r="KU365" s="33"/>
      <c r="KV365" s="33"/>
      <c r="KW365" s="33"/>
      <c r="KX365" s="33"/>
      <c r="KY365" s="33"/>
      <c r="KZ365" s="33"/>
      <c r="LA365" s="33"/>
      <c r="LB365" s="33"/>
      <c r="LC365" s="33"/>
      <c r="LD365" s="33"/>
      <c r="LE365" s="33"/>
      <c r="LF365" s="33"/>
      <c r="LG365" s="33"/>
      <c r="LH365" s="33"/>
      <c r="LI365" s="33"/>
      <c r="LJ365" s="33"/>
      <c r="LK365" s="33"/>
      <c r="LL365" s="33"/>
      <c r="LM365" s="33"/>
      <c r="LN365" s="33"/>
      <c r="LO365" s="33"/>
      <c r="LP365" s="33"/>
      <c r="LQ365" s="33"/>
      <c r="LR365" s="33"/>
      <c r="LS365" s="33"/>
      <c r="LT365" s="33"/>
      <c r="LU365" s="33"/>
      <c r="LV365" s="33"/>
      <c r="LW365" s="33"/>
      <c r="LX365" s="33"/>
      <c r="LY365" s="33"/>
      <c r="LZ365" s="33"/>
      <c r="MA365" s="33"/>
      <c r="MB365" s="33"/>
      <c r="MC365" s="33"/>
      <c r="MD365" s="33"/>
      <c r="ME365" s="33"/>
      <c r="MF365" s="33"/>
      <c r="MG365" s="33"/>
      <c r="MH365" s="33"/>
      <c r="MI365" s="33"/>
      <c r="MJ365" s="33"/>
      <c r="MK365" s="33"/>
      <c r="ML365" s="33"/>
      <c r="MM365" s="33"/>
      <c r="MN365" s="33"/>
      <c r="MO365" s="33"/>
      <c r="MP365" s="33"/>
      <c r="MQ365" s="33"/>
      <c r="MR365" s="33"/>
      <c r="MS365" s="33"/>
      <c r="MT365" s="33"/>
      <c r="MU365" s="33"/>
      <c r="MV365" s="33"/>
      <c r="MW365" s="33"/>
      <c r="MX365" s="33"/>
      <c r="MY365" s="33"/>
      <c r="MZ365" s="33"/>
      <c r="NA365" s="33"/>
      <c r="NB365" s="33"/>
      <c r="NC365" s="33"/>
      <c r="ND365" s="33"/>
      <c r="NE365" s="33"/>
      <c r="NF365" s="33"/>
      <c r="NG365" s="33"/>
      <c r="NH365" s="33"/>
      <c r="NI365" s="33"/>
      <c r="NJ365" s="33"/>
      <c r="NK365" s="33"/>
      <c r="NL365" s="33"/>
      <c r="NM365" s="33"/>
      <c r="NN365" s="33"/>
      <c r="NO365" s="33"/>
      <c r="NP365" s="33"/>
      <c r="NQ365" s="33"/>
      <c r="NR365" s="33"/>
      <c r="NS365" s="33"/>
      <c r="NT365" s="33"/>
      <c r="NU365" s="33"/>
      <c r="NV365" s="33"/>
      <c r="NW365" s="33"/>
      <c r="NX365" s="33"/>
      <c r="NY365" s="33"/>
      <c r="NZ365" s="33"/>
      <c r="OA365" s="33"/>
      <c r="OB365" s="33"/>
      <c r="OC365" s="33"/>
      <c r="OD365" s="33"/>
      <c r="OE365" s="33"/>
      <c r="OF365" s="33"/>
      <c r="OG365" s="33"/>
      <c r="OH365" s="33"/>
      <c r="OI365" s="33"/>
      <c r="OJ365" s="33"/>
      <c r="OK365" s="33"/>
      <c r="OL365" s="33"/>
      <c r="OM365" s="33"/>
      <c r="ON365" s="33"/>
      <c r="OO365" s="33"/>
      <c r="OP365" s="33"/>
      <c r="OQ365" s="33"/>
      <c r="OR365" s="33"/>
      <c r="OS365" s="33"/>
      <c r="OT365" s="33"/>
      <c r="OU365" s="33"/>
      <c r="OV365" s="33"/>
      <c r="OW365" s="33"/>
      <c r="OX365" s="33"/>
      <c r="OY365" s="33"/>
      <c r="OZ365" s="33"/>
      <c r="PA365" s="33"/>
      <c r="PB365" s="33"/>
      <c r="PC365" s="33"/>
      <c r="PD365" s="33"/>
      <c r="PE365" s="33"/>
      <c r="PF365" s="33"/>
      <c r="PG365" s="33"/>
      <c r="PH365" s="33"/>
      <c r="PI365" s="33"/>
      <c r="PJ365" s="33"/>
      <c r="PK365" s="33"/>
      <c r="PL365" s="33"/>
      <c r="PM365" s="33"/>
      <c r="PN365" s="33"/>
      <c r="PO365" s="33"/>
      <c r="PP365" s="33"/>
      <c r="PQ365" s="33"/>
      <c r="PR365" s="33"/>
      <c r="PS365" s="33"/>
      <c r="PT365" s="33"/>
      <c r="PU365" s="33"/>
      <c r="PV365" s="33"/>
      <c r="PW365" s="33"/>
      <c r="PX365" s="33"/>
      <c r="PY365" s="33"/>
      <c r="PZ365" s="33"/>
      <c r="QA365" s="33"/>
      <c r="QB365" s="33"/>
      <c r="QC365" s="33"/>
      <c r="QD365" s="33"/>
      <c r="QE365" s="33"/>
      <c r="QF365" s="33"/>
      <c r="QG365" s="33"/>
      <c r="QH365" s="33"/>
      <c r="QI365" s="33"/>
      <c r="QJ365" s="33"/>
      <c r="QK365" s="33"/>
      <c r="QL365" s="33"/>
      <c r="QM365" s="33"/>
      <c r="QN365" s="33"/>
      <c r="QO365" s="33"/>
      <c r="QP365" s="33"/>
      <c r="QQ365" s="33"/>
      <c r="QR365" s="33"/>
      <c r="QS365" s="33"/>
      <c r="QT365" s="33"/>
      <c r="QU365" s="33"/>
      <c r="QV365" s="33"/>
      <c r="QW365" s="33"/>
      <c r="QX365" s="33"/>
      <c r="QY365" s="33"/>
      <c r="QZ365" s="33"/>
      <c r="RA365" s="33"/>
      <c r="RB365" s="33"/>
      <c r="RC365" s="33"/>
      <c r="RD365" s="33"/>
      <c r="RE365" s="33"/>
      <c r="RF365" s="33"/>
      <c r="RG365" s="33"/>
      <c r="RH365" s="33"/>
      <c r="RI365" s="33"/>
      <c r="RJ365" s="33"/>
      <c r="RK365" s="33"/>
      <c r="RL365" s="33"/>
      <c r="RM365" s="33"/>
      <c r="RN365" s="33"/>
      <c r="RO365" s="33"/>
      <c r="RP365" s="33"/>
      <c r="RQ365" s="33"/>
      <c r="RR365" s="33"/>
      <c r="RS365" s="33"/>
      <c r="RT365" s="33"/>
      <c r="RU365" s="33"/>
      <c r="RV365" s="33"/>
      <c r="RW365" s="33"/>
      <c r="RX365" s="33"/>
      <c r="RY365" s="33"/>
      <c r="RZ365" s="33"/>
      <c r="SA365" s="33"/>
      <c r="SB365" s="33"/>
      <c r="SC365" s="33"/>
      <c r="SD365" s="33"/>
      <c r="SE365" s="33"/>
      <c r="SF365" s="33"/>
      <c r="SG365" s="33"/>
      <c r="SH365" s="33"/>
      <c r="SI365" s="33"/>
      <c r="SJ365" s="33"/>
      <c r="SK365" s="33"/>
      <c r="SL365" s="33"/>
      <c r="SM365" s="33"/>
      <c r="SN365" s="33"/>
      <c r="SO365" s="33"/>
      <c r="SP365" s="33"/>
      <c r="SQ365" s="33"/>
      <c r="SR365" s="33"/>
      <c r="SS365" s="33"/>
      <c r="ST365" s="33"/>
      <c r="SU365" s="33"/>
      <c r="SV365" s="33"/>
      <c r="SW365" s="33"/>
      <c r="SX365" s="33"/>
      <c r="SY365" s="33"/>
      <c r="SZ365" s="33"/>
      <c r="TA365" s="33"/>
      <c r="TB365" s="33"/>
      <c r="TC365" s="33"/>
      <c r="TD365" s="33"/>
      <c r="TE365" s="33"/>
      <c r="TF365" s="33"/>
      <c r="TG365" s="33"/>
      <c r="TH365" s="33"/>
      <c r="TI365" s="33"/>
      <c r="TJ365" s="33"/>
      <c r="TK365" s="33"/>
      <c r="TL365" s="33"/>
      <c r="TM365" s="33"/>
      <c r="TN365" s="33"/>
      <c r="TO365" s="33"/>
      <c r="TP365" s="33"/>
      <c r="TQ365" s="33"/>
      <c r="TR365" s="33"/>
      <c r="TS365" s="33"/>
      <c r="TT365" s="33"/>
      <c r="TU365" s="33"/>
      <c r="TV365" s="33"/>
      <c r="TW365" s="33"/>
      <c r="TX365" s="33"/>
      <c r="TY365" s="33"/>
      <c r="TZ365" s="33"/>
      <c r="UA365" s="33"/>
      <c r="UB365" s="33"/>
      <c r="UC365" s="33"/>
      <c r="UD365" s="33"/>
      <c r="UE365" s="33"/>
      <c r="UF365" s="33"/>
      <c r="UG365" s="33"/>
      <c r="UH365" s="33"/>
      <c r="UI365" s="33"/>
      <c r="UJ365" s="33"/>
      <c r="UK365" s="33"/>
      <c r="UL365" s="33"/>
      <c r="UM365" s="33"/>
      <c r="UN365" s="33"/>
      <c r="UO365" s="33"/>
      <c r="UP365" s="33"/>
      <c r="UQ365" s="33"/>
      <c r="UR365" s="33"/>
      <c r="US365" s="33"/>
      <c r="UT365" s="33"/>
      <c r="UU365" s="33"/>
      <c r="UV365" s="33"/>
      <c r="UW365" s="33"/>
      <c r="UX365" s="33"/>
      <c r="UY365" s="33"/>
      <c r="UZ365" s="33"/>
      <c r="VA365" s="33"/>
      <c r="VB365" s="33"/>
      <c r="VC365" s="33"/>
      <c r="VD365" s="33"/>
      <c r="VE365" s="33"/>
      <c r="VF365" s="33"/>
      <c r="VG365" s="33"/>
      <c r="VH365" s="33"/>
      <c r="VI365" s="33"/>
      <c r="VJ365" s="33"/>
      <c r="VK365" s="33"/>
      <c r="VL365" s="33"/>
      <c r="VM365" s="33"/>
      <c r="VN365" s="33"/>
      <c r="VO365" s="33"/>
      <c r="VP365" s="33"/>
      <c r="VQ365" s="33"/>
      <c r="VR365" s="33"/>
      <c r="VS365" s="33"/>
      <c r="VT365" s="33"/>
      <c r="VU365" s="33"/>
      <c r="VV365" s="33"/>
      <c r="VW365" s="33"/>
      <c r="VX365" s="33"/>
      <c r="VY365" s="33"/>
      <c r="VZ365" s="33"/>
      <c r="WA365" s="33"/>
      <c r="WB365" s="33"/>
      <c r="WC365" s="33"/>
      <c r="WD365" s="33"/>
      <c r="WE365" s="33"/>
      <c r="WF365" s="33"/>
      <c r="WG365" s="33"/>
      <c r="WH365" s="33"/>
      <c r="WI365" s="33"/>
      <c r="WJ365" s="33"/>
      <c r="WK365" s="33"/>
      <c r="WL365" s="33"/>
      <c r="WM365" s="33"/>
      <c r="WN365" s="33"/>
      <c r="WO365" s="33"/>
      <c r="WP365" s="33"/>
      <c r="WQ365" s="33"/>
      <c r="WR365" s="33"/>
      <c r="WS365" s="33"/>
      <c r="WT365" s="33"/>
      <c r="WU365" s="33"/>
      <c r="WV365" s="33"/>
      <c r="WW365" s="33"/>
      <c r="WX365" s="33"/>
      <c r="WY365" s="33"/>
      <c r="WZ365" s="33"/>
      <c r="XA365" s="33"/>
      <c r="XB365" s="33"/>
      <c r="XC365" s="33"/>
      <c r="XD365" s="33"/>
      <c r="XE365" s="33"/>
      <c r="XF365" s="33"/>
      <c r="XG365" s="33"/>
      <c r="XH365" s="33"/>
      <c r="XI365" s="33"/>
      <c r="XJ365" s="33"/>
      <c r="XK365" s="33"/>
      <c r="XL365" s="33"/>
      <c r="XM365" s="33"/>
      <c r="XN365" s="33"/>
      <c r="XO365" s="33"/>
      <c r="XP365" s="33"/>
      <c r="XQ365" s="33"/>
      <c r="XR365" s="33"/>
      <c r="XS365" s="33"/>
      <c r="XT365" s="33"/>
      <c r="XU365" s="33"/>
      <c r="XV365" s="33"/>
      <c r="XW365" s="33"/>
      <c r="XX365" s="33"/>
      <c r="XY365" s="33"/>
      <c r="XZ365" s="33"/>
      <c r="YA365" s="33"/>
      <c r="YB365" s="33"/>
      <c r="YC365" s="33"/>
      <c r="YD365" s="33"/>
      <c r="YE365" s="33"/>
      <c r="YF365" s="33"/>
      <c r="YG365" s="33"/>
      <c r="YH365" s="33"/>
      <c r="YI365" s="33"/>
      <c r="YJ365" s="33"/>
      <c r="YK365" s="33"/>
      <c r="YL365" s="33"/>
      <c r="YM365" s="33"/>
      <c r="YN365" s="33"/>
      <c r="YO365" s="33"/>
      <c r="YP365" s="33"/>
      <c r="YQ365" s="33"/>
      <c r="YR365" s="33"/>
      <c r="YS365" s="33"/>
      <c r="YT365" s="33"/>
      <c r="YU365" s="33"/>
      <c r="YV365" s="33"/>
      <c r="YW365" s="33"/>
      <c r="YX365" s="33"/>
      <c r="YY365" s="33"/>
      <c r="YZ365" s="33"/>
      <c r="ZA365" s="33"/>
      <c r="ZB365" s="33"/>
      <c r="ZC365" s="33"/>
      <c r="ZD365" s="33"/>
      <c r="ZE365" s="33"/>
      <c r="ZF365" s="33"/>
      <c r="ZG365" s="33"/>
      <c r="ZH365" s="33"/>
      <c r="ZI365" s="33"/>
      <c r="ZJ365" s="33"/>
      <c r="ZK365" s="33"/>
      <c r="ZL365" s="33"/>
      <c r="ZM365" s="33"/>
      <c r="ZN365" s="33"/>
      <c r="ZO365" s="33"/>
      <c r="ZP365" s="33"/>
      <c r="ZQ365" s="33"/>
      <c r="ZR365" s="33"/>
      <c r="ZS365" s="33"/>
      <c r="ZT365" s="33"/>
      <c r="ZU365" s="33"/>
      <c r="ZV365" s="33"/>
      <c r="ZW365" s="33"/>
      <c r="ZX365" s="33"/>
      <c r="ZY365" s="33"/>
      <c r="ZZ365" s="33"/>
      <c r="AAA365" s="33"/>
      <c r="AAB365" s="33"/>
      <c r="AAC365" s="33"/>
      <c r="AAD365" s="33"/>
      <c r="AAE365" s="33"/>
      <c r="AAF365" s="33"/>
      <c r="AAG365" s="33"/>
      <c r="AAH365" s="33"/>
      <c r="AAI365" s="33"/>
      <c r="AAJ365" s="33"/>
      <c r="AAK365" s="33"/>
      <c r="AAL365" s="33"/>
      <c r="AAM365" s="33"/>
      <c r="AAN365" s="33"/>
      <c r="AAO365" s="33"/>
      <c r="AAP365" s="33"/>
      <c r="AAQ365" s="33"/>
      <c r="AAR365" s="33"/>
      <c r="AAS365" s="33"/>
      <c r="AAT365" s="33"/>
      <c r="AAU365" s="33"/>
      <c r="AAV365" s="33"/>
      <c r="AAW365" s="33"/>
      <c r="AAX365" s="33"/>
      <c r="AAY365" s="33"/>
      <c r="AAZ365" s="33"/>
      <c r="ABA365" s="33"/>
      <c r="ABB365" s="33"/>
      <c r="ABC365" s="33"/>
      <c r="ABD365" s="33"/>
      <c r="ABE365" s="33"/>
      <c r="ABF365" s="33"/>
      <c r="ABG365" s="33"/>
      <c r="ABH365" s="33"/>
      <c r="ABI365" s="33"/>
      <c r="ABJ365" s="33"/>
      <c r="ABK365" s="33"/>
      <c r="ABL365" s="33"/>
      <c r="ABM365" s="33"/>
      <c r="ABN365" s="33"/>
      <c r="ABO365" s="33"/>
      <c r="ABP365" s="33"/>
      <c r="ABQ365" s="33"/>
      <c r="ABR365" s="33"/>
      <c r="ABS365" s="33"/>
      <c r="ABT365" s="33"/>
      <c r="ABU365" s="33"/>
      <c r="ABV365" s="33"/>
      <c r="ABW365" s="33"/>
      <c r="ABX365" s="33"/>
      <c r="ABY365" s="33"/>
      <c r="ABZ365" s="33"/>
      <c r="ACA365" s="33"/>
      <c r="ACB365" s="33"/>
      <c r="ACC365" s="33"/>
      <c r="ACD365" s="33"/>
      <c r="ACE365" s="33"/>
      <c r="ACF365" s="33"/>
      <c r="ACG365" s="33"/>
      <c r="ACH365" s="33"/>
      <c r="ACI365" s="33"/>
      <c r="ACJ365" s="33"/>
      <c r="ACK365" s="33"/>
      <c r="ACL365" s="33"/>
      <c r="ACM365" s="33"/>
      <c r="ACN365" s="33"/>
      <c r="ACO365" s="33"/>
      <c r="ACP365" s="33"/>
      <c r="ACQ365" s="33"/>
      <c r="ACR365" s="33"/>
      <c r="ACS365" s="33"/>
      <c r="ACT365" s="33"/>
      <c r="ACU365" s="33"/>
      <c r="ACV365" s="33"/>
      <c r="ACW365" s="33"/>
      <c r="ACX365" s="33"/>
      <c r="ACY365" s="33"/>
      <c r="ACZ365" s="33"/>
      <c r="ADA365" s="33"/>
      <c r="ADB365" s="33"/>
      <c r="ADC365" s="33"/>
      <c r="ADD365" s="33"/>
      <c r="ADE365" s="33"/>
      <c r="ADF365" s="33"/>
      <c r="ADG365" s="33"/>
      <c r="ADH365" s="33"/>
      <c r="ADI365" s="33"/>
      <c r="ADJ365" s="33"/>
      <c r="ADK365" s="33"/>
      <c r="ADL365" s="33"/>
      <c r="ADM365" s="33"/>
      <c r="ADN365" s="33"/>
      <c r="ADO365" s="33"/>
      <c r="ADP365" s="33"/>
      <c r="ADQ365" s="33"/>
      <c r="ADR365" s="33"/>
      <c r="ADS365" s="33"/>
      <c r="ADT365" s="33"/>
      <c r="ADU365" s="33"/>
      <c r="ADV365" s="33"/>
      <c r="ADW365" s="33"/>
      <c r="ADX365" s="33"/>
      <c r="ADY365" s="33"/>
      <c r="ADZ365" s="33"/>
      <c r="AEA365" s="33"/>
      <c r="AEB365" s="33"/>
      <c r="AEC365" s="33"/>
      <c r="AED365" s="33"/>
      <c r="AEE365" s="33"/>
      <c r="AEF365" s="33"/>
      <c r="AEG365" s="33"/>
      <c r="AEH365" s="33"/>
      <c r="AEI365" s="33"/>
      <c r="AEJ365" s="33"/>
      <c r="AEK365" s="33"/>
      <c r="AEL365" s="33"/>
      <c r="AEM365" s="33"/>
      <c r="AEN365" s="33"/>
      <c r="AEO365" s="33"/>
      <c r="AEP365" s="33"/>
      <c r="AEQ365" s="33"/>
      <c r="AER365" s="33"/>
      <c r="AES365" s="33"/>
      <c r="AET365" s="33"/>
      <c r="AEU365" s="33"/>
      <c r="AEV365" s="33"/>
      <c r="AEW365" s="33"/>
      <c r="AEX365" s="33"/>
      <c r="AEY365" s="33"/>
      <c r="AEZ365" s="33"/>
      <c r="AFA365" s="33"/>
      <c r="AFB365" s="33"/>
      <c r="AFC365" s="33"/>
      <c r="AFD365" s="33"/>
      <c r="AFE365" s="33"/>
      <c r="AFF365" s="33"/>
      <c r="AFG365" s="33"/>
      <c r="AFH365" s="33"/>
      <c r="AFI365" s="33"/>
      <c r="AFJ365" s="33"/>
      <c r="AFK365" s="33"/>
      <c r="AFL365" s="33"/>
      <c r="AFM365" s="33"/>
      <c r="AFN365" s="33"/>
      <c r="AFO365" s="33"/>
      <c r="AFP365" s="33"/>
      <c r="AFQ365" s="33"/>
      <c r="AFR365" s="33"/>
      <c r="AFS365" s="33"/>
      <c r="AFT365" s="33"/>
      <c r="AFU365" s="33"/>
      <c r="AFV365" s="33"/>
      <c r="AFW365" s="33"/>
      <c r="AFX365" s="33"/>
      <c r="AFY365" s="33"/>
      <c r="AFZ365" s="33"/>
      <c r="AGA365" s="33"/>
      <c r="AGB365" s="33"/>
      <c r="AGC365" s="33"/>
      <c r="AGD365" s="33"/>
      <c r="AGE365" s="33"/>
      <c r="AGF365" s="33"/>
      <c r="AGG365" s="33"/>
      <c r="AGH365" s="33"/>
      <c r="AGI365" s="33"/>
      <c r="AGJ365" s="33"/>
      <c r="AGK365" s="33"/>
      <c r="AGL365" s="33"/>
      <c r="AGM365" s="33"/>
      <c r="AGN365" s="33"/>
      <c r="AGO365" s="33"/>
      <c r="AGP365" s="33"/>
      <c r="AGQ365" s="33"/>
      <c r="AGR365" s="33"/>
      <c r="AGS365" s="33"/>
      <c r="AGT365" s="33"/>
      <c r="AGU365" s="33"/>
      <c r="AGV365" s="33"/>
      <c r="AGW365" s="33"/>
      <c r="AGX365" s="33"/>
      <c r="AGY365" s="33"/>
      <c r="AGZ365" s="33"/>
      <c r="AHA365" s="33"/>
      <c r="AHB365" s="33"/>
      <c r="AHC365" s="33"/>
      <c r="AHD365" s="33"/>
      <c r="AHE365" s="33"/>
      <c r="AHF365" s="33"/>
      <c r="AHG365" s="33"/>
      <c r="AHH365" s="33"/>
      <c r="AHI365" s="33"/>
      <c r="AHJ365" s="33"/>
      <c r="AHK365" s="33"/>
      <c r="AHL365" s="33"/>
      <c r="AHM365" s="33"/>
      <c r="AHN365" s="33"/>
      <c r="AHO365" s="33"/>
      <c r="AHP365" s="33"/>
      <c r="AHQ365" s="33"/>
      <c r="AHR365" s="33"/>
      <c r="AHS365" s="33"/>
      <c r="AHT365" s="33"/>
      <c r="AHU365" s="33"/>
      <c r="AHV365" s="33"/>
      <c r="AHW365" s="33"/>
      <c r="AHX365" s="33"/>
      <c r="AHY365" s="33"/>
      <c r="AHZ365" s="33"/>
      <c r="AIA365" s="33"/>
      <c r="AIB365" s="33"/>
      <c r="AIC365" s="33"/>
      <c r="AID365" s="33"/>
      <c r="AIE365" s="33"/>
      <c r="AIF365" s="33"/>
      <c r="AIG365" s="33"/>
      <c r="AIH365" s="33"/>
      <c r="AII365" s="33"/>
      <c r="AIJ365" s="33"/>
      <c r="AIK365" s="33"/>
      <c r="AIL365" s="33"/>
      <c r="AIM365" s="33"/>
      <c r="AIN365" s="33"/>
      <c r="AIO365" s="33"/>
      <c r="AIP365" s="33"/>
      <c r="AIQ365" s="33"/>
      <c r="AIR365" s="33"/>
      <c r="AIS365" s="33"/>
      <c r="AIT365" s="33"/>
      <c r="AIU365" s="33"/>
      <c r="AIV365" s="33"/>
      <c r="AIW365" s="33"/>
      <c r="AIX365" s="33"/>
      <c r="AIY365" s="33"/>
      <c r="AIZ365" s="33"/>
      <c r="AJA365" s="33"/>
      <c r="AJB365" s="33"/>
      <c r="AJC365" s="33"/>
      <c r="AJD365" s="33"/>
      <c r="AJE365" s="33"/>
      <c r="AJF365" s="33"/>
      <c r="AJG365" s="33"/>
      <c r="AJH365" s="33"/>
      <c r="AJI365" s="33"/>
      <c r="AJJ365" s="33"/>
      <c r="AJK365" s="33"/>
      <c r="AJL365" s="33"/>
      <c r="AJM365" s="33"/>
      <c r="AJN365" s="33"/>
      <c r="AJO365" s="33"/>
      <c r="AJP365" s="33"/>
      <c r="AJQ365" s="33"/>
      <c r="AJR365" s="33"/>
      <c r="AJS365" s="33"/>
      <c r="AJT365" s="33"/>
      <c r="AJU365" s="33"/>
      <c r="AJV365" s="33"/>
      <c r="AJW365" s="33"/>
      <c r="AJX365" s="33"/>
      <c r="AJY365" s="33"/>
      <c r="AJZ365" s="33"/>
      <c r="AKA365" s="33"/>
      <c r="AKB365" s="33"/>
      <c r="AKC365" s="33"/>
      <c r="AKD365" s="33"/>
      <c r="AKE365" s="33"/>
      <c r="AKF365" s="33"/>
      <c r="AKG365" s="33"/>
      <c r="AKH365" s="33"/>
      <c r="AKI365" s="33"/>
      <c r="AKJ365" s="33"/>
      <c r="AKK365" s="33"/>
      <c r="AKL365" s="33"/>
      <c r="AKM365" s="33"/>
      <c r="AKN365" s="33"/>
      <c r="AKO365" s="33"/>
      <c r="AKP365" s="33"/>
      <c r="AKQ365" s="33"/>
      <c r="AKR365" s="33"/>
      <c r="AKS365" s="33"/>
      <c r="AKT365" s="33"/>
      <c r="AKU365" s="33"/>
      <c r="AKV365" s="33"/>
      <c r="AKW365" s="33"/>
      <c r="AKX365" s="33"/>
      <c r="AKY365" s="33"/>
      <c r="AKZ365" s="33"/>
      <c r="ALA365" s="33"/>
      <c r="ALB365" s="33"/>
      <c r="ALC365" s="33"/>
      <c r="ALD365" s="33"/>
      <c r="ALE365" s="33"/>
      <c r="ALF365" s="33"/>
      <c r="ALG365" s="33"/>
      <c r="ALH365" s="33"/>
      <c r="ALI365" s="33"/>
      <c r="ALJ365" s="33"/>
      <c r="ALK365" s="33"/>
      <c r="ALL365" s="33"/>
      <c r="ALM365" s="33"/>
      <c r="ALN365" s="33"/>
      <c r="ALO365" s="33"/>
      <c r="ALP365" s="33"/>
      <c r="ALQ365" s="33"/>
      <c r="ALR365" s="33"/>
      <c r="ALS365" s="33"/>
      <c r="ALT365" s="33"/>
      <c r="ALU365" s="33"/>
      <c r="ALV365" s="33"/>
      <c r="ALW365" s="33"/>
      <c r="ALX365" s="33"/>
      <c r="ALY365" s="33"/>
    </row>
    <row r="366" spans="1:1013" ht="19.5" customHeight="1" thickBot="1" x14ac:dyDescent="0.25">
      <c r="A366" s="252" t="s">
        <v>15</v>
      </c>
      <c r="B366" s="28" t="s">
        <v>16</v>
      </c>
      <c r="C366" s="253" t="s">
        <v>29</v>
      </c>
      <c r="D366" s="879" t="s">
        <v>259</v>
      </c>
      <c r="E366" s="880"/>
      <c r="F366" s="880"/>
      <c r="G366" s="880"/>
      <c r="H366" s="880"/>
      <c r="I366" s="880"/>
      <c r="J366" s="880"/>
      <c r="K366" s="881"/>
      <c r="L366" s="260">
        <f>SUM(L355+L359+L361+L365+L363)</f>
        <v>4562.7000000000007</v>
      </c>
      <c r="M366" s="261">
        <f t="shared" ref="M366:AA366" si="139">SUM(M355+M359+M361+M365+M363)</f>
        <v>1044</v>
      </c>
      <c r="N366" s="261">
        <f t="shared" si="139"/>
        <v>0</v>
      </c>
      <c r="O366" s="262">
        <f t="shared" si="139"/>
        <v>3518.7000000000003</v>
      </c>
      <c r="P366" s="260">
        <f t="shared" si="139"/>
        <v>6087.8</v>
      </c>
      <c r="Q366" s="261">
        <f t="shared" si="139"/>
        <v>1100</v>
      </c>
      <c r="R366" s="261">
        <f t="shared" si="139"/>
        <v>0</v>
      </c>
      <c r="S366" s="262">
        <f t="shared" si="139"/>
        <v>4987.8</v>
      </c>
      <c r="T366" s="260">
        <f t="shared" si="139"/>
        <v>6356</v>
      </c>
      <c r="U366" s="261">
        <f t="shared" si="139"/>
        <v>1300</v>
      </c>
      <c r="V366" s="261">
        <f t="shared" si="139"/>
        <v>0</v>
      </c>
      <c r="W366" s="262">
        <f t="shared" si="139"/>
        <v>5056</v>
      </c>
      <c r="X366" s="260">
        <f t="shared" si="139"/>
        <v>6810</v>
      </c>
      <c r="Y366" s="261">
        <f t="shared" si="139"/>
        <v>1400</v>
      </c>
      <c r="Z366" s="261">
        <f t="shared" si="139"/>
        <v>0</v>
      </c>
      <c r="AA366" s="262">
        <f t="shared" si="139"/>
        <v>5410</v>
      </c>
      <c r="AB366" s="33"/>
      <c r="AC366" s="33"/>
      <c r="AD366" s="33"/>
      <c r="AE366" s="33"/>
      <c r="AF366" s="33"/>
      <c r="AG366" s="33"/>
      <c r="AH366" s="33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  <c r="BU366" s="33"/>
      <c r="BV366" s="33"/>
      <c r="BW366" s="33"/>
      <c r="BX366" s="33"/>
      <c r="BY366" s="33"/>
      <c r="BZ366" s="33"/>
      <c r="CA366" s="33"/>
      <c r="CB366" s="33"/>
      <c r="CC366" s="33"/>
      <c r="CD366" s="33"/>
      <c r="CE366" s="33"/>
      <c r="CF366" s="33"/>
      <c r="CG366" s="33"/>
      <c r="CH366" s="33"/>
      <c r="CI366" s="33"/>
      <c r="CJ366" s="33"/>
      <c r="CK366" s="33"/>
      <c r="CL366" s="33"/>
      <c r="CM366" s="33"/>
      <c r="CN366" s="33"/>
      <c r="CO366" s="33"/>
      <c r="CP366" s="33"/>
      <c r="CQ366" s="33"/>
      <c r="CR366" s="33"/>
      <c r="CS366" s="33"/>
      <c r="CT366" s="33"/>
      <c r="CU366" s="33"/>
      <c r="CV366" s="33"/>
      <c r="CW366" s="33"/>
      <c r="CX366" s="33"/>
      <c r="CY366" s="33"/>
      <c r="CZ366" s="33"/>
      <c r="DA366" s="33"/>
      <c r="DB366" s="33"/>
      <c r="DC366" s="33"/>
      <c r="DD366" s="33"/>
      <c r="DE366" s="33"/>
      <c r="DF366" s="33"/>
      <c r="DG366" s="33"/>
      <c r="DH366" s="33"/>
      <c r="DI366" s="33"/>
      <c r="DJ366" s="33"/>
      <c r="DK366" s="33"/>
      <c r="DL366" s="33"/>
      <c r="DM366" s="33"/>
      <c r="DN366" s="33"/>
      <c r="DO366" s="33"/>
      <c r="DP366" s="33"/>
      <c r="DQ366" s="33"/>
      <c r="DR366" s="33"/>
      <c r="DS366" s="33"/>
      <c r="DT366" s="33"/>
      <c r="DU366" s="33"/>
      <c r="DV366" s="33"/>
      <c r="DW366" s="33"/>
      <c r="DX366" s="33"/>
      <c r="DY366" s="33"/>
      <c r="DZ366" s="33"/>
      <c r="EA366" s="33"/>
      <c r="EB366" s="33"/>
      <c r="EC366" s="33"/>
      <c r="ED366" s="33"/>
      <c r="EE366" s="33"/>
      <c r="EF366" s="33"/>
      <c r="EG366" s="33"/>
      <c r="EH366" s="33"/>
      <c r="EI366" s="33"/>
      <c r="EJ366" s="33"/>
      <c r="EK366" s="33"/>
      <c r="EL366" s="33"/>
      <c r="EM366" s="33"/>
      <c r="EN366" s="33"/>
      <c r="EO366" s="33"/>
      <c r="EP366" s="33"/>
      <c r="EQ366" s="33"/>
      <c r="ER366" s="33"/>
      <c r="ES366" s="33"/>
      <c r="ET366" s="33"/>
      <c r="EU366" s="33"/>
      <c r="EV366" s="33"/>
      <c r="EW366" s="33"/>
      <c r="EX366" s="33"/>
      <c r="EY366" s="33"/>
      <c r="EZ366" s="33"/>
      <c r="FA366" s="33"/>
      <c r="FB366" s="33"/>
      <c r="FC366" s="33"/>
      <c r="FD366" s="33"/>
      <c r="FE366" s="33"/>
      <c r="FF366" s="33"/>
      <c r="FG366" s="33"/>
      <c r="FH366" s="33"/>
      <c r="FI366" s="33"/>
      <c r="FJ366" s="33"/>
      <c r="FK366" s="33"/>
      <c r="FL366" s="33"/>
      <c r="FM366" s="33"/>
      <c r="FN366" s="33"/>
      <c r="FO366" s="33"/>
      <c r="FP366" s="33"/>
      <c r="FQ366" s="33"/>
      <c r="FR366" s="33"/>
      <c r="FS366" s="33"/>
      <c r="FT366" s="33"/>
      <c r="FU366" s="33"/>
      <c r="FV366" s="33"/>
      <c r="FW366" s="33"/>
      <c r="FX366" s="33"/>
      <c r="FY366" s="33"/>
      <c r="FZ366" s="33"/>
      <c r="GA366" s="33"/>
      <c r="GB366" s="33"/>
      <c r="GC366" s="33"/>
      <c r="GD366" s="33"/>
      <c r="GE366" s="33"/>
      <c r="GF366" s="33"/>
      <c r="GG366" s="33"/>
      <c r="GH366" s="33"/>
      <c r="GI366" s="33"/>
      <c r="GJ366" s="33"/>
      <c r="GK366" s="33"/>
      <c r="GL366" s="33"/>
      <c r="GM366" s="33"/>
      <c r="GN366" s="33"/>
      <c r="GO366" s="33"/>
      <c r="GP366" s="33"/>
      <c r="GQ366" s="33"/>
      <c r="GR366" s="33"/>
      <c r="GS366" s="33"/>
      <c r="GT366" s="33"/>
      <c r="GU366" s="33"/>
      <c r="GV366" s="33"/>
      <c r="GW366" s="33"/>
      <c r="GX366" s="33"/>
      <c r="GY366" s="33"/>
      <c r="GZ366" s="33"/>
      <c r="HA366" s="33"/>
      <c r="HB366" s="33"/>
      <c r="HC366" s="33"/>
      <c r="HD366" s="33"/>
      <c r="HE366" s="33"/>
      <c r="HF366" s="33"/>
      <c r="HG366" s="33"/>
      <c r="HH366" s="33"/>
      <c r="HI366" s="33"/>
      <c r="HJ366" s="33"/>
      <c r="HK366" s="33"/>
      <c r="HL366" s="33"/>
      <c r="HM366" s="33"/>
      <c r="HN366" s="33"/>
      <c r="HO366" s="33"/>
      <c r="HP366" s="33"/>
      <c r="HQ366" s="33"/>
      <c r="HR366" s="33"/>
      <c r="HS366" s="33"/>
      <c r="HT366" s="33"/>
      <c r="HU366" s="33"/>
      <c r="HV366" s="33"/>
      <c r="HW366" s="33"/>
      <c r="HX366" s="33"/>
      <c r="HY366" s="33"/>
      <c r="HZ366" s="33"/>
      <c r="IA366" s="33"/>
      <c r="IB366" s="33"/>
      <c r="IC366" s="33"/>
      <c r="ID366" s="33"/>
      <c r="IE366" s="33"/>
      <c r="IF366" s="33"/>
      <c r="IG366" s="33"/>
      <c r="IH366" s="33"/>
      <c r="II366" s="33"/>
      <c r="IJ366" s="33"/>
      <c r="IK366" s="33"/>
      <c r="IL366" s="33"/>
      <c r="IM366" s="33"/>
      <c r="IN366" s="33"/>
      <c r="IO366" s="33"/>
      <c r="IP366" s="33"/>
      <c r="IQ366" s="33"/>
      <c r="IR366" s="33"/>
      <c r="IS366" s="33"/>
      <c r="IT366" s="33"/>
      <c r="IU366" s="33"/>
      <c r="IV366" s="33"/>
      <c r="IW366" s="33"/>
      <c r="IX366" s="33"/>
      <c r="IY366" s="33"/>
      <c r="IZ366" s="33"/>
      <c r="JA366" s="33"/>
      <c r="JB366" s="33"/>
      <c r="JC366" s="33"/>
      <c r="JD366" s="33"/>
      <c r="JE366" s="33"/>
      <c r="JF366" s="33"/>
      <c r="JG366" s="33"/>
      <c r="JH366" s="33"/>
      <c r="JI366" s="33"/>
      <c r="JJ366" s="33"/>
      <c r="JK366" s="33"/>
      <c r="JL366" s="33"/>
      <c r="JM366" s="33"/>
      <c r="JN366" s="33"/>
      <c r="JO366" s="33"/>
      <c r="JP366" s="33"/>
      <c r="JQ366" s="33"/>
      <c r="JR366" s="33"/>
      <c r="JS366" s="33"/>
      <c r="JT366" s="33"/>
      <c r="JU366" s="33"/>
      <c r="JV366" s="33"/>
      <c r="JW366" s="33"/>
      <c r="JX366" s="33"/>
      <c r="JY366" s="33"/>
      <c r="JZ366" s="33"/>
      <c r="KA366" s="33"/>
      <c r="KB366" s="33"/>
      <c r="KC366" s="33"/>
      <c r="KD366" s="33"/>
      <c r="KE366" s="33"/>
      <c r="KF366" s="33"/>
      <c r="KG366" s="33"/>
      <c r="KH366" s="33"/>
      <c r="KI366" s="33"/>
      <c r="KJ366" s="33"/>
      <c r="KK366" s="33"/>
      <c r="KL366" s="33"/>
      <c r="KM366" s="33"/>
      <c r="KN366" s="33"/>
      <c r="KO366" s="33"/>
      <c r="KP366" s="33"/>
      <c r="KQ366" s="33"/>
      <c r="KR366" s="33"/>
      <c r="KS366" s="33"/>
      <c r="KT366" s="33"/>
      <c r="KU366" s="33"/>
      <c r="KV366" s="33"/>
      <c r="KW366" s="33"/>
      <c r="KX366" s="33"/>
      <c r="KY366" s="33"/>
      <c r="KZ366" s="33"/>
      <c r="LA366" s="33"/>
      <c r="LB366" s="33"/>
      <c r="LC366" s="33"/>
      <c r="LD366" s="33"/>
      <c r="LE366" s="33"/>
      <c r="LF366" s="33"/>
      <c r="LG366" s="33"/>
      <c r="LH366" s="33"/>
      <c r="LI366" s="33"/>
      <c r="LJ366" s="33"/>
      <c r="LK366" s="33"/>
      <c r="LL366" s="33"/>
      <c r="LM366" s="33"/>
      <c r="LN366" s="33"/>
      <c r="LO366" s="33"/>
      <c r="LP366" s="33"/>
      <c r="LQ366" s="33"/>
      <c r="LR366" s="33"/>
      <c r="LS366" s="33"/>
      <c r="LT366" s="33"/>
      <c r="LU366" s="33"/>
      <c r="LV366" s="33"/>
      <c r="LW366" s="33"/>
      <c r="LX366" s="33"/>
      <c r="LY366" s="33"/>
      <c r="LZ366" s="33"/>
      <c r="MA366" s="33"/>
      <c r="MB366" s="33"/>
      <c r="MC366" s="33"/>
      <c r="MD366" s="33"/>
      <c r="ME366" s="33"/>
      <c r="MF366" s="33"/>
      <c r="MG366" s="33"/>
      <c r="MH366" s="33"/>
      <c r="MI366" s="33"/>
      <c r="MJ366" s="33"/>
      <c r="MK366" s="33"/>
      <c r="ML366" s="33"/>
      <c r="MM366" s="33"/>
      <c r="MN366" s="33"/>
      <c r="MO366" s="33"/>
      <c r="MP366" s="33"/>
      <c r="MQ366" s="33"/>
      <c r="MR366" s="33"/>
      <c r="MS366" s="33"/>
      <c r="MT366" s="33"/>
      <c r="MU366" s="33"/>
      <c r="MV366" s="33"/>
      <c r="MW366" s="33"/>
      <c r="MX366" s="33"/>
      <c r="MY366" s="33"/>
      <c r="MZ366" s="33"/>
      <c r="NA366" s="33"/>
      <c r="NB366" s="33"/>
      <c r="NC366" s="33"/>
      <c r="ND366" s="33"/>
      <c r="NE366" s="33"/>
      <c r="NF366" s="33"/>
      <c r="NG366" s="33"/>
      <c r="NH366" s="33"/>
      <c r="NI366" s="33"/>
      <c r="NJ366" s="33"/>
      <c r="NK366" s="33"/>
      <c r="NL366" s="33"/>
      <c r="NM366" s="33"/>
      <c r="NN366" s="33"/>
      <c r="NO366" s="33"/>
      <c r="NP366" s="33"/>
      <c r="NQ366" s="33"/>
      <c r="NR366" s="33"/>
      <c r="NS366" s="33"/>
      <c r="NT366" s="33"/>
      <c r="NU366" s="33"/>
      <c r="NV366" s="33"/>
      <c r="NW366" s="33"/>
      <c r="NX366" s="33"/>
      <c r="NY366" s="33"/>
      <c r="NZ366" s="33"/>
      <c r="OA366" s="33"/>
      <c r="OB366" s="33"/>
      <c r="OC366" s="33"/>
      <c r="OD366" s="33"/>
      <c r="OE366" s="33"/>
      <c r="OF366" s="33"/>
      <c r="OG366" s="33"/>
      <c r="OH366" s="33"/>
      <c r="OI366" s="33"/>
      <c r="OJ366" s="33"/>
      <c r="OK366" s="33"/>
      <c r="OL366" s="33"/>
      <c r="OM366" s="33"/>
      <c r="ON366" s="33"/>
      <c r="OO366" s="33"/>
      <c r="OP366" s="33"/>
      <c r="OQ366" s="33"/>
      <c r="OR366" s="33"/>
      <c r="OS366" s="33"/>
      <c r="OT366" s="33"/>
      <c r="OU366" s="33"/>
      <c r="OV366" s="33"/>
      <c r="OW366" s="33"/>
      <c r="OX366" s="33"/>
      <c r="OY366" s="33"/>
      <c r="OZ366" s="33"/>
      <c r="PA366" s="33"/>
      <c r="PB366" s="33"/>
      <c r="PC366" s="33"/>
      <c r="PD366" s="33"/>
      <c r="PE366" s="33"/>
      <c r="PF366" s="33"/>
      <c r="PG366" s="33"/>
      <c r="PH366" s="33"/>
      <c r="PI366" s="33"/>
      <c r="PJ366" s="33"/>
      <c r="PK366" s="33"/>
      <c r="PL366" s="33"/>
      <c r="PM366" s="33"/>
      <c r="PN366" s="33"/>
      <c r="PO366" s="33"/>
      <c r="PP366" s="33"/>
      <c r="PQ366" s="33"/>
      <c r="PR366" s="33"/>
      <c r="PS366" s="33"/>
      <c r="PT366" s="33"/>
      <c r="PU366" s="33"/>
      <c r="PV366" s="33"/>
      <c r="PW366" s="33"/>
      <c r="PX366" s="33"/>
      <c r="PY366" s="33"/>
      <c r="PZ366" s="33"/>
      <c r="QA366" s="33"/>
      <c r="QB366" s="33"/>
      <c r="QC366" s="33"/>
      <c r="QD366" s="33"/>
      <c r="QE366" s="33"/>
      <c r="QF366" s="33"/>
      <c r="QG366" s="33"/>
      <c r="QH366" s="33"/>
      <c r="QI366" s="33"/>
      <c r="QJ366" s="33"/>
      <c r="QK366" s="33"/>
      <c r="QL366" s="33"/>
      <c r="QM366" s="33"/>
      <c r="QN366" s="33"/>
      <c r="QO366" s="33"/>
      <c r="QP366" s="33"/>
      <c r="QQ366" s="33"/>
      <c r="QR366" s="33"/>
      <c r="QS366" s="33"/>
      <c r="QT366" s="33"/>
      <c r="QU366" s="33"/>
      <c r="QV366" s="33"/>
      <c r="QW366" s="33"/>
      <c r="QX366" s="33"/>
      <c r="QY366" s="33"/>
      <c r="QZ366" s="33"/>
      <c r="RA366" s="33"/>
      <c r="RB366" s="33"/>
      <c r="RC366" s="33"/>
      <c r="RD366" s="33"/>
      <c r="RE366" s="33"/>
      <c r="RF366" s="33"/>
      <c r="RG366" s="33"/>
      <c r="RH366" s="33"/>
      <c r="RI366" s="33"/>
      <c r="RJ366" s="33"/>
      <c r="RK366" s="33"/>
      <c r="RL366" s="33"/>
      <c r="RM366" s="33"/>
      <c r="RN366" s="33"/>
      <c r="RO366" s="33"/>
      <c r="RP366" s="33"/>
      <c r="RQ366" s="33"/>
      <c r="RR366" s="33"/>
      <c r="RS366" s="33"/>
      <c r="RT366" s="33"/>
      <c r="RU366" s="33"/>
      <c r="RV366" s="33"/>
      <c r="RW366" s="33"/>
      <c r="RX366" s="33"/>
      <c r="RY366" s="33"/>
      <c r="RZ366" s="33"/>
      <c r="SA366" s="33"/>
      <c r="SB366" s="33"/>
      <c r="SC366" s="33"/>
      <c r="SD366" s="33"/>
      <c r="SE366" s="33"/>
      <c r="SF366" s="33"/>
      <c r="SG366" s="33"/>
      <c r="SH366" s="33"/>
      <c r="SI366" s="33"/>
      <c r="SJ366" s="33"/>
      <c r="SK366" s="33"/>
      <c r="SL366" s="33"/>
      <c r="SM366" s="33"/>
      <c r="SN366" s="33"/>
      <c r="SO366" s="33"/>
      <c r="SP366" s="33"/>
      <c r="SQ366" s="33"/>
      <c r="SR366" s="33"/>
      <c r="SS366" s="33"/>
      <c r="ST366" s="33"/>
      <c r="SU366" s="33"/>
      <c r="SV366" s="33"/>
      <c r="SW366" s="33"/>
      <c r="SX366" s="33"/>
      <c r="SY366" s="33"/>
      <c r="SZ366" s="33"/>
      <c r="TA366" s="33"/>
      <c r="TB366" s="33"/>
      <c r="TC366" s="33"/>
      <c r="TD366" s="33"/>
      <c r="TE366" s="33"/>
      <c r="TF366" s="33"/>
      <c r="TG366" s="33"/>
      <c r="TH366" s="33"/>
      <c r="TI366" s="33"/>
      <c r="TJ366" s="33"/>
      <c r="TK366" s="33"/>
      <c r="TL366" s="33"/>
      <c r="TM366" s="33"/>
      <c r="TN366" s="33"/>
      <c r="TO366" s="33"/>
      <c r="TP366" s="33"/>
      <c r="TQ366" s="33"/>
      <c r="TR366" s="33"/>
      <c r="TS366" s="33"/>
      <c r="TT366" s="33"/>
      <c r="TU366" s="33"/>
      <c r="TV366" s="33"/>
      <c r="TW366" s="33"/>
      <c r="TX366" s="33"/>
      <c r="TY366" s="33"/>
      <c r="TZ366" s="33"/>
      <c r="UA366" s="33"/>
      <c r="UB366" s="33"/>
      <c r="UC366" s="33"/>
      <c r="UD366" s="33"/>
      <c r="UE366" s="33"/>
      <c r="UF366" s="33"/>
      <c r="UG366" s="33"/>
      <c r="UH366" s="33"/>
      <c r="UI366" s="33"/>
      <c r="UJ366" s="33"/>
      <c r="UK366" s="33"/>
      <c r="UL366" s="33"/>
      <c r="UM366" s="33"/>
      <c r="UN366" s="33"/>
      <c r="UO366" s="33"/>
      <c r="UP366" s="33"/>
      <c r="UQ366" s="33"/>
      <c r="UR366" s="33"/>
      <c r="US366" s="33"/>
      <c r="UT366" s="33"/>
      <c r="UU366" s="33"/>
      <c r="UV366" s="33"/>
      <c r="UW366" s="33"/>
      <c r="UX366" s="33"/>
      <c r="UY366" s="33"/>
      <c r="UZ366" s="33"/>
      <c r="VA366" s="33"/>
      <c r="VB366" s="33"/>
      <c r="VC366" s="33"/>
      <c r="VD366" s="33"/>
      <c r="VE366" s="33"/>
      <c r="VF366" s="33"/>
      <c r="VG366" s="33"/>
      <c r="VH366" s="33"/>
      <c r="VI366" s="33"/>
      <c r="VJ366" s="33"/>
      <c r="VK366" s="33"/>
      <c r="VL366" s="33"/>
      <c r="VM366" s="33"/>
      <c r="VN366" s="33"/>
      <c r="VO366" s="33"/>
      <c r="VP366" s="33"/>
      <c r="VQ366" s="33"/>
      <c r="VR366" s="33"/>
      <c r="VS366" s="33"/>
      <c r="VT366" s="33"/>
      <c r="VU366" s="33"/>
      <c r="VV366" s="33"/>
      <c r="VW366" s="33"/>
      <c r="VX366" s="33"/>
      <c r="VY366" s="33"/>
      <c r="VZ366" s="33"/>
      <c r="WA366" s="33"/>
      <c r="WB366" s="33"/>
      <c r="WC366" s="33"/>
      <c r="WD366" s="33"/>
      <c r="WE366" s="33"/>
      <c r="WF366" s="33"/>
      <c r="WG366" s="33"/>
      <c r="WH366" s="33"/>
      <c r="WI366" s="33"/>
      <c r="WJ366" s="33"/>
      <c r="WK366" s="33"/>
      <c r="WL366" s="33"/>
      <c r="WM366" s="33"/>
      <c r="WN366" s="33"/>
      <c r="WO366" s="33"/>
      <c r="WP366" s="33"/>
      <c r="WQ366" s="33"/>
      <c r="WR366" s="33"/>
      <c r="WS366" s="33"/>
      <c r="WT366" s="33"/>
      <c r="WU366" s="33"/>
      <c r="WV366" s="33"/>
      <c r="WW366" s="33"/>
      <c r="WX366" s="33"/>
      <c r="WY366" s="33"/>
      <c r="WZ366" s="33"/>
      <c r="XA366" s="33"/>
      <c r="XB366" s="33"/>
      <c r="XC366" s="33"/>
      <c r="XD366" s="33"/>
      <c r="XE366" s="33"/>
      <c r="XF366" s="33"/>
      <c r="XG366" s="33"/>
      <c r="XH366" s="33"/>
      <c r="XI366" s="33"/>
      <c r="XJ366" s="33"/>
      <c r="XK366" s="33"/>
      <c r="XL366" s="33"/>
      <c r="XM366" s="33"/>
      <c r="XN366" s="33"/>
      <c r="XO366" s="33"/>
      <c r="XP366" s="33"/>
      <c r="XQ366" s="33"/>
      <c r="XR366" s="33"/>
      <c r="XS366" s="33"/>
      <c r="XT366" s="33"/>
      <c r="XU366" s="33"/>
      <c r="XV366" s="33"/>
      <c r="XW366" s="33"/>
      <c r="XX366" s="33"/>
      <c r="XY366" s="33"/>
      <c r="XZ366" s="33"/>
      <c r="YA366" s="33"/>
      <c r="YB366" s="33"/>
      <c r="YC366" s="33"/>
      <c r="YD366" s="33"/>
      <c r="YE366" s="33"/>
      <c r="YF366" s="33"/>
      <c r="YG366" s="33"/>
      <c r="YH366" s="33"/>
      <c r="YI366" s="33"/>
      <c r="YJ366" s="33"/>
      <c r="YK366" s="33"/>
      <c r="YL366" s="33"/>
      <c r="YM366" s="33"/>
      <c r="YN366" s="33"/>
      <c r="YO366" s="33"/>
      <c r="YP366" s="33"/>
      <c r="YQ366" s="33"/>
      <c r="YR366" s="33"/>
      <c r="YS366" s="33"/>
      <c r="YT366" s="33"/>
      <c r="YU366" s="33"/>
      <c r="YV366" s="33"/>
      <c r="YW366" s="33"/>
      <c r="YX366" s="33"/>
      <c r="YY366" s="33"/>
      <c r="YZ366" s="33"/>
      <c r="ZA366" s="33"/>
      <c r="ZB366" s="33"/>
      <c r="ZC366" s="33"/>
      <c r="ZD366" s="33"/>
      <c r="ZE366" s="33"/>
      <c r="ZF366" s="33"/>
      <c r="ZG366" s="33"/>
      <c r="ZH366" s="33"/>
      <c r="ZI366" s="33"/>
      <c r="ZJ366" s="33"/>
      <c r="ZK366" s="33"/>
      <c r="ZL366" s="33"/>
      <c r="ZM366" s="33"/>
      <c r="ZN366" s="33"/>
      <c r="ZO366" s="33"/>
      <c r="ZP366" s="33"/>
      <c r="ZQ366" s="33"/>
      <c r="ZR366" s="33"/>
      <c r="ZS366" s="33"/>
      <c r="ZT366" s="33"/>
      <c r="ZU366" s="33"/>
      <c r="ZV366" s="33"/>
      <c r="ZW366" s="33"/>
      <c r="ZX366" s="33"/>
      <c r="ZY366" s="33"/>
      <c r="ZZ366" s="33"/>
      <c r="AAA366" s="33"/>
      <c r="AAB366" s="33"/>
      <c r="AAC366" s="33"/>
      <c r="AAD366" s="33"/>
      <c r="AAE366" s="33"/>
      <c r="AAF366" s="33"/>
      <c r="AAG366" s="33"/>
      <c r="AAH366" s="33"/>
      <c r="AAI366" s="33"/>
      <c r="AAJ366" s="33"/>
      <c r="AAK366" s="33"/>
      <c r="AAL366" s="33"/>
      <c r="AAM366" s="33"/>
      <c r="AAN366" s="33"/>
      <c r="AAO366" s="33"/>
      <c r="AAP366" s="33"/>
      <c r="AAQ366" s="33"/>
      <c r="AAR366" s="33"/>
      <c r="AAS366" s="33"/>
      <c r="AAT366" s="33"/>
      <c r="AAU366" s="33"/>
      <c r="AAV366" s="33"/>
      <c r="AAW366" s="33"/>
      <c r="AAX366" s="33"/>
      <c r="AAY366" s="33"/>
      <c r="AAZ366" s="33"/>
      <c r="ABA366" s="33"/>
      <c r="ABB366" s="33"/>
      <c r="ABC366" s="33"/>
      <c r="ABD366" s="33"/>
      <c r="ABE366" s="33"/>
      <c r="ABF366" s="33"/>
      <c r="ABG366" s="33"/>
      <c r="ABH366" s="33"/>
      <c r="ABI366" s="33"/>
      <c r="ABJ366" s="33"/>
      <c r="ABK366" s="33"/>
      <c r="ABL366" s="33"/>
      <c r="ABM366" s="33"/>
      <c r="ABN366" s="33"/>
      <c r="ABO366" s="33"/>
      <c r="ABP366" s="33"/>
      <c r="ABQ366" s="33"/>
      <c r="ABR366" s="33"/>
      <c r="ABS366" s="33"/>
      <c r="ABT366" s="33"/>
      <c r="ABU366" s="33"/>
      <c r="ABV366" s="33"/>
      <c r="ABW366" s="33"/>
      <c r="ABX366" s="33"/>
      <c r="ABY366" s="33"/>
      <c r="ABZ366" s="33"/>
      <c r="ACA366" s="33"/>
      <c r="ACB366" s="33"/>
      <c r="ACC366" s="33"/>
      <c r="ACD366" s="33"/>
      <c r="ACE366" s="33"/>
      <c r="ACF366" s="33"/>
      <c r="ACG366" s="33"/>
      <c r="ACH366" s="33"/>
      <c r="ACI366" s="33"/>
      <c r="ACJ366" s="33"/>
      <c r="ACK366" s="33"/>
      <c r="ACL366" s="33"/>
      <c r="ACM366" s="33"/>
      <c r="ACN366" s="33"/>
      <c r="ACO366" s="33"/>
      <c r="ACP366" s="33"/>
      <c r="ACQ366" s="33"/>
      <c r="ACR366" s="33"/>
      <c r="ACS366" s="33"/>
      <c r="ACT366" s="33"/>
      <c r="ACU366" s="33"/>
      <c r="ACV366" s="33"/>
      <c r="ACW366" s="33"/>
      <c r="ACX366" s="33"/>
      <c r="ACY366" s="33"/>
      <c r="ACZ366" s="33"/>
      <c r="ADA366" s="33"/>
      <c r="ADB366" s="33"/>
      <c r="ADC366" s="33"/>
      <c r="ADD366" s="33"/>
      <c r="ADE366" s="33"/>
      <c r="ADF366" s="33"/>
      <c r="ADG366" s="33"/>
      <c r="ADH366" s="33"/>
      <c r="ADI366" s="33"/>
      <c r="ADJ366" s="33"/>
      <c r="ADK366" s="33"/>
      <c r="ADL366" s="33"/>
      <c r="ADM366" s="33"/>
      <c r="ADN366" s="33"/>
      <c r="ADO366" s="33"/>
      <c r="ADP366" s="33"/>
      <c r="ADQ366" s="33"/>
      <c r="ADR366" s="33"/>
      <c r="ADS366" s="33"/>
      <c r="ADT366" s="33"/>
      <c r="ADU366" s="33"/>
      <c r="ADV366" s="33"/>
      <c r="ADW366" s="33"/>
      <c r="ADX366" s="33"/>
      <c r="ADY366" s="33"/>
      <c r="ADZ366" s="33"/>
      <c r="AEA366" s="33"/>
      <c r="AEB366" s="33"/>
      <c r="AEC366" s="33"/>
      <c r="AED366" s="33"/>
      <c r="AEE366" s="33"/>
      <c r="AEF366" s="33"/>
      <c r="AEG366" s="33"/>
      <c r="AEH366" s="33"/>
      <c r="AEI366" s="33"/>
      <c r="AEJ366" s="33"/>
      <c r="AEK366" s="33"/>
      <c r="AEL366" s="33"/>
      <c r="AEM366" s="33"/>
      <c r="AEN366" s="33"/>
      <c r="AEO366" s="33"/>
      <c r="AEP366" s="33"/>
      <c r="AEQ366" s="33"/>
      <c r="AER366" s="33"/>
      <c r="AES366" s="33"/>
      <c r="AET366" s="33"/>
      <c r="AEU366" s="33"/>
      <c r="AEV366" s="33"/>
      <c r="AEW366" s="33"/>
      <c r="AEX366" s="33"/>
      <c r="AEY366" s="33"/>
      <c r="AEZ366" s="33"/>
      <c r="AFA366" s="33"/>
      <c r="AFB366" s="33"/>
      <c r="AFC366" s="33"/>
      <c r="AFD366" s="33"/>
      <c r="AFE366" s="33"/>
      <c r="AFF366" s="33"/>
      <c r="AFG366" s="33"/>
      <c r="AFH366" s="33"/>
      <c r="AFI366" s="33"/>
      <c r="AFJ366" s="33"/>
      <c r="AFK366" s="33"/>
      <c r="AFL366" s="33"/>
      <c r="AFM366" s="33"/>
      <c r="AFN366" s="33"/>
      <c r="AFO366" s="33"/>
      <c r="AFP366" s="33"/>
      <c r="AFQ366" s="33"/>
      <c r="AFR366" s="33"/>
      <c r="AFS366" s="33"/>
      <c r="AFT366" s="33"/>
      <c r="AFU366" s="33"/>
      <c r="AFV366" s="33"/>
      <c r="AFW366" s="33"/>
      <c r="AFX366" s="33"/>
      <c r="AFY366" s="33"/>
      <c r="AFZ366" s="33"/>
      <c r="AGA366" s="33"/>
      <c r="AGB366" s="33"/>
      <c r="AGC366" s="33"/>
      <c r="AGD366" s="33"/>
      <c r="AGE366" s="33"/>
      <c r="AGF366" s="33"/>
      <c r="AGG366" s="33"/>
      <c r="AGH366" s="33"/>
      <c r="AGI366" s="33"/>
      <c r="AGJ366" s="33"/>
      <c r="AGK366" s="33"/>
      <c r="AGL366" s="33"/>
      <c r="AGM366" s="33"/>
      <c r="AGN366" s="33"/>
      <c r="AGO366" s="33"/>
      <c r="AGP366" s="33"/>
      <c r="AGQ366" s="33"/>
      <c r="AGR366" s="33"/>
      <c r="AGS366" s="33"/>
      <c r="AGT366" s="33"/>
      <c r="AGU366" s="33"/>
      <c r="AGV366" s="33"/>
      <c r="AGW366" s="33"/>
      <c r="AGX366" s="33"/>
      <c r="AGY366" s="33"/>
      <c r="AGZ366" s="33"/>
      <c r="AHA366" s="33"/>
      <c r="AHB366" s="33"/>
      <c r="AHC366" s="33"/>
      <c r="AHD366" s="33"/>
      <c r="AHE366" s="33"/>
      <c r="AHF366" s="33"/>
      <c r="AHG366" s="33"/>
      <c r="AHH366" s="33"/>
      <c r="AHI366" s="33"/>
      <c r="AHJ366" s="33"/>
      <c r="AHK366" s="33"/>
      <c r="AHL366" s="33"/>
      <c r="AHM366" s="33"/>
      <c r="AHN366" s="33"/>
      <c r="AHO366" s="33"/>
      <c r="AHP366" s="33"/>
      <c r="AHQ366" s="33"/>
      <c r="AHR366" s="33"/>
      <c r="AHS366" s="33"/>
      <c r="AHT366" s="33"/>
      <c r="AHU366" s="33"/>
      <c r="AHV366" s="33"/>
      <c r="AHW366" s="33"/>
      <c r="AHX366" s="33"/>
      <c r="AHY366" s="33"/>
      <c r="AHZ366" s="33"/>
      <c r="AIA366" s="33"/>
      <c r="AIB366" s="33"/>
      <c r="AIC366" s="33"/>
      <c r="AID366" s="33"/>
      <c r="AIE366" s="33"/>
      <c r="AIF366" s="33"/>
      <c r="AIG366" s="33"/>
      <c r="AIH366" s="33"/>
      <c r="AII366" s="33"/>
      <c r="AIJ366" s="33"/>
      <c r="AIK366" s="33"/>
      <c r="AIL366" s="33"/>
      <c r="AIM366" s="33"/>
      <c r="AIN366" s="33"/>
      <c r="AIO366" s="33"/>
      <c r="AIP366" s="33"/>
      <c r="AIQ366" s="33"/>
      <c r="AIR366" s="33"/>
      <c r="AIS366" s="33"/>
      <c r="AIT366" s="33"/>
      <c r="AIU366" s="33"/>
      <c r="AIV366" s="33"/>
      <c r="AIW366" s="33"/>
      <c r="AIX366" s="33"/>
      <c r="AIY366" s="33"/>
      <c r="AIZ366" s="33"/>
      <c r="AJA366" s="33"/>
      <c r="AJB366" s="33"/>
      <c r="AJC366" s="33"/>
      <c r="AJD366" s="33"/>
      <c r="AJE366" s="33"/>
      <c r="AJF366" s="33"/>
      <c r="AJG366" s="33"/>
      <c r="AJH366" s="33"/>
      <c r="AJI366" s="33"/>
      <c r="AJJ366" s="33"/>
      <c r="AJK366" s="33"/>
      <c r="AJL366" s="33"/>
      <c r="AJM366" s="33"/>
      <c r="AJN366" s="33"/>
      <c r="AJO366" s="33"/>
      <c r="AJP366" s="33"/>
      <c r="AJQ366" s="33"/>
      <c r="AJR366" s="33"/>
      <c r="AJS366" s="33"/>
      <c r="AJT366" s="33"/>
      <c r="AJU366" s="33"/>
      <c r="AJV366" s="33"/>
      <c r="AJW366" s="33"/>
      <c r="AJX366" s="33"/>
      <c r="AJY366" s="33"/>
      <c r="AJZ366" s="33"/>
      <c r="AKA366" s="33"/>
      <c r="AKB366" s="33"/>
      <c r="AKC366" s="33"/>
      <c r="AKD366" s="33"/>
      <c r="AKE366" s="33"/>
      <c r="AKF366" s="33"/>
      <c r="AKG366" s="33"/>
      <c r="AKH366" s="33"/>
      <c r="AKI366" s="33"/>
      <c r="AKJ366" s="33"/>
      <c r="AKK366" s="33"/>
      <c r="AKL366" s="33"/>
      <c r="AKM366" s="33"/>
      <c r="AKN366" s="33"/>
      <c r="AKO366" s="33"/>
      <c r="AKP366" s="33"/>
      <c r="AKQ366" s="33"/>
      <c r="AKR366" s="33"/>
      <c r="AKS366" s="33"/>
      <c r="AKT366" s="33"/>
      <c r="AKU366" s="33"/>
      <c r="AKV366" s="33"/>
      <c r="AKW366" s="33"/>
      <c r="AKX366" s="33"/>
      <c r="AKY366" s="33"/>
      <c r="AKZ366" s="33"/>
      <c r="ALA366" s="33"/>
      <c r="ALB366" s="33"/>
      <c r="ALC366" s="33"/>
      <c r="ALD366" s="33"/>
      <c r="ALE366" s="33"/>
      <c r="ALF366" s="33"/>
      <c r="ALG366" s="33"/>
      <c r="ALH366" s="33"/>
      <c r="ALI366" s="33"/>
      <c r="ALJ366" s="33"/>
      <c r="ALK366" s="33"/>
      <c r="ALL366" s="33"/>
      <c r="ALM366" s="33"/>
      <c r="ALN366" s="33"/>
      <c r="ALO366" s="33"/>
      <c r="ALP366" s="33"/>
      <c r="ALQ366" s="33"/>
      <c r="ALR366" s="33"/>
      <c r="ALS366" s="33"/>
      <c r="ALT366" s="33"/>
      <c r="ALU366" s="33"/>
      <c r="ALV366" s="33"/>
      <c r="ALW366" s="33"/>
      <c r="ALX366" s="33"/>
      <c r="ALY366" s="33"/>
    </row>
    <row r="367" spans="1:1013" ht="21.75" customHeight="1" thickBot="1" x14ac:dyDescent="0.25">
      <c r="A367" s="252" t="s">
        <v>15</v>
      </c>
      <c r="B367" s="28" t="s">
        <v>16</v>
      </c>
      <c r="C367" s="253" t="s">
        <v>354</v>
      </c>
      <c r="D367" s="874" t="s">
        <v>355</v>
      </c>
      <c r="E367" s="875"/>
      <c r="F367" s="875"/>
      <c r="G367" s="875"/>
      <c r="H367" s="875"/>
      <c r="I367" s="875"/>
      <c r="J367" s="875"/>
      <c r="K367" s="875"/>
      <c r="L367" s="875"/>
      <c r="M367" s="875"/>
      <c r="N367" s="875"/>
      <c r="O367" s="875"/>
      <c r="P367" s="875"/>
      <c r="Q367" s="875"/>
      <c r="R367" s="875"/>
      <c r="S367" s="875"/>
      <c r="T367" s="875"/>
      <c r="U367" s="875"/>
      <c r="V367" s="875"/>
      <c r="W367" s="875"/>
      <c r="X367" s="875"/>
      <c r="Y367" s="875"/>
      <c r="Z367" s="875"/>
      <c r="AA367" s="875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</row>
    <row r="368" spans="1:1013" ht="18.75" customHeight="1" x14ac:dyDescent="0.2">
      <c r="A368" s="671" t="s">
        <v>15</v>
      </c>
      <c r="B368" s="656" t="s">
        <v>16</v>
      </c>
      <c r="C368" s="871" t="s">
        <v>354</v>
      </c>
      <c r="D368" s="886" t="s">
        <v>25</v>
      </c>
      <c r="E368" s="661" t="s">
        <v>356</v>
      </c>
      <c r="F368" s="663" t="s">
        <v>264</v>
      </c>
      <c r="G368" s="848" t="s">
        <v>357</v>
      </c>
      <c r="H368" s="1016" t="s">
        <v>19</v>
      </c>
      <c r="I368" s="718" t="s">
        <v>31</v>
      </c>
      <c r="J368" s="694" t="s">
        <v>605</v>
      </c>
      <c r="K368" s="142" t="s">
        <v>26</v>
      </c>
      <c r="L368" s="106">
        <f>SUM(M368,O368)</f>
        <v>18.7</v>
      </c>
      <c r="M368" s="100">
        <v>0</v>
      </c>
      <c r="N368" s="100">
        <v>0</v>
      </c>
      <c r="O368" s="102">
        <v>18.7</v>
      </c>
      <c r="P368" s="103">
        <f>+Q368+S368</f>
        <v>0</v>
      </c>
      <c r="Q368" s="116">
        <v>0</v>
      </c>
      <c r="R368" s="116">
        <v>0</v>
      </c>
      <c r="S368" s="105">
        <v>0</v>
      </c>
      <c r="T368" s="106">
        <f>SUM(U368,W368)</f>
        <v>0</v>
      </c>
      <c r="U368" s="100">
        <v>0</v>
      </c>
      <c r="V368" s="100">
        <v>0</v>
      </c>
      <c r="W368" s="102">
        <v>0</v>
      </c>
      <c r="X368" s="106">
        <f>+Y368+AA368</f>
        <v>0</v>
      </c>
      <c r="Y368" s="116">
        <v>0</v>
      </c>
      <c r="Z368" s="116">
        <v>0</v>
      </c>
      <c r="AA368" s="105">
        <v>0</v>
      </c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</row>
    <row r="369" spans="1:1013" ht="18.75" customHeight="1" thickBot="1" x14ac:dyDescent="0.25">
      <c r="A369" s="672"/>
      <c r="B369" s="693"/>
      <c r="C369" s="872"/>
      <c r="D369" s="887"/>
      <c r="E369" s="685"/>
      <c r="F369" s="1015"/>
      <c r="G369" s="878"/>
      <c r="H369" s="1017"/>
      <c r="I369" s="719"/>
      <c r="J369" s="695"/>
      <c r="K369" s="165" t="s">
        <v>22</v>
      </c>
      <c r="L369" s="127">
        <f>M369+O369</f>
        <v>0</v>
      </c>
      <c r="M369" s="81">
        <v>0</v>
      </c>
      <c r="N369" s="81">
        <v>0</v>
      </c>
      <c r="O369" s="99">
        <v>0</v>
      </c>
      <c r="P369" s="122">
        <f>Q369+S369</f>
        <v>0</v>
      </c>
      <c r="Q369" s="82">
        <v>0</v>
      </c>
      <c r="R369" s="82">
        <v>0</v>
      </c>
      <c r="S369" s="98">
        <v>0</v>
      </c>
      <c r="T369" s="127">
        <f>U369+W369</f>
        <v>0</v>
      </c>
      <c r="U369" s="81">
        <v>0</v>
      </c>
      <c r="V369" s="81">
        <v>0</v>
      </c>
      <c r="W369" s="99">
        <v>0</v>
      </c>
      <c r="X369" s="127">
        <f>Y369+AA369</f>
        <v>0</v>
      </c>
      <c r="Y369" s="82">
        <v>0</v>
      </c>
      <c r="Z369" s="82">
        <v>0</v>
      </c>
      <c r="AA369" s="98">
        <v>0</v>
      </c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</row>
    <row r="370" spans="1:1013" ht="25.5" customHeight="1" thickBot="1" x14ac:dyDescent="0.25">
      <c r="A370" s="655"/>
      <c r="B370" s="657"/>
      <c r="C370" s="873"/>
      <c r="D370" s="752"/>
      <c r="E370" s="662"/>
      <c r="F370" s="664"/>
      <c r="G370" s="850"/>
      <c r="H370" s="1018"/>
      <c r="I370" s="1019"/>
      <c r="J370" s="696"/>
      <c r="K370" s="89" t="s">
        <v>11</v>
      </c>
      <c r="L370" s="412">
        <f t="shared" ref="L370:AA370" si="140">SUM(L368:L369)</f>
        <v>18.7</v>
      </c>
      <c r="M370" s="413">
        <f t="shared" si="140"/>
        <v>0</v>
      </c>
      <c r="N370" s="413">
        <f t="shared" si="140"/>
        <v>0</v>
      </c>
      <c r="O370" s="414">
        <f t="shared" si="140"/>
        <v>18.7</v>
      </c>
      <c r="P370" s="412">
        <f t="shared" si="140"/>
        <v>0</v>
      </c>
      <c r="Q370" s="413">
        <f t="shared" si="140"/>
        <v>0</v>
      </c>
      <c r="R370" s="413">
        <f t="shared" si="140"/>
        <v>0</v>
      </c>
      <c r="S370" s="414">
        <f t="shared" si="140"/>
        <v>0</v>
      </c>
      <c r="T370" s="412">
        <f t="shared" si="140"/>
        <v>0</v>
      </c>
      <c r="U370" s="413">
        <f t="shared" si="140"/>
        <v>0</v>
      </c>
      <c r="V370" s="413">
        <f t="shared" si="140"/>
        <v>0</v>
      </c>
      <c r="W370" s="414">
        <f t="shared" si="140"/>
        <v>0</v>
      </c>
      <c r="X370" s="412">
        <f t="shared" si="140"/>
        <v>0</v>
      </c>
      <c r="Y370" s="413">
        <f t="shared" si="140"/>
        <v>0</v>
      </c>
      <c r="Z370" s="413">
        <f t="shared" si="140"/>
        <v>0</v>
      </c>
      <c r="AA370" s="414">
        <f t="shared" si="140"/>
        <v>0</v>
      </c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</row>
    <row r="371" spans="1:1013" ht="23.25" customHeight="1" thickBot="1" x14ac:dyDescent="0.25">
      <c r="A371" s="252" t="s">
        <v>15</v>
      </c>
      <c r="B371" s="28" t="s">
        <v>16</v>
      </c>
      <c r="C371" s="253" t="s">
        <v>354</v>
      </c>
      <c r="D371" s="879" t="s">
        <v>259</v>
      </c>
      <c r="E371" s="880"/>
      <c r="F371" s="880"/>
      <c r="G371" s="880"/>
      <c r="H371" s="880"/>
      <c r="I371" s="880"/>
      <c r="J371" s="880"/>
      <c r="K371" s="880"/>
      <c r="L371" s="415">
        <f>L370</f>
        <v>18.7</v>
      </c>
      <c r="M371" s="416">
        <f t="shared" ref="M371:AA371" si="141">M370</f>
        <v>0</v>
      </c>
      <c r="N371" s="416">
        <f t="shared" si="141"/>
        <v>0</v>
      </c>
      <c r="O371" s="417">
        <f t="shared" si="141"/>
        <v>18.7</v>
      </c>
      <c r="P371" s="415">
        <f t="shared" si="141"/>
        <v>0</v>
      </c>
      <c r="Q371" s="416">
        <f t="shared" si="141"/>
        <v>0</v>
      </c>
      <c r="R371" s="416">
        <f t="shared" si="141"/>
        <v>0</v>
      </c>
      <c r="S371" s="417">
        <f t="shared" si="141"/>
        <v>0</v>
      </c>
      <c r="T371" s="415">
        <f t="shared" si="141"/>
        <v>0</v>
      </c>
      <c r="U371" s="416">
        <f t="shared" si="141"/>
        <v>0</v>
      </c>
      <c r="V371" s="416">
        <f t="shared" si="141"/>
        <v>0</v>
      </c>
      <c r="W371" s="417">
        <f t="shared" si="141"/>
        <v>0</v>
      </c>
      <c r="X371" s="415">
        <f t="shared" si="141"/>
        <v>0</v>
      </c>
      <c r="Y371" s="416">
        <f t="shared" si="141"/>
        <v>0</v>
      </c>
      <c r="Z371" s="416">
        <f t="shared" si="141"/>
        <v>0</v>
      </c>
      <c r="AA371" s="417">
        <f t="shared" si="141"/>
        <v>0</v>
      </c>
      <c r="AB371" s="33"/>
      <c r="AC371" s="33"/>
      <c r="AD371" s="33"/>
      <c r="AE371" s="33"/>
      <c r="AF371" s="33"/>
      <c r="AG371" s="33"/>
      <c r="AH371" s="33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  <c r="BW371" s="33"/>
      <c r="BX371" s="33"/>
      <c r="BY371" s="33"/>
      <c r="BZ371" s="33"/>
      <c r="CA371" s="33"/>
      <c r="CB371" s="33"/>
      <c r="CC371" s="33"/>
      <c r="CD371" s="33"/>
      <c r="CE371" s="33"/>
      <c r="CF371" s="33"/>
      <c r="CG371" s="33"/>
      <c r="CH371" s="33"/>
      <c r="CI371" s="33"/>
      <c r="CJ371" s="33"/>
      <c r="CK371" s="33"/>
      <c r="CL371" s="33"/>
      <c r="CM371" s="33"/>
      <c r="CN371" s="33"/>
      <c r="CO371" s="33"/>
      <c r="CP371" s="33"/>
      <c r="CQ371" s="33"/>
      <c r="CR371" s="33"/>
      <c r="CS371" s="33"/>
      <c r="CT371" s="33"/>
      <c r="CU371" s="33"/>
      <c r="CV371" s="33"/>
      <c r="CW371" s="33"/>
      <c r="CX371" s="33"/>
      <c r="CY371" s="33"/>
      <c r="CZ371" s="33"/>
      <c r="DA371" s="33"/>
      <c r="DB371" s="33"/>
      <c r="DC371" s="33"/>
      <c r="DD371" s="33"/>
      <c r="DE371" s="33"/>
      <c r="DF371" s="33"/>
      <c r="DG371" s="33"/>
      <c r="DH371" s="33"/>
      <c r="DI371" s="33"/>
      <c r="DJ371" s="33"/>
      <c r="DK371" s="33"/>
      <c r="DL371" s="33"/>
      <c r="DM371" s="33"/>
      <c r="DN371" s="33"/>
      <c r="DO371" s="33"/>
      <c r="DP371" s="33"/>
      <c r="DQ371" s="33"/>
      <c r="DR371" s="33"/>
      <c r="DS371" s="33"/>
      <c r="DT371" s="33"/>
      <c r="DU371" s="33"/>
      <c r="DV371" s="33"/>
      <c r="DW371" s="33"/>
      <c r="DX371" s="33"/>
      <c r="DY371" s="33"/>
      <c r="DZ371" s="33"/>
      <c r="EA371" s="33"/>
      <c r="EB371" s="33"/>
      <c r="EC371" s="33"/>
      <c r="ED371" s="33"/>
      <c r="EE371" s="33"/>
      <c r="EF371" s="33"/>
      <c r="EG371" s="33"/>
      <c r="EH371" s="33"/>
      <c r="EI371" s="33"/>
      <c r="EJ371" s="33"/>
      <c r="EK371" s="33"/>
      <c r="EL371" s="33"/>
      <c r="EM371" s="33"/>
      <c r="EN371" s="33"/>
      <c r="EO371" s="33"/>
      <c r="EP371" s="33"/>
      <c r="EQ371" s="33"/>
      <c r="ER371" s="33"/>
      <c r="ES371" s="33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  <c r="FP371" s="33"/>
      <c r="FQ371" s="33"/>
      <c r="FR371" s="33"/>
      <c r="FS371" s="33"/>
      <c r="FT371" s="33"/>
      <c r="FU371" s="33"/>
      <c r="FV371" s="33"/>
      <c r="FW371" s="33"/>
      <c r="FX371" s="33"/>
      <c r="FY371" s="33"/>
      <c r="FZ371" s="33"/>
      <c r="GA371" s="33"/>
      <c r="GB371" s="33"/>
      <c r="GC371" s="33"/>
      <c r="GD371" s="33"/>
      <c r="GE371" s="33"/>
      <c r="GF371" s="33"/>
      <c r="GG371" s="33"/>
      <c r="GH371" s="33"/>
      <c r="GI371" s="33"/>
      <c r="GJ371" s="33"/>
      <c r="GK371" s="33"/>
      <c r="GL371" s="33"/>
      <c r="GM371" s="33"/>
      <c r="GN371" s="33"/>
      <c r="GO371" s="33"/>
      <c r="GP371" s="33"/>
      <c r="GQ371" s="33"/>
      <c r="GR371" s="33"/>
      <c r="GS371" s="33"/>
      <c r="GT371" s="33"/>
      <c r="GU371" s="33"/>
      <c r="GV371" s="33"/>
      <c r="GW371" s="33"/>
      <c r="GX371" s="33"/>
      <c r="GY371" s="33"/>
      <c r="GZ371" s="33"/>
      <c r="HA371" s="33"/>
      <c r="HB371" s="33"/>
      <c r="HC371" s="33"/>
      <c r="HD371" s="33"/>
      <c r="HE371" s="33"/>
      <c r="HF371" s="33"/>
      <c r="HG371" s="33"/>
      <c r="HH371" s="33"/>
      <c r="HI371" s="33"/>
      <c r="HJ371" s="33"/>
      <c r="HK371" s="33"/>
      <c r="HL371" s="33"/>
      <c r="HM371" s="33"/>
      <c r="HN371" s="33"/>
      <c r="HO371" s="33"/>
      <c r="HP371" s="33"/>
      <c r="HQ371" s="33"/>
      <c r="HR371" s="33"/>
      <c r="HS371" s="33"/>
      <c r="HT371" s="33"/>
      <c r="HU371" s="33"/>
      <c r="HV371" s="33"/>
      <c r="HW371" s="33"/>
      <c r="HX371" s="33"/>
      <c r="HY371" s="33"/>
      <c r="HZ371" s="33"/>
      <c r="IA371" s="33"/>
      <c r="IB371" s="33"/>
      <c r="IC371" s="33"/>
      <c r="ID371" s="33"/>
      <c r="IE371" s="33"/>
      <c r="IF371" s="33"/>
      <c r="IG371" s="33"/>
      <c r="IH371" s="33"/>
      <c r="II371" s="33"/>
      <c r="IJ371" s="33"/>
      <c r="IK371" s="33"/>
      <c r="IL371" s="33"/>
      <c r="IM371" s="33"/>
      <c r="IN371" s="33"/>
      <c r="IO371" s="33"/>
      <c r="IP371" s="33"/>
      <c r="IQ371" s="33"/>
      <c r="IR371" s="33"/>
      <c r="IS371" s="33"/>
      <c r="IT371" s="33"/>
      <c r="IU371" s="33"/>
      <c r="IV371" s="33"/>
      <c r="IW371" s="33"/>
      <c r="IX371" s="33"/>
      <c r="IY371" s="33"/>
      <c r="IZ371" s="33"/>
      <c r="JA371" s="33"/>
      <c r="JB371" s="33"/>
      <c r="JC371" s="33"/>
      <c r="JD371" s="33"/>
      <c r="JE371" s="33"/>
      <c r="JF371" s="33"/>
      <c r="JG371" s="33"/>
      <c r="JH371" s="33"/>
      <c r="JI371" s="33"/>
      <c r="JJ371" s="33"/>
      <c r="JK371" s="33"/>
      <c r="JL371" s="33"/>
      <c r="JM371" s="33"/>
      <c r="JN371" s="33"/>
      <c r="JO371" s="33"/>
      <c r="JP371" s="33"/>
      <c r="JQ371" s="33"/>
      <c r="JR371" s="33"/>
      <c r="JS371" s="33"/>
      <c r="JT371" s="33"/>
      <c r="JU371" s="33"/>
      <c r="JV371" s="33"/>
      <c r="JW371" s="33"/>
      <c r="JX371" s="33"/>
      <c r="JY371" s="33"/>
      <c r="JZ371" s="33"/>
      <c r="KA371" s="33"/>
      <c r="KB371" s="33"/>
      <c r="KC371" s="33"/>
      <c r="KD371" s="33"/>
      <c r="KE371" s="33"/>
      <c r="KF371" s="33"/>
      <c r="KG371" s="33"/>
      <c r="KH371" s="33"/>
      <c r="KI371" s="33"/>
      <c r="KJ371" s="33"/>
      <c r="KK371" s="33"/>
      <c r="KL371" s="33"/>
      <c r="KM371" s="33"/>
      <c r="KN371" s="33"/>
      <c r="KO371" s="33"/>
      <c r="KP371" s="33"/>
      <c r="KQ371" s="33"/>
      <c r="KR371" s="33"/>
      <c r="KS371" s="33"/>
      <c r="KT371" s="33"/>
      <c r="KU371" s="33"/>
      <c r="KV371" s="33"/>
      <c r="KW371" s="33"/>
      <c r="KX371" s="33"/>
      <c r="KY371" s="33"/>
      <c r="KZ371" s="33"/>
      <c r="LA371" s="33"/>
      <c r="LB371" s="33"/>
      <c r="LC371" s="33"/>
      <c r="LD371" s="33"/>
      <c r="LE371" s="33"/>
      <c r="LF371" s="33"/>
      <c r="LG371" s="33"/>
      <c r="LH371" s="33"/>
      <c r="LI371" s="33"/>
      <c r="LJ371" s="33"/>
      <c r="LK371" s="33"/>
      <c r="LL371" s="33"/>
      <c r="LM371" s="33"/>
      <c r="LN371" s="33"/>
      <c r="LO371" s="33"/>
      <c r="LP371" s="33"/>
      <c r="LQ371" s="33"/>
      <c r="LR371" s="33"/>
      <c r="LS371" s="33"/>
      <c r="LT371" s="33"/>
      <c r="LU371" s="33"/>
      <c r="LV371" s="33"/>
      <c r="LW371" s="33"/>
      <c r="LX371" s="33"/>
      <c r="LY371" s="33"/>
      <c r="LZ371" s="33"/>
      <c r="MA371" s="33"/>
      <c r="MB371" s="33"/>
      <c r="MC371" s="33"/>
      <c r="MD371" s="33"/>
      <c r="ME371" s="33"/>
      <c r="MF371" s="33"/>
      <c r="MG371" s="33"/>
      <c r="MH371" s="33"/>
      <c r="MI371" s="33"/>
      <c r="MJ371" s="33"/>
      <c r="MK371" s="33"/>
      <c r="ML371" s="33"/>
      <c r="MM371" s="33"/>
      <c r="MN371" s="33"/>
      <c r="MO371" s="33"/>
      <c r="MP371" s="33"/>
      <c r="MQ371" s="33"/>
      <c r="MR371" s="33"/>
      <c r="MS371" s="33"/>
      <c r="MT371" s="33"/>
      <c r="MU371" s="33"/>
      <c r="MV371" s="33"/>
      <c r="MW371" s="33"/>
      <c r="MX371" s="33"/>
      <c r="MY371" s="33"/>
      <c r="MZ371" s="33"/>
      <c r="NA371" s="33"/>
      <c r="NB371" s="33"/>
      <c r="NC371" s="33"/>
      <c r="ND371" s="33"/>
      <c r="NE371" s="33"/>
      <c r="NF371" s="33"/>
      <c r="NG371" s="33"/>
      <c r="NH371" s="33"/>
      <c r="NI371" s="33"/>
      <c r="NJ371" s="33"/>
      <c r="NK371" s="33"/>
      <c r="NL371" s="33"/>
      <c r="NM371" s="33"/>
      <c r="NN371" s="33"/>
      <c r="NO371" s="33"/>
      <c r="NP371" s="33"/>
      <c r="NQ371" s="33"/>
      <c r="NR371" s="33"/>
      <c r="NS371" s="33"/>
      <c r="NT371" s="33"/>
      <c r="NU371" s="33"/>
      <c r="NV371" s="33"/>
      <c r="NW371" s="33"/>
      <c r="NX371" s="33"/>
      <c r="NY371" s="33"/>
      <c r="NZ371" s="33"/>
      <c r="OA371" s="33"/>
      <c r="OB371" s="33"/>
      <c r="OC371" s="33"/>
      <c r="OD371" s="33"/>
      <c r="OE371" s="33"/>
      <c r="OF371" s="33"/>
      <c r="OG371" s="33"/>
      <c r="OH371" s="33"/>
      <c r="OI371" s="33"/>
      <c r="OJ371" s="33"/>
      <c r="OK371" s="33"/>
      <c r="OL371" s="33"/>
      <c r="OM371" s="33"/>
      <c r="ON371" s="33"/>
      <c r="OO371" s="33"/>
      <c r="OP371" s="33"/>
      <c r="OQ371" s="33"/>
      <c r="OR371" s="33"/>
      <c r="OS371" s="33"/>
      <c r="OT371" s="33"/>
      <c r="OU371" s="33"/>
      <c r="OV371" s="33"/>
      <c r="OW371" s="33"/>
      <c r="OX371" s="33"/>
      <c r="OY371" s="33"/>
      <c r="OZ371" s="33"/>
      <c r="PA371" s="33"/>
      <c r="PB371" s="33"/>
      <c r="PC371" s="33"/>
      <c r="PD371" s="33"/>
      <c r="PE371" s="33"/>
      <c r="PF371" s="33"/>
      <c r="PG371" s="33"/>
      <c r="PH371" s="33"/>
      <c r="PI371" s="33"/>
      <c r="PJ371" s="33"/>
      <c r="PK371" s="33"/>
      <c r="PL371" s="33"/>
      <c r="PM371" s="33"/>
      <c r="PN371" s="33"/>
      <c r="PO371" s="33"/>
      <c r="PP371" s="33"/>
      <c r="PQ371" s="33"/>
      <c r="PR371" s="33"/>
      <c r="PS371" s="33"/>
      <c r="PT371" s="33"/>
      <c r="PU371" s="33"/>
      <c r="PV371" s="33"/>
      <c r="PW371" s="33"/>
      <c r="PX371" s="33"/>
      <c r="PY371" s="33"/>
      <c r="PZ371" s="33"/>
      <c r="QA371" s="33"/>
      <c r="QB371" s="33"/>
      <c r="QC371" s="33"/>
      <c r="QD371" s="33"/>
      <c r="QE371" s="33"/>
      <c r="QF371" s="33"/>
      <c r="QG371" s="33"/>
      <c r="QH371" s="33"/>
      <c r="QI371" s="33"/>
      <c r="QJ371" s="33"/>
      <c r="QK371" s="33"/>
      <c r="QL371" s="33"/>
      <c r="QM371" s="33"/>
      <c r="QN371" s="33"/>
      <c r="QO371" s="33"/>
      <c r="QP371" s="33"/>
      <c r="QQ371" s="33"/>
      <c r="QR371" s="33"/>
      <c r="QS371" s="33"/>
      <c r="QT371" s="33"/>
      <c r="QU371" s="33"/>
      <c r="QV371" s="33"/>
      <c r="QW371" s="33"/>
      <c r="QX371" s="33"/>
      <c r="QY371" s="33"/>
      <c r="QZ371" s="33"/>
      <c r="RA371" s="33"/>
      <c r="RB371" s="33"/>
      <c r="RC371" s="33"/>
      <c r="RD371" s="33"/>
      <c r="RE371" s="33"/>
      <c r="RF371" s="33"/>
      <c r="RG371" s="33"/>
      <c r="RH371" s="33"/>
      <c r="RI371" s="33"/>
      <c r="RJ371" s="33"/>
      <c r="RK371" s="33"/>
      <c r="RL371" s="33"/>
      <c r="RM371" s="33"/>
      <c r="RN371" s="33"/>
      <c r="RO371" s="33"/>
      <c r="RP371" s="33"/>
      <c r="RQ371" s="33"/>
      <c r="RR371" s="33"/>
      <c r="RS371" s="33"/>
      <c r="RT371" s="33"/>
      <c r="RU371" s="33"/>
      <c r="RV371" s="33"/>
      <c r="RW371" s="33"/>
      <c r="RX371" s="33"/>
      <c r="RY371" s="33"/>
      <c r="RZ371" s="33"/>
      <c r="SA371" s="33"/>
      <c r="SB371" s="33"/>
      <c r="SC371" s="33"/>
      <c r="SD371" s="33"/>
      <c r="SE371" s="33"/>
      <c r="SF371" s="33"/>
      <c r="SG371" s="33"/>
      <c r="SH371" s="33"/>
      <c r="SI371" s="33"/>
      <c r="SJ371" s="33"/>
      <c r="SK371" s="33"/>
      <c r="SL371" s="33"/>
      <c r="SM371" s="33"/>
      <c r="SN371" s="33"/>
      <c r="SO371" s="33"/>
      <c r="SP371" s="33"/>
      <c r="SQ371" s="33"/>
      <c r="SR371" s="33"/>
      <c r="SS371" s="33"/>
      <c r="ST371" s="33"/>
      <c r="SU371" s="33"/>
      <c r="SV371" s="33"/>
      <c r="SW371" s="33"/>
      <c r="SX371" s="33"/>
      <c r="SY371" s="33"/>
      <c r="SZ371" s="33"/>
      <c r="TA371" s="33"/>
      <c r="TB371" s="33"/>
      <c r="TC371" s="33"/>
      <c r="TD371" s="33"/>
      <c r="TE371" s="33"/>
      <c r="TF371" s="33"/>
      <c r="TG371" s="33"/>
      <c r="TH371" s="33"/>
      <c r="TI371" s="33"/>
      <c r="TJ371" s="33"/>
      <c r="TK371" s="33"/>
      <c r="TL371" s="33"/>
      <c r="TM371" s="33"/>
      <c r="TN371" s="33"/>
      <c r="TO371" s="33"/>
      <c r="TP371" s="33"/>
      <c r="TQ371" s="33"/>
      <c r="TR371" s="33"/>
      <c r="TS371" s="33"/>
      <c r="TT371" s="33"/>
      <c r="TU371" s="33"/>
      <c r="TV371" s="33"/>
      <c r="TW371" s="33"/>
      <c r="TX371" s="33"/>
      <c r="TY371" s="33"/>
      <c r="TZ371" s="33"/>
      <c r="UA371" s="33"/>
      <c r="UB371" s="33"/>
      <c r="UC371" s="33"/>
      <c r="UD371" s="33"/>
      <c r="UE371" s="33"/>
      <c r="UF371" s="33"/>
      <c r="UG371" s="33"/>
      <c r="UH371" s="33"/>
      <c r="UI371" s="33"/>
      <c r="UJ371" s="33"/>
      <c r="UK371" s="33"/>
      <c r="UL371" s="33"/>
      <c r="UM371" s="33"/>
      <c r="UN371" s="33"/>
      <c r="UO371" s="33"/>
      <c r="UP371" s="33"/>
      <c r="UQ371" s="33"/>
      <c r="UR371" s="33"/>
      <c r="US371" s="33"/>
      <c r="UT371" s="33"/>
      <c r="UU371" s="33"/>
      <c r="UV371" s="33"/>
      <c r="UW371" s="33"/>
      <c r="UX371" s="33"/>
      <c r="UY371" s="33"/>
      <c r="UZ371" s="33"/>
      <c r="VA371" s="33"/>
      <c r="VB371" s="33"/>
      <c r="VC371" s="33"/>
      <c r="VD371" s="33"/>
      <c r="VE371" s="33"/>
      <c r="VF371" s="33"/>
      <c r="VG371" s="33"/>
      <c r="VH371" s="33"/>
      <c r="VI371" s="33"/>
      <c r="VJ371" s="33"/>
      <c r="VK371" s="33"/>
      <c r="VL371" s="33"/>
      <c r="VM371" s="33"/>
      <c r="VN371" s="33"/>
      <c r="VO371" s="33"/>
      <c r="VP371" s="33"/>
      <c r="VQ371" s="33"/>
      <c r="VR371" s="33"/>
      <c r="VS371" s="33"/>
      <c r="VT371" s="33"/>
      <c r="VU371" s="33"/>
      <c r="VV371" s="33"/>
      <c r="VW371" s="33"/>
      <c r="VX371" s="33"/>
      <c r="VY371" s="33"/>
      <c r="VZ371" s="33"/>
      <c r="WA371" s="33"/>
      <c r="WB371" s="33"/>
      <c r="WC371" s="33"/>
      <c r="WD371" s="33"/>
      <c r="WE371" s="33"/>
      <c r="WF371" s="33"/>
      <c r="WG371" s="33"/>
      <c r="WH371" s="33"/>
      <c r="WI371" s="33"/>
      <c r="WJ371" s="33"/>
      <c r="WK371" s="33"/>
      <c r="WL371" s="33"/>
      <c r="WM371" s="33"/>
      <c r="WN371" s="33"/>
      <c r="WO371" s="33"/>
      <c r="WP371" s="33"/>
      <c r="WQ371" s="33"/>
      <c r="WR371" s="33"/>
      <c r="WS371" s="33"/>
      <c r="WT371" s="33"/>
      <c r="WU371" s="33"/>
      <c r="WV371" s="33"/>
      <c r="WW371" s="33"/>
      <c r="WX371" s="33"/>
      <c r="WY371" s="33"/>
      <c r="WZ371" s="33"/>
      <c r="XA371" s="33"/>
      <c r="XB371" s="33"/>
      <c r="XC371" s="33"/>
      <c r="XD371" s="33"/>
      <c r="XE371" s="33"/>
      <c r="XF371" s="33"/>
      <c r="XG371" s="33"/>
      <c r="XH371" s="33"/>
      <c r="XI371" s="33"/>
      <c r="XJ371" s="33"/>
      <c r="XK371" s="33"/>
      <c r="XL371" s="33"/>
      <c r="XM371" s="33"/>
      <c r="XN371" s="33"/>
      <c r="XO371" s="33"/>
      <c r="XP371" s="33"/>
      <c r="XQ371" s="33"/>
      <c r="XR371" s="33"/>
      <c r="XS371" s="33"/>
      <c r="XT371" s="33"/>
      <c r="XU371" s="33"/>
      <c r="XV371" s="33"/>
      <c r="XW371" s="33"/>
      <c r="XX371" s="33"/>
      <c r="XY371" s="33"/>
      <c r="XZ371" s="33"/>
      <c r="YA371" s="33"/>
      <c r="YB371" s="33"/>
      <c r="YC371" s="33"/>
      <c r="YD371" s="33"/>
      <c r="YE371" s="33"/>
      <c r="YF371" s="33"/>
      <c r="YG371" s="33"/>
      <c r="YH371" s="33"/>
      <c r="YI371" s="33"/>
      <c r="YJ371" s="33"/>
      <c r="YK371" s="33"/>
      <c r="YL371" s="33"/>
      <c r="YM371" s="33"/>
      <c r="YN371" s="33"/>
      <c r="YO371" s="33"/>
      <c r="YP371" s="33"/>
      <c r="YQ371" s="33"/>
      <c r="YR371" s="33"/>
      <c r="YS371" s="33"/>
      <c r="YT371" s="33"/>
      <c r="YU371" s="33"/>
      <c r="YV371" s="33"/>
      <c r="YW371" s="33"/>
      <c r="YX371" s="33"/>
      <c r="YY371" s="33"/>
      <c r="YZ371" s="33"/>
      <c r="ZA371" s="33"/>
      <c r="ZB371" s="33"/>
      <c r="ZC371" s="33"/>
      <c r="ZD371" s="33"/>
      <c r="ZE371" s="33"/>
      <c r="ZF371" s="33"/>
      <c r="ZG371" s="33"/>
      <c r="ZH371" s="33"/>
      <c r="ZI371" s="33"/>
      <c r="ZJ371" s="33"/>
      <c r="ZK371" s="33"/>
      <c r="ZL371" s="33"/>
      <c r="ZM371" s="33"/>
      <c r="ZN371" s="33"/>
      <c r="ZO371" s="33"/>
      <c r="ZP371" s="33"/>
      <c r="ZQ371" s="33"/>
      <c r="ZR371" s="33"/>
      <c r="ZS371" s="33"/>
      <c r="ZT371" s="33"/>
      <c r="ZU371" s="33"/>
      <c r="ZV371" s="33"/>
      <c r="ZW371" s="33"/>
      <c r="ZX371" s="33"/>
      <c r="ZY371" s="33"/>
      <c r="ZZ371" s="33"/>
      <c r="AAA371" s="33"/>
      <c r="AAB371" s="33"/>
      <c r="AAC371" s="33"/>
      <c r="AAD371" s="33"/>
      <c r="AAE371" s="33"/>
      <c r="AAF371" s="33"/>
      <c r="AAG371" s="33"/>
      <c r="AAH371" s="33"/>
      <c r="AAI371" s="33"/>
      <c r="AAJ371" s="33"/>
      <c r="AAK371" s="33"/>
      <c r="AAL371" s="33"/>
      <c r="AAM371" s="33"/>
      <c r="AAN371" s="33"/>
      <c r="AAO371" s="33"/>
      <c r="AAP371" s="33"/>
      <c r="AAQ371" s="33"/>
      <c r="AAR371" s="33"/>
      <c r="AAS371" s="33"/>
      <c r="AAT371" s="33"/>
      <c r="AAU371" s="33"/>
      <c r="AAV371" s="33"/>
      <c r="AAW371" s="33"/>
      <c r="AAX371" s="33"/>
      <c r="AAY371" s="33"/>
      <c r="AAZ371" s="33"/>
      <c r="ABA371" s="33"/>
      <c r="ABB371" s="33"/>
      <c r="ABC371" s="33"/>
      <c r="ABD371" s="33"/>
      <c r="ABE371" s="33"/>
      <c r="ABF371" s="33"/>
      <c r="ABG371" s="33"/>
      <c r="ABH371" s="33"/>
      <c r="ABI371" s="33"/>
      <c r="ABJ371" s="33"/>
      <c r="ABK371" s="33"/>
      <c r="ABL371" s="33"/>
      <c r="ABM371" s="33"/>
      <c r="ABN371" s="33"/>
      <c r="ABO371" s="33"/>
      <c r="ABP371" s="33"/>
      <c r="ABQ371" s="33"/>
      <c r="ABR371" s="33"/>
      <c r="ABS371" s="33"/>
      <c r="ABT371" s="33"/>
      <c r="ABU371" s="33"/>
      <c r="ABV371" s="33"/>
      <c r="ABW371" s="33"/>
      <c r="ABX371" s="33"/>
      <c r="ABY371" s="33"/>
      <c r="ABZ371" s="33"/>
      <c r="ACA371" s="33"/>
      <c r="ACB371" s="33"/>
      <c r="ACC371" s="33"/>
      <c r="ACD371" s="33"/>
      <c r="ACE371" s="33"/>
      <c r="ACF371" s="33"/>
      <c r="ACG371" s="33"/>
      <c r="ACH371" s="33"/>
      <c r="ACI371" s="33"/>
      <c r="ACJ371" s="33"/>
      <c r="ACK371" s="33"/>
      <c r="ACL371" s="33"/>
      <c r="ACM371" s="33"/>
      <c r="ACN371" s="33"/>
      <c r="ACO371" s="33"/>
      <c r="ACP371" s="33"/>
      <c r="ACQ371" s="33"/>
      <c r="ACR371" s="33"/>
      <c r="ACS371" s="33"/>
      <c r="ACT371" s="33"/>
      <c r="ACU371" s="33"/>
      <c r="ACV371" s="33"/>
      <c r="ACW371" s="33"/>
      <c r="ACX371" s="33"/>
      <c r="ACY371" s="33"/>
      <c r="ACZ371" s="33"/>
      <c r="ADA371" s="33"/>
      <c r="ADB371" s="33"/>
      <c r="ADC371" s="33"/>
      <c r="ADD371" s="33"/>
      <c r="ADE371" s="33"/>
      <c r="ADF371" s="33"/>
      <c r="ADG371" s="33"/>
      <c r="ADH371" s="33"/>
      <c r="ADI371" s="33"/>
      <c r="ADJ371" s="33"/>
      <c r="ADK371" s="33"/>
      <c r="ADL371" s="33"/>
      <c r="ADM371" s="33"/>
      <c r="ADN371" s="33"/>
      <c r="ADO371" s="33"/>
      <c r="ADP371" s="33"/>
      <c r="ADQ371" s="33"/>
      <c r="ADR371" s="33"/>
      <c r="ADS371" s="33"/>
      <c r="ADT371" s="33"/>
      <c r="ADU371" s="33"/>
      <c r="ADV371" s="33"/>
      <c r="ADW371" s="33"/>
      <c r="ADX371" s="33"/>
      <c r="ADY371" s="33"/>
      <c r="ADZ371" s="33"/>
      <c r="AEA371" s="33"/>
      <c r="AEB371" s="33"/>
      <c r="AEC371" s="33"/>
      <c r="AED371" s="33"/>
      <c r="AEE371" s="33"/>
      <c r="AEF371" s="33"/>
      <c r="AEG371" s="33"/>
      <c r="AEH371" s="33"/>
      <c r="AEI371" s="33"/>
      <c r="AEJ371" s="33"/>
      <c r="AEK371" s="33"/>
      <c r="AEL371" s="33"/>
      <c r="AEM371" s="33"/>
      <c r="AEN371" s="33"/>
      <c r="AEO371" s="33"/>
      <c r="AEP371" s="33"/>
      <c r="AEQ371" s="33"/>
      <c r="AER371" s="33"/>
      <c r="AES371" s="33"/>
      <c r="AET371" s="33"/>
      <c r="AEU371" s="33"/>
      <c r="AEV371" s="33"/>
      <c r="AEW371" s="33"/>
      <c r="AEX371" s="33"/>
      <c r="AEY371" s="33"/>
      <c r="AEZ371" s="33"/>
      <c r="AFA371" s="33"/>
      <c r="AFB371" s="33"/>
      <c r="AFC371" s="33"/>
      <c r="AFD371" s="33"/>
      <c r="AFE371" s="33"/>
      <c r="AFF371" s="33"/>
      <c r="AFG371" s="33"/>
      <c r="AFH371" s="33"/>
      <c r="AFI371" s="33"/>
      <c r="AFJ371" s="33"/>
      <c r="AFK371" s="33"/>
      <c r="AFL371" s="33"/>
      <c r="AFM371" s="33"/>
      <c r="AFN371" s="33"/>
      <c r="AFO371" s="33"/>
      <c r="AFP371" s="33"/>
      <c r="AFQ371" s="33"/>
      <c r="AFR371" s="33"/>
      <c r="AFS371" s="33"/>
      <c r="AFT371" s="33"/>
      <c r="AFU371" s="33"/>
      <c r="AFV371" s="33"/>
      <c r="AFW371" s="33"/>
      <c r="AFX371" s="33"/>
      <c r="AFY371" s="33"/>
      <c r="AFZ371" s="33"/>
      <c r="AGA371" s="33"/>
      <c r="AGB371" s="33"/>
      <c r="AGC371" s="33"/>
      <c r="AGD371" s="33"/>
      <c r="AGE371" s="33"/>
      <c r="AGF371" s="33"/>
      <c r="AGG371" s="33"/>
      <c r="AGH371" s="33"/>
      <c r="AGI371" s="33"/>
      <c r="AGJ371" s="33"/>
      <c r="AGK371" s="33"/>
      <c r="AGL371" s="33"/>
      <c r="AGM371" s="33"/>
      <c r="AGN371" s="33"/>
      <c r="AGO371" s="33"/>
      <c r="AGP371" s="33"/>
      <c r="AGQ371" s="33"/>
      <c r="AGR371" s="33"/>
      <c r="AGS371" s="33"/>
      <c r="AGT371" s="33"/>
      <c r="AGU371" s="33"/>
      <c r="AGV371" s="33"/>
      <c r="AGW371" s="33"/>
      <c r="AGX371" s="33"/>
      <c r="AGY371" s="33"/>
      <c r="AGZ371" s="33"/>
      <c r="AHA371" s="33"/>
      <c r="AHB371" s="33"/>
      <c r="AHC371" s="33"/>
      <c r="AHD371" s="33"/>
      <c r="AHE371" s="33"/>
      <c r="AHF371" s="33"/>
      <c r="AHG371" s="33"/>
      <c r="AHH371" s="33"/>
      <c r="AHI371" s="33"/>
      <c r="AHJ371" s="33"/>
      <c r="AHK371" s="33"/>
      <c r="AHL371" s="33"/>
      <c r="AHM371" s="33"/>
      <c r="AHN371" s="33"/>
      <c r="AHO371" s="33"/>
      <c r="AHP371" s="33"/>
      <c r="AHQ371" s="33"/>
      <c r="AHR371" s="33"/>
      <c r="AHS371" s="33"/>
      <c r="AHT371" s="33"/>
      <c r="AHU371" s="33"/>
      <c r="AHV371" s="33"/>
      <c r="AHW371" s="33"/>
      <c r="AHX371" s="33"/>
      <c r="AHY371" s="33"/>
      <c r="AHZ371" s="33"/>
      <c r="AIA371" s="33"/>
      <c r="AIB371" s="33"/>
      <c r="AIC371" s="33"/>
      <c r="AID371" s="33"/>
      <c r="AIE371" s="33"/>
      <c r="AIF371" s="33"/>
      <c r="AIG371" s="33"/>
      <c r="AIH371" s="33"/>
      <c r="AII371" s="33"/>
      <c r="AIJ371" s="33"/>
      <c r="AIK371" s="33"/>
      <c r="AIL371" s="33"/>
      <c r="AIM371" s="33"/>
      <c r="AIN371" s="33"/>
      <c r="AIO371" s="33"/>
      <c r="AIP371" s="33"/>
      <c r="AIQ371" s="33"/>
      <c r="AIR371" s="33"/>
      <c r="AIS371" s="33"/>
      <c r="AIT371" s="33"/>
      <c r="AIU371" s="33"/>
      <c r="AIV371" s="33"/>
      <c r="AIW371" s="33"/>
      <c r="AIX371" s="33"/>
      <c r="AIY371" s="33"/>
      <c r="AIZ371" s="33"/>
      <c r="AJA371" s="33"/>
      <c r="AJB371" s="33"/>
      <c r="AJC371" s="33"/>
      <c r="AJD371" s="33"/>
      <c r="AJE371" s="33"/>
      <c r="AJF371" s="33"/>
      <c r="AJG371" s="33"/>
      <c r="AJH371" s="33"/>
      <c r="AJI371" s="33"/>
      <c r="AJJ371" s="33"/>
      <c r="AJK371" s="33"/>
      <c r="AJL371" s="33"/>
      <c r="AJM371" s="33"/>
      <c r="AJN371" s="33"/>
      <c r="AJO371" s="33"/>
      <c r="AJP371" s="33"/>
      <c r="AJQ371" s="33"/>
      <c r="AJR371" s="33"/>
      <c r="AJS371" s="33"/>
      <c r="AJT371" s="33"/>
      <c r="AJU371" s="33"/>
      <c r="AJV371" s="33"/>
      <c r="AJW371" s="33"/>
      <c r="AJX371" s="33"/>
      <c r="AJY371" s="33"/>
      <c r="AJZ371" s="33"/>
      <c r="AKA371" s="33"/>
      <c r="AKB371" s="33"/>
      <c r="AKC371" s="33"/>
      <c r="AKD371" s="33"/>
      <c r="AKE371" s="33"/>
      <c r="AKF371" s="33"/>
      <c r="AKG371" s="33"/>
      <c r="AKH371" s="33"/>
      <c r="AKI371" s="33"/>
      <c r="AKJ371" s="33"/>
      <c r="AKK371" s="33"/>
      <c r="AKL371" s="33"/>
      <c r="AKM371" s="33"/>
      <c r="AKN371" s="33"/>
      <c r="AKO371" s="33"/>
      <c r="AKP371" s="33"/>
      <c r="AKQ371" s="33"/>
      <c r="AKR371" s="33"/>
      <c r="AKS371" s="33"/>
      <c r="AKT371" s="33"/>
      <c r="AKU371" s="33"/>
      <c r="AKV371" s="33"/>
      <c r="AKW371" s="33"/>
      <c r="AKX371" s="33"/>
      <c r="AKY371" s="33"/>
      <c r="AKZ371" s="33"/>
      <c r="ALA371" s="33"/>
      <c r="ALB371" s="33"/>
      <c r="ALC371" s="33"/>
      <c r="ALD371" s="33"/>
      <c r="ALE371" s="33"/>
      <c r="ALF371" s="33"/>
      <c r="ALG371" s="33"/>
      <c r="ALH371" s="33"/>
      <c r="ALI371" s="33"/>
      <c r="ALJ371" s="33"/>
      <c r="ALK371" s="33"/>
      <c r="ALL371" s="33"/>
      <c r="ALM371" s="33"/>
      <c r="ALN371" s="33"/>
      <c r="ALO371" s="33"/>
      <c r="ALP371" s="33"/>
      <c r="ALQ371" s="33"/>
      <c r="ALR371" s="33"/>
      <c r="ALS371" s="33"/>
      <c r="ALT371" s="33"/>
      <c r="ALU371" s="33"/>
      <c r="ALV371" s="33"/>
      <c r="ALW371" s="33"/>
      <c r="ALX371" s="33"/>
      <c r="ALY371" s="33"/>
    </row>
    <row r="372" spans="1:1013" ht="24" customHeight="1" thickBot="1" x14ac:dyDescent="0.25">
      <c r="A372" s="251" t="s">
        <v>15</v>
      </c>
      <c r="B372" s="115" t="s">
        <v>16</v>
      </c>
      <c r="C372" s="220"/>
      <c r="D372" s="221"/>
      <c r="E372" s="1014" t="s">
        <v>262</v>
      </c>
      <c r="F372" s="1014"/>
      <c r="G372" s="1014"/>
      <c r="H372" s="1014"/>
      <c r="I372" s="1014"/>
      <c r="J372" s="1014"/>
      <c r="K372" s="1014"/>
      <c r="L372" s="9">
        <f>L371+L350+L338+L324+L254+L366</f>
        <v>13934.800000000003</v>
      </c>
      <c r="M372" s="26">
        <f t="shared" ref="M372:AA372" si="142">M371+M350+M338+M324+M254+M366</f>
        <v>1547.6</v>
      </c>
      <c r="N372" s="26">
        <f t="shared" si="142"/>
        <v>2.2000000000000002</v>
      </c>
      <c r="O372" s="138">
        <f t="shared" si="142"/>
        <v>12387.2</v>
      </c>
      <c r="P372" s="9">
        <f t="shared" si="142"/>
        <v>16674.399999999998</v>
      </c>
      <c r="Q372" s="26">
        <f t="shared" si="142"/>
        <v>1750.7</v>
      </c>
      <c r="R372" s="26">
        <f t="shared" si="142"/>
        <v>1.5</v>
      </c>
      <c r="S372" s="138">
        <f t="shared" si="142"/>
        <v>14923.7</v>
      </c>
      <c r="T372" s="9">
        <f t="shared" si="142"/>
        <v>14830.7</v>
      </c>
      <c r="U372" s="26">
        <f t="shared" si="142"/>
        <v>1884.9</v>
      </c>
      <c r="V372" s="26">
        <f t="shared" si="142"/>
        <v>0</v>
      </c>
      <c r="W372" s="138">
        <f t="shared" si="142"/>
        <v>12945.8</v>
      </c>
      <c r="X372" s="9">
        <f t="shared" si="142"/>
        <v>14735.9</v>
      </c>
      <c r="Y372" s="26">
        <f t="shared" si="142"/>
        <v>1725.3</v>
      </c>
      <c r="Z372" s="26">
        <f t="shared" si="142"/>
        <v>0</v>
      </c>
      <c r="AA372" s="138">
        <f t="shared" si="142"/>
        <v>13010.6</v>
      </c>
    </row>
    <row r="373" spans="1:1013" ht="21" customHeight="1" thickBot="1" x14ac:dyDescent="0.25">
      <c r="A373" s="246"/>
      <c r="B373" s="1008" t="s">
        <v>612</v>
      </c>
      <c r="C373" s="1008"/>
      <c r="D373" s="1008"/>
      <c r="E373" s="1008"/>
      <c r="F373" s="1008"/>
      <c r="G373" s="1008"/>
      <c r="H373" s="1008"/>
      <c r="I373" s="1008"/>
      <c r="J373" s="1008"/>
      <c r="K373" s="1009"/>
      <c r="L373" s="247">
        <f t="shared" ref="L373:AA373" si="143">SUM(L372)</f>
        <v>13934.800000000003</v>
      </c>
      <c r="M373" s="248">
        <f t="shared" si="143"/>
        <v>1547.6</v>
      </c>
      <c r="N373" s="248">
        <f t="shared" si="143"/>
        <v>2.2000000000000002</v>
      </c>
      <c r="O373" s="249">
        <f t="shared" si="143"/>
        <v>12387.2</v>
      </c>
      <c r="P373" s="250">
        <f t="shared" si="143"/>
        <v>16674.399999999998</v>
      </c>
      <c r="Q373" s="248">
        <f t="shared" si="143"/>
        <v>1750.7</v>
      </c>
      <c r="R373" s="248">
        <f t="shared" si="143"/>
        <v>1.5</v>
      </c>
      <c r="S373" s="249">
        <f t="shared" si="143"/>
        <v>14923.7</v>
      </c>
      <c r="T373" s="250">
        <f t="shared" si="143"/>
        <v>14830.7</v>
      </c>
      <c r="U373" s="248">
        <f t="shared" si="143"/>
        <v>1884.9</v>
      </c>
      <c r="V373" s="248">
        <f t="shared" si="143"/>
        <v>0</v>
      </c>
      <c r="W373" s="249">
        <f t="shared" si="143"/>
        <v>12945.8</v>
      </c>
      <c r="X373" s="250">
        <f t="shared" si="143"/>
        <v>14735.9</v>
      </c>
      <c r="Y373" s="248">
        <f t="shared" si="143"/>
        <v>1725.3</v>
      </c>
      <c r="Z373" s="248">
        <f t="shared" si="143"/>
        <v>0</v>
      </c>
      <c r="AA373" s="249">
        <f t="shared" si="143"/>
        <v>13010.6</v>
      </c>
    </row>
    <row r="374" spans="1:1013" ht="15.75" customHeight="1" x14ac:dyDescent="0.2">
      <c r="A374" s="724" t="s">
        <v>340</v>
      </c>
      <c r="B374" s="724"/>
      <c r="C374" s="724"/>
      <c r="D374" s="724"/>
      <c r="E374" s="724"/>
      <c r="F374" s="724"/>
      <c r="G374" s="724"/>
      <c r="H374" s="724"/>
      <c r="I374" s="724"/>
      <c r="J374" s="724"/>
      <c r="K374" s="724"/>
      <c r="L374" s="724"/>
      <c r="M374" s="724"/>
      <c r="N374" s="724"/>
      <c r="O374" s="724"/>
      <c r="P374" s="724"/>
      <c r="Q374" s="724"/>
      <c r="R374" s="724"/>
      <c r="S374" s="724"/>
      <c r="T374" s="724"/>
      <c r="U374" s="724"/>
      <c r="V374" s="724"/>
      <c r="W374" s="724"/>
      <c r="X374" s="724"/>
      <c r="Y374" s="724"/>
      <c r="Z374" s="724"/>
      <c r="AA374" s="724"/>
    </row>
    <row r="375" spans="1:1013" ht="21" customHeight="1" x14ac:dyDescent="0.2"/>
    <row r="376" spans="1:1013" ht="15.75" customHeight="1" x14ac:dyDescent="0.2"/>
    <row r="377" spans="1:1013" ht="15.75" customHeight="1" x14ac:dyDescent="0.2"/>
    <row r="378" spans="1:1013" ht="15.75" customHeight="1" x14ac:dyDescent="0.2"/>
    <row r="379" spans="1:1013" ht="15.75" customHeight="1" x14ac:dyDescent="0.2"/>
    <row r="380" spans="1:1013" ht="16.5" customHeight="1" x14ac:dyDescent="0.2"/>
    <row r="381" spans="1:1013" ht="27" customHeight="1" x14ac:dyDescent="0.2"/>
    <row r="382" spans="1:1013" ht="15.75" customHeight="1" x14ac:dyDescent="0.2"/>
    <row r="383" spans="1:1013" ht="15.75" customHeight="1" x14ac:dyDescent="0.2"/>
    <row r="384" spans="1:1013" ht="15.75" customHeight="1" x14ac:dyDescent="0.2"/>
    <row r="385" spans="28:1013" ht="15.75" customHeight="1" x14ac:dyDescent="0.2"/>
    <row r="386" spans="28:1013" ht="24.75" customHeight="1" x14ac:dyDescent="0.2"/>
    <row r="387" spans="28:1013" ht="15.75" customHeight="1" x14ac:dyDescent="0.2"/>
    <row r="388" spans="28:1013" ht="15.75" customHeight="1" x14ac:dyDescent="0.2"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43"/>
    </row>
    <row r="389" spans="28:1013" ht="20.25" customHeight="1" x14ac:dyDescent="0.2"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43"/>
    </row>
    <row r="390" spans="28:1013" ht="19.5" customHeight="1" x14ac:dyDescent="0.2"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43"/>
    </row>
    <row r="391" spans="28:1013" ht="21" customHeight="1" x14ac:dyDescent="0.2"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43"/>
    </row>
    <row r="392" spans="28:1013" ht="25.5" customHeight="1" x14ac:dyDescent="0.2"/>
    <row r="393" spans="28:1013" ht="15.75" customHeight="1" x14ac:dyDescent="0.2"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  <c r="BU393" s="33"/>
      <c r="BV393" s="33"/>
      <c r="BW393" s="33"/>
      <c r="BX393" s="33"/>
      <c r="BY393" s="33"/>
      <c r="BZ393" s="33"/>
      <c r="CA393" s="33"/>
      <c r="CB393" s="33"/>
      <c r="CC393" s="33"/>
      <c r="CD393" s="33"/>
      <c r="CE393" s="33"/>
      <c r="CF393" s="33"/>
      <c r="CG393" s="33"/>
      <c r="CH393" s="33"/>
      <c r="CI393" s="33"/>
      <c r="CJ393" s="33"/>
      <c r="CK393" s="33"/>
      <c r="CL393" s="33"/>
      <c r="CM393" s="33"/>
      <c r="CN393" s="33"/>
      <c r="CO393" s="33"/>
      <c r="CP393" s="33"/>
      <c r="CQ393" s="33"/>
      <c r="CR393" s="33"/>
      <c r="CS393" s="33"/>
      <c r="CT393" s="33"/>
      <c r="CU393" s="33"/>
      <c r="CV393" s="33"/>
      <c r="CW393" s="33"/>
      <c r="CX393" s="33"/>
      <c r="CY393" s="33"/>
      <c r="CZ393" s="33"/>
      <c r="DA393" s="33"/>
      <c r="DB393" s="33"/>
      <c r="DC393" s="33"/>
      <c r="DD393" s="33"/>
      <c r="DE393" s="33"/>
      <c r="DF393" s="33"/>
      <c r="DG393" s="33"/>
      <c r="DH393" s="33"/>
      <c r="DI393" s="33"/>
      <c r="DJ393" s="33"/>
      <c r="DK393" s="33"/>
      <c r="DL393" s="33"/>
      <c r="DM393" s="33"/>
      <c r="DN393" s="33"/>
      <c r="DO393" s="33"/>
      <c r="DP393" s="33"/>
      <c r="DQ393" s="33"/>
      <c r="DR393" s="33"/>
      <c r="DS393" s="33"/>
      <c r="DT393" s="33"/>
      <c r="DU393" s="33"/>
      <c r="DV393" s="33"/>
      <c r="DW393" s="33"/>
      <c r="DX393" s="33"/>
      <c r="DY393" s="33"/>
      <c r="DZ393" s="33"/>
      <c r="EA393" s="33"/>
      <c r="EB393" s="33"/>
      <c r="EC393" s="33"/>
      <c r="ED393" s="33"/>
      <c r="EE393" s="33"/>
      <c r="EF393" s="33"/>
      <c r="EG393" s="33"/>
      <c r="EH393" s="33"/>
      <c r="EI393" s="33"/>
      <c r="EJ393" s="33"/>
      <c r="EK393" s="33"/>
      <c r="EL393" s="33"/>
      <c r="EM393" s="33"/>
      <c r="EN393" s="33"/>
      <c r="EO393" s="33"/>
      <c r="EP393" s="33"/>
      <c r="EQ393" s="33"/>
      <c r="ER393" s="33"/>
      <c r="ES393" s="33"/>
      <c r="ET393" s="33"/>
      <c r="EU393" s="33"/>
      <c r="EV393" s="33"/>
      <c r="EW393" s="33"/>
      <c r="EX393" s="33"/>
      <c r="EY393" s="33"/>
      <c r="EZ393" s="33"/>
      <c r="FA393" s="33"/>
      <c r="FB393" s="33"/>
      <c r="FC393" s="33"/>
      <c r="FD393" s="33"/>
      <c r="FE393" s="33"/>
      <c r="FF393" s="33"/>
      <c r="FG393" s="33"/>
      <c r="FH393" s="33"/>
      <c r="FI393" s="33"/>
      <c r="FJ393" s="33"/>
      <c r="FK393" s="33"/>
      <c r="FL393" s="33"/>
      <c r="FM393" s="33"/>
      <c r="FN393" s="33"/>
      <c r="FO393" s="33"/>
      <c r="FP393" s="33"/>
      <c r="FQ393" s="33"/>
      <c r="FR393" s="33"/>
      <c r="FS393" s="33"/>
      <c r="FT393" s="33"/>
      <c r="FU393" s="33"/>
      <c r="FV393" s="33"/>
      <c r="FW393" s="33"/>
      <c r="FX393" s="33"/>
      <c r="FY393" s="33"/>
      <c r="FZ393" s="33"/>
      <c r="GA393" s="33"/>
      <c r="GB393" s="33"/>
      <c r="GC393" s="33"/>
      <c r="GD393" s="33"/>
      <c r="GE393" s="33"/>
      <c r="GF393" s="33"/>
      <c r="GG393" s="33"/>
      <c r="GH393" s="33"/>
      <c r="GI393" s="33"/>
      <c r="GJ393" s="33"/>
      <c r="GK393" s="33"/>
      <c r="GL393" s="33"/>
      <c r="GM393" s="33"/>
      <c r="GN393" s="33"/>
      <c r="GO393" s="33"/>
      <c r="GP393" s="33"/>
      <c r="GQ393" s="33"/>
      <c r="GR393" s="33"/>
      <c r="GS393" s="33"/>
      <c r="GT393" s="33"/>
      <c r="GU393" s="33"/>
      <c r="GV393" s="33"/>
      <c r="GW393" s="33"/>
      <c r="GX393" s="33"/>
      <c r="GY393" s="33"/>
      <c r="GZ393" s="33"/>
      <c r="HA393" s="33"/>
      <c r="HB393" s="33"/>
      <c r="HC393" s="33"/>
      <c r="HD393" s="33"/>
      <c r="HE393" s="33"/>
      <c r="HF393" s="33"/>
      <c r="HG393" s="33"/>
      <c r="HH393" s="33"/>
      <c r="HI393" s="33"/>
      <c r="HJ393" s="33"/>
      <c r="HK393" s="33"/>
      <c r="HL393" s="33"/>
      <c r="HM393" s="33"/>
      <c r="HN393" s="33"/>
      <c r="HO393" s="33"/>
      <c r="HP393" s="33"/>
      <c r="HQ393" s="33"/>
      <c r="HR393" s="33"/>
      <c r="HS393" s="33"/>
      <c r="HT393" s="33"/>
      <c r="HU393" s="33"/>
      <c r="HV393" s="33"/>
      <c r="HW393" s="33"/>
      <c r="HX393" s="33"/>
      <c r="HY393" s="33"/>
      <c r="HZ393" s="33"/>
      <c r="IA393" s="33"/>
      <c r="IB393" s="33"/>
      <c r="IC393" s="33"/>
      <c r="ID393" s="33"/>
      <c r="IE393" s="33"/>
      <c r="IF393" s="33"/>
      <c r="IG393" s="33"/>
      <c r="IH393" s="33"/>
      <c r="II393" s="33"/>
      <c r="IJ393" s="33"/>
      <c r="IK393" s="33"/>
      <c r="IL393" s="33"/>
      <c r="IM393" s="33"/>
      <c r="IN393" s="33"/>
      <c r="IO393" s="33"/>
      <c r="IP393" s="33"/>
      <c r="IQ393" s="33"/>
      <c r="IR393" s="33"/>
      <c r="IS393" s="33"/>
      <c r="IT393" s="33"/>
      <c r="IU393" s="33"/>
      <c r="IV393" s="33"/>
      <c r="IW393" s="33"/>
      <c r="IX393" s="33"/>
      <c r="IY393" s="33"/>
      <c r="IZ393" s="33"/>
      <c r="JA393" s="33"/>
      <c r="JB393" s="33"/>
      <c r="JC393" s="33"/>
      <c r="JD393" s="33"/>
      <c r="JE393" s="33"/>
      <c r="JF393" s="33"/>
      <c r="JG393" s="33"/>
      <c r="JH393" s="33"/>
      <c r="JI393" s="33"/>
      <c r="JJ393" s="33"/>
      <c r="JK393" s="33"/>
      <c r="JL393" s="33"/>
      <c r="JM393" s="33"/>
      <c r="JN393" s="33"/>
      <c r="JO393" s="33"/>
      <c r="JP393" s="33"/>
      <c r="JQ393" s="33"/>
      <c r="JR393" s="33"/>
      <c r="JS393" s="33"/>
      <c r="JT393" s="33"/>
      <c r="JU393" s="33"/>
      <c r="JV393" s="33"/>
      <c r="JW393" s="33"/>
      <c r="JX393" s="33"/>
      <c r="JY393" s="33"/>
      <c r="JZ393" s="33"/>
      <c r="KA393" s="33"/>
      <c r="KB393" s="33"/>
      <c r="KC393" s="33"/>
      <c r="KD393" s="33"/>
      <c r="KE393" s="33"/>
      <c r="KF393" s="33"/>
      <c r="KG393" s="33"/>
      <c r="KH393" s="33"/>
      <c r="KI393" s="33"/>
      <c r="KJ393" s="33"/>
      <c r="KK393" s="33"/>
      <c r="KL393" s="33"/>
      <c r="KM393" s="33"/>
      <c r="KN393" s="33"/>
      <c r="KO393" s="33"/>
      <c r="KP393" s="33"/>
      <c r="KQ393" s="33"/>
      <c r="KR393" s="33"/>
      <c r="KS393" s="33"/>
      <c r="KT393" s="33"/>
      <c r="KU393" s="33"/>
      <c r="KV393" s="33"/>
      <c r="KW393" s="33"/>
      <c r="KX393" s="33"/>
      <c r="KY393" s="33"/>
      <c r="KZ393" s="33"/>
      <c r="LA393" s="33"/>
      <c r="LB393" s="33"/>
      <c r="LC393" s="33"/>
      <c r="LD393" s="33"/>
      <c r="LE393" s="33"/>
      <c r="LF393" s="33"/>
      <c r="LG393" s="33"/>
      <c r="LH393" s="33"/>
      <c r="LI393" s="33"/>
      <c r="LJ393" s="33"/>
      <c r="LK393" s="33"/>
      <c r="LL393" s="33"/>
      <c r="LM393" s="33"/>
      <c r="LN393" s="33"/>
      <c r="LO393" s="33"/>
      <c r="LP393" s="33"/>
      <c r="LQ393" s="33"/>
      <c r="LR393" s="33"/>
      <c r="LS393" s="33"/>
      <c r="LT393" s="33"/>
      <c r="LU393" s="33"/>
      <c r="LV393" s="33"/>
      <c r="LW393" s="33"/>
      <c r="LX393" s="33"/>
      <c r="LY393" s="33"/>
      <c r="LZ393" s="33"/>
      <c r="MA393" s="33"/>
      <c r="MB393" s="33"/>
      <c r="MC393" s="33"/>
      <c r="MD393" s="33"/>
      <c r="ME393" s="33"/>
      <c r="MF393" s="33"/>
      <c r="MG393" s="33"/>
      <c r="MH393" s="33"/>
      <c r="MI393" s="33"/>
      <c r="MJ393" s="33"/>
      <c r="MK393" s="33"/>
      <c r="ML393" s="33"/>
      <c r="MM393" s="33"/>
      <c r="MN393" s="33"/>
      <c r="MO393" s="33"/>
      <c r="MP393" s="33"/>
      <c r="MQ393" s="33"/>
      <c r="MR393" s="33"/>
      <c r="MS393" s="33"/>
      <c r="MT393" s="33"/>
      <c r="MU393" s="33"/>
      <c r="MV393" s="33"/>
      <c r="MW393" s="33"/>
      <c r="MX393" s="33"/>
      <c r="MY393" s="33"/>
      <c r="MZ393" s="33"/>
      <c r="NA393" s="33"/>
      <c r="NB393" s="33"/>
      <c r="NC393" s="33"/>
      <c r="ND393" s="33"/>
      <c r="NE393" s="33"/>
      <c r="NF393" s="33"/>
      <c r="NG393" s="33"/>
      <c r="NH393" s="33"/>
      <c r="NI393" s="33"/>
      <c r="NJ393" s="33"/>
      <c r="NK393" s="33"/>
      <c r="NL393" s="33"/>
      <c r="NM393" s="33"/>
      <c r="NN393" s="33"/>
      <c r="NO393" s="33"/>
      <c r="NP393" s="33"/>
      <c r="NQ393" s="33"/>
      <c r="NR393" s="33"/>
      <c r="NS393" s="33"/>
      <c r="NT393" s="33"/>
      <c r="NU393" s="33"/>
      <c r="NV393" s="33"/>
      <c r="NW393" s="33"/>
      <c r="NX393" s="33"/>
      <c r="NY393" s="33"/>
      <c r="NZ393" s="33"/>
      <c r="OA393" s="33"/>
      <c r="OB393" s="33"/>
      <c r="OC393" s="33"/>
      <c r="OD393" s="33"/>
      <c r="OE393" s="33"/>
      <c r="OF393" s="33"/>
      <c r="OG393" s="33"/>
      <c r="OH393" s="33"/>
      <c r="OI393" s="33"/>
      <c r="OJ393" s="33"/>
      <c r="OK393" s="33"/>
      <c r="OL393" s="33"/>
      <c r="OM393" s="33"/>
      <c r="ON393" s="33"/>
      <c r="OO393" s="33"/>
      <c r="OP393" s="33"/>
      <c r="OQ393" s="33"/>
      <c r="OR393" s="33"/>
      <c r="OS393" s="33"/>
      <c r="OT393" s="33"/>
      <c r="OU393" s="33"/>
      <c r="OV393" s="33"/>
      <c r="OW393" s="33"/>
      <c r="OX393" s="33"/>
      <c r="OY393" s="33"/>
      <c r="OZ393" s="33"/>
      <c r="PA393" s="33"/>
      <c r="PB393" s="33"/>
      <c r="PC393" s="33"/>
      <c r="PD393" s="33"/>
      <c r="PE393" s="33"/>
      <c r="PF393" s="33"/>
      <c r="PG393" s="33"/>
      <c r="PH393" s="33"/>
      <c r="PI393" s="33"/>
      <c r="PJ393" s="33"/>
      <c r="PK393" s="33"/>
      <c r="PL393" s="33"/>
      <c r="PM393" s="33"/>
      <c r="PN393" s="33"/>
      <c r="PO393" s="33"/>
      <c r="PP393" s="33"/>
      <c r="PQ393" s="33"/>
      <c r="PR393" s="33"/>
      <c r="PS393" s="33"/>
      <c r="PT393" s="33"/>
      <c r="PU393" s="33"/>
      <c r="PV393" s="33"/>
      <c r="PW393" s="33"/>
      <c r="PX393" s="33"/>
      <c r="PY393" s="33"/>
      <c r="PZ393" s="33"/>
      <c r="QA393" s="33"/>
      <c r="QB393" s="33"/>
      <c r="QC393" s="33"/>
      <c r="QD393" s="33"/>
      <c r="QE393" s="33"/>
      <c r="QF393" s="33"/>
      <c r="QG393" s="33"/>
      <c r="QH393" s="33"/>
      <c r="QI393" s="33"/>
      <c r="QJ393" s="33"/>
      <c r="QK393" s="33"/>
      <c r="QL393" s="33"/>
      <c r="QM393" s="33"/>
      <c r="QN393" s="33"/>
      <c r="QO393" s="33"/>
      <c r="QP393" s="33"/>
      <c r="QQ393" s="33"/>
      <c r="QR393" s="33"/>
      <c r="QS393" s="33"/>
      <c r="QT393" s="33"/>
      <c r="QU393" s="33"/>
      <c r="QV393" s="33"/>
      <c r="QW393" s="33"/>
      <c r="QX393" s="33"/>
      <c r="QY393" s="33"/>
      <c r="QZ393" s="33"/>
      <c r="RA393" s="33"/>
      <c r="RB393" s="33"/>
      <c r="RC393" s="33"/>
      <c r="RD393" s="33"/>
      <c r="RE393" s="33"/>
      <c r="RF393" s="33"/>
      <c r="RG393" s="33"/>
      <c r="RH393" s="33"/>
      <c r="RI393" s="33"/>
      <c r="RJ393" s="33"/>
      <c r="RK393" s="33"/>
      <c r="RL393" s="33"/>
      <c r="RM393" s="33"/>
      <c r="RN393" s="33"/>
      <c r="RO393" s="33"/>
      <c r="RP393" s="33"/>
      <c r="RQ393" s="33"/>
      <c r="RR393" s="33"/>
      <c r="RS393" s="33"/>
      <c r="RT393" s="33"/>
      <c r="RU393" s="33"/>
      <c r="RV393" s="33"/>
      <c r="RW393" s="33"/>
      <c r="RX393" s="33"/>
      <c r="RY393" s="33"/>
      <c r="RZ393" s="33"/>
      <c r="SA393" s="33"/>
      <c r="SB393" s="33"/>
      <c r="SC393" s="33"/>
      <c r="SD393" s="33"/>
      <c r="SE393" s="33"/>
      <c r="SF393" s="33"/>
      <c r="SG393" s="33"/>
      <c r="SH393" s="33"/>
      <c r="SI393" s="33"/>
      <c r="SJ393" s="33"/>
      <c r="SK393" s="33"/>
      <c r="SL393" s="33"/>
      <c r="SM393" s="33"/>
      <c r="SN393" s="33"/>
      <c r="SO393" s="33"/>
      <c r="SP393" s="33"/>
      <c r="SQ393" s="33"/>
      <c r="SR393" s="33"/>
      <c r="SS393" s="33"/>
      <c r="ST393" s="33"/>
      <c r="SU393" s="33"/>
      <c r="SV393" s="33"/>
      <c r="SW393" s="33"/>
      <c r="SX393" s="33"/>
      <c r="SY393" s="33"/>
      <c r="SZ393" s="33"/>
      <c r="TA393" s="33"/>
      <c r="TB393" s="33"/>
      <c r="TC393" s="33"/>
      <c r="TD393" s="33"/>
      <c r="TE393" s="33"/>
      <c r="TF393" s="33"/>
      <c r="TG393" s="33"/>
      <c r="TH393" s="33"/>
      <c r="TI393" s="33"/>
      <c r="TJ393" s="33"/>
      <c r="TK393" s="33"/>
      <c r="TL393" s="33"/>
      <c r="TM393" s="33"/>
      <c r="TN393" s="33"/>
      <c r="TO393" s="33"/>
      <c r="TP393" s="33"/>
      <c r="TQ393" s="33"/>
      <c r="TR393" s="33"/>
      <c r="TS393" s="33"/>
      <c r="TT393" s="33"/>
      <c r="TU393" s="33"/>
      <c r="TV393" s="33"/>
      <c r="TW393" s="33"/>
      <c r="TX393" s="33"/>
      <c r="TY393" s="33"/>
      <c r="TZ393" s="33"/>
      <c r="UA393" s="33"/>
      <c r="UB393" s="33"/>
      <c r="UC393" s="33"/>
      <c r="UD393" s="33"/>
      <c r="UE393" s="33"/>
      <c r="UF393" s="33"/>
      <c r="UG393" s="33"/>
      <c r="UH393" s="33"/>
      <c r="UI393" s="33"/>
      <c r="UJ393" s="33"/>
      <c r="UK393" s="33"/>
      <c r="UL393" s="33"/>
      <c r="UM393" s="33"/>
      <c r="UN393" s="33"/>
      <c r="UO393" s="33"/>
      <c r="UP393" s="33"/>
      <c r="UQ393" s="33"/>
      <c r="UR393" s="33"/>
      <c r="US393" s="33"/>
      <c r="UT393" s="33"/>
      <c r="UU393" s="33"/>
      <c r="UV393" s="33"/>
      <c r="UW393" s="33"/>
      <c r="UX393" s="33"/>
      <c r="UY393" s="33"/>
      <c r="UZ393" s="33"/>
      <c r="VA393" s="33"/>
      <c r="VB393" s="33"/>
      <c r="VC393" s="33"/>
      <c r="VD393" s="33"/>
      <c r="VE393" s="33"/>
      <c r="VF393" s="33"/>
      <c r="VG393" s="33"/>
      <c r="VH393" s="33"/>
      <c r="VI393" s="33"/>
      <c r="VJ393" s="33"/>
      <c r="VK393" s="33"/>
      <c r="VL393" s="33"/>
      <c r="VM393" s="33"/>
      <c r="VN393" s="33"/>
      <c r="VO393" s="33"/>
      <c r="VP393" s="33"/>
      <c r="VQ393" s="33"/>
      <c r="VR393" s="33"/>
      <c r="VS393" s="33"/>
      <c r="VT393" s="33"/>
      <c r="VU393" s="33"/>
      <c r="VV393" s="33"/>
      <c r="VW393" s="33"/>
      <c r="VX393" s="33"/>
      <c r="VY393" s="33"/>
      <c r="VZ393" s="33"/>
      <c r="WA393" s="33"/>
      <c r="WB393" s="33"/>
      <c r="WC393" s="33"/>
      <c r="WD393" s="33"/>
      <c r="WE393" s="33"/>
      <c r="WF393" s="33"/>
      <c r="WG393" s="33"/>
      <c r="WH393" s="33"/>
      <c r="WI393" s="33"/>
      <c r="WJ393" s="33"/>
      <c r="WK393" s="33"/>
      <c r="WL393" s="33"/>
      <c r="WM393" s="33"/>
      <c r="WN393" s="33"/>
      <c r="WO393" s="33"/>
      <c r="WP393" s="33"/>
      <c r="WQ393" s="33"/>
      <c r="WR393" s="33"/>
      <c r="WS393" s="33"/>
      <c r="WT393" s="33"/>
      <c r="WU393" s="33"/>
      <c r="WV393" s="33"/>
      <c r="WW393" s="33"/>
      <c r="WX393" s="33"/>
      <c r="WY393" s="33"/>
      <c r="WZ393" s="33"/>
      <c r="XA393" s="33"/>
      <c r="XB393" s="33"/>
      <c r="XC393" s="33"/>
      <c r="XD393" s="33"/>
      <c r="XE393" s="33"/>
      <c r="XF393" s="33"/>
      <c r="XG393" s="33"/>
      <c r="XH393" s="33"/>
      <c r="XI393" s="33"/>
      <c r="XJ393" s="33"/>
      <c r="XK393" s="33"/>
      <c r="XL393" s="33"/>
      <c r="XM393" s="33"/>
      <c r="XN393" s="33"/>
      <c r="XO393" s="33"/>
      <c r="XP393" s="33"/>
      <c r="XQ393" s="33"/>
      <c r="XR393" s="33"/>
      <c r="XS393" s="33"/>
      <c r="XT393" s="33"/>
      <c r="XU393" s="33"/>
      <c r="XV393" s="33"/>
      <c r="XW393" s="33"/>
      <c r="XX393" s="33"/>
      <c r="XY393" s="33"/>
      <c r="XZ393" s="33"/>
      <c r="YA393" s="33"/>
      <c r="YB393" s="33"/>
      <c r="YC393" s="33"/>
      <c r="YD393" s="33"/>
      <c r="YE393" s="33"/>
      <c r="YF393" s="33"/>
      <c r="YG393" s="33"/>
      <c r="YH393" s="33"/>
      <c r="YI393" s="33"/>
      <c r="YJ393" s="33"/>
      <c r="YK393" s="33"/>
      <c r="YL393" s="33"/>
      <c r="YM393" s="33"/>
      <c r="YN393" s="33"/>
      <c r="YO393" s="33"/>
      <c r="YP393" s="33"/>
      <c r="YQ393" s="33"/>
      <c r="YR393" s="33"/>
      <c r="YS393" s="33"/>
      <c r="YT393" s="33"/>
      <c r="YU393" s="33"/>
      <c r="YV393" s="33"/>
      <c r="YW393" s="33"/>
      <c r="YX393" s="33"/>
      <c r="YY393" s="33"/>
      <c r="YZ393" s="33"/>
      <c r="ZA393" s="33"/>
      <c r="ZB393" s="33"/>
      <c r="ZC393" s="33"/>
      <c r="ZD393" s="33"/>
      <c r="ZE393" s="33"/>
      <c r="ZF393" s="33"/>
      <c r="ZG393" s="33"/>
      <c r="ZH393" s="33"/>
      <c r="ZI393" s="33"/>
      <c r="ZJ393" s="33"/>
      <c r="ZK393" s="33"/>
      <c r="ZL393" s="33"/>
      <c r="ZM393" s="33"/>
      <c r="ZN393" s="33"/>
      <c r="ZO393" s="33"/>
      <c r="ZP393" s="33"/>
      <c r="ZQ393" s="33"/>
      <c r="ZR393" s="33"/>
      <c r="ZS393" s="33"/>
      <c r="ZT393" s="33"/>
      <c r="ZU393" s="33"/>
      <c r="ZV393" s="33"/>
      <c r="ZW393" s="33"/>
      <c r="ZX393" s="33"/>
      <c r="ZY393" s="33"/>
      <c r="ZZ393" s="33"/>
      <c r="AAA393" s="33"/>
      <c r="AAB393" s="33"/>
      <c r="AAC393" s="33"/>
      <c r="AAD393" s="33"/>
      <c r="AAE393" s="33"/>
      <c r="AAF393" s="33"/>
      <c r="AAG393" s="33"/>
      <c r="AAH393" s="33"/>
      <c r="AAI393" s="33"/>
      <c r="AAJ393" s="33"/>
      <c r="AAK393" s="33"/>
      <c r="AAL393" s="33"/>
      <c r="AAM393" s="33"/>
      <c r="AAN393" s="33"/>
      <c r="AAO393" s="33"/>
      <c r="AAP393" s="33"/>
      <c r="AAQ393" s="33"/>
      <c r="AAR393" s="33"/>
      <c r="AAS393" s="33"/>
      <c r="AAT393" s="33"/>
      <c r="AAU393" s="33"/>
      <c r="AAV393" s="33"/>
      <c r="AAW393" s="33"/>
      <c r="AAX393" s="33"/>
      <c r="AAY393" s="33"/>
      <c r="AAZ393" s="33"/>
      <c r="ABA393" s="33"/>
      <c r="ABB393" s="33"/>
      <c r="ABC393" s="33"/>
      <c r="ABD393" s="33"/>
      <c r="ABE393" s="33"/>
      <c r="ABF393" s="33"/>
      <c r="ABG393" s="33"/>
      <c r="ABH393" s="33"/>
      <c r="ABI393" s="33"/>
      <c r="ABJ393" s="33"/>
      <c r="ABK393" s="33"/>
      <c r="ABL393" s="33"/>
      <c r="ABM393" s="33"/>
      <c r="ABN393" s="33"/>
      <c r="ABO393" s="33"/>
      <c r="ABP393" s="33"/>
      <c r="ABQ393" s="33"/>
      <c r="ABR393" s="33"/>
      <c r="ABS393" s="33"/>
      <c r="ABT393" s="33"/>
      <c r="ABU393" s="33"/>
      <c r="ABV393" s="33"/>
      <c r="ABW393" s="33"/>
      <c r="ABX393" s="33"/>
      <c r="ABY393" s="33"/>
      <c r="ABZ393" s="33"/>
      <c r="ACA393" s="33"/>
      <c r="ACB393" s="33"/>
      <c r="ACC393" s="33"/>
      <c r="ACD393" s="33"/>
      <c r="ACE393" s="33"/>
      <c r="ACF393" s="33"/>
      <c r="ACG393" s="33"/>
      <c r="ACH393" s="33"/>
      <c r="ACI393" s="33"/>
      <c r="ACJ393" s="33"/>
      <c r="ACK393" s="33"/>
      <c r="ACL393" s="33"/>
      <c r="ACM393" s="33"/>
      <c r="ACN393" s="33"/>
      <c r="ACO393" s="33"/>
      <c r="ACP393" s="33"/>
      <c r="ACQ393" s="33"/>
      <c r="ACR393" s="33"/>
      <c r="ACS393" s="33"/>
      <c r="ACT393" s="33"/>
      <c r="ACU393" s="33"/>
      <c r="ACV393" s="33"/>
      <c r="ACW393" s="33"/>
      <c r="ACX393" s="33"/>
      <c r="ACY393" s="33"/>
      <c r="ACZ393" s="33"/>
      <c r="ADA393" s="33"/>
      <c r="ADB393" s="33"/>
      <c r="ADC393" s="33"/>
      <c r="ADD393" s="33"/>
      <c r="ADE393" s="33"/>
      <c r="ADF393" s="33"/>
      <c r="ADG393" s="33"/>
      <c r="ADH393" s="33"/>
      <c r="ADI393" s="33"/>
      <c r="ADJ393" s="33"/>
      <c r="ADK393" s="33"/>
      <c r="ADL393" s="33"/>
      <c r="ADM393" s="33"/>
      <c r="ADN393" s="33"/>
      <c r="ADO393" s="33"/>
      <c r="ADP393" s="33"/>
      <c r="ADQ393" s="33"/>
      <c r="ADR393" s="33"/>
      <c r="ADS393" s="33"/>
      <c r="ADT393" s="33"/>
      <c r="ADU393" s="33"/>
      <c r="ADV393" s="33"/>
      <c r="ADW393" s="33"/>
      <c r="ADX393" s="33"/>
      <c r="ADY393" s="33"/>
      <c r="ADZ393" s="33"/>
      <c r="AEA393" s="33"/>
      <c r="AEB393" s="33"/>
      <c r="AEC393" s="33"/>
      <c r="AED393" s="33"/>
      <c r="AEE393" s="33"/>
      <c r="AEF393" s="33"/>
      <c r="AEG393" s="33"/>
      <c r="AEH393" s="33"/>
      <c r="AEI393" s="33"/>
      <c r="AEJ393" s="33"/>
      <c r="AEK393" s="33"/>
      <c r="AEL393" s="33"/>
      <c r="AEM393" s="33"/>
      <c r="AEN393" s="33"/>
      <c r="AEO393" s="33"/>
      <c r="AEP393" s="33"/>
      <c r="AEQ393" s="33"/>
      <c r="AER393" s="33"/>
      <c r="AES393" s="33"/>
      <c r="AET393" s="33"/>
      <c r="AEU393" s="33"/>
      <c r="AEV393" s="33"/>
      <c r="AEW393" s="33"/>
      <c r="AEX393" s="33"/>
      <c r="AEY393" s="33"/>
      <c r="AEZ393" s="33"/>
      <c r="AFA393" s="33"/>
      <c r="AFB393" s="33"/>
      <c r="AFC393" s="33"/>
      <c r="AFD393" s="33"/>
      <c r="AFE393" s="33"/>
      <c r="AFF393" s="33"/>
      <c r="AFG393" s="33"/>
      <c r="AFH393" s="33"/>
      <c r="AFI393" s="33"/>
      <c r="AFJ393" s="33"/>
      <c r="AFK393" s="33"/>
      <c r="AFL393" s="33"/>
      <c r="AFM393" s="33"/>
      <c r="AFN393" s="33"/>
      <c r="AFO393" s="33"/>
      <c r="AFP393" s="33"/>
      <c r="AFQ393" s="33"/>
      <c r="AFR393" s="33"/>
      <c r="AFS393" s="33"/>
      <c r="AFT393" s="33"/>
      <c r="AFU393" s="33"/>
      <c r="AFV393" s="33"/>
      <c r="AFW393" s="33"/>
      <c r="AFX393" s="33"/>
      <c r="AFY393" s="33"/>
      <c r="AFZ393" s="33"/>
      <c r="AGA393" s="33"/>
      <c r="AGB393" s="33"/>
      <c r="AGC393" s="33"/>
      <c r="AGD393" s="33"/>
      <c r="AGE393" s="33"/>
      <c r="AGF393" s="33"/>
      <c r="AGG393" s="33"/>
      <c r="AGH393" s="33"/>
      <c r="AGI393" s="33"/>
      <c r="AGJ393" s="33"/>
      <c r="AGK393" s="33"/>
      <c r="AGL393" s="33"/>
      <c r="AGM393" s="33"/>
      <c r="AGN393" s="33"/>
      <c r="AGO393" s="33"/>
      <c r="AGP393" s="33"/>
      <c r="AGQ393" s="33"/>
      <c r="AGR393" s="33"/>
      <c r="AGS393" s="33"/>
      <c r="AGT393" s="33"/>
      <c r="AGU393" s="33"/>
      <c r="AGV393" s="33"/>
      <c r="AGW393" s="33"/>
      <c r="AGX393" s="33"/>
      <c r="AGY393" s="33"/>
      <c r="AGZ393" s="33"/>
      <c r="AHA393" s="33"/>
      <c r="AHB393" s="33"/>
      <c r="AHC393" s="33"/>
      <c r="AHD393" s="33"/>
      <c r="AHE393" s="33"/>
      <c r="AHF393" s="33"/>
      <c r="AHG393" s="33"/>
      <c r="AHH393" s="33"/>
      <c r="AHI393" s="33"/>
      <c r="AHJ393" s="33"/>
      <c r="AHK393" s="33"/>
      <c r="AHL393" s="33"/>
      <c r="AHM393" s="33"/>
      <c r="AHN393" s="33"/>
      <c r="AHO393" s="33"/>
      <c r="AHP393" s="33"/>
      <c r="AHQ393" s="33"/>
      <c r="AHR393" s="33"/>
      <c r="AHS393" s="33"/>
      <c r="AHT393" s="33"/>
      <c r="AHU393" s="33"/>
      <c r="AHV393" s="33"/>
      <c r="AHW393" s="33"/>
      <c r="AHX393" s="33"/>
      <c r="AHY393" s="33"/>
      <c r="AHZ393" s="33"/>
      <c r="AIA393" s="33"/>
      <c r="AIB393" s="33"/>
      <c r="AIC393" s="33"/>
      <c r="AID393" s="33"/>
      <c r="AIE393" s="33"/>
      <c r="AIF393" s="33"/>
      <c r="AIG393" s="33"/>
      <c r="AIH393" s="33"/>
      <c r="AII393" s="33"/>
      <c r="AIJ393" s="33"/>
      <c r="AIK393" s="33"/>
      <c r="AIL393" s="33"/>
      <c r="AIM393" s="33"/>
      <c r="AIN393" s="33"/>
      <c r="AIO393" s="33"/>
      <c r="AIP393" s="33"/>
      <c r="AIQ393" s="33"/>
      <c r="AIR393" s="33"/>
      <c r="AIS393" s="33"/>
      <c r="AIT393" s="33"/>
      <c r="AIU393" s="33"/>
      <c r="AIV393" s="33"/>
      <c r="AIW393" s="33"/>
      <c r="AIX393" s="33"/>
      <c r="AIY393" s="33"/>
      <c r="AIZ393" s="33"/>
      <c r="AJA393" s="33"/>
      <c r="AJB393" s="33"/>
      <c r="AJC393" s="33"/>
      <c r="AJD393" s="33"/>
      <c r="AJE393" s="33"/>
      <c r="AJF393" s="33"/>
      <c r="AJG393" s="33"/>
      <c r="AJH393" s="33"/>
      <c r="AJI393" s="33"/>
      <c r="AJJ393" s="33"/>
      <c r="AJK393" s="33"/>
      <c r="AJL393" s="33"/>
      <c r="AJM393" s="33"/>
      <c r="AJN393" s="33"/>
      <c r="AJO393" s="33"/>
      <c r="AJP393" s="33"/>
      <c r="AJQ393" s="33"/>
      <c r="AJR393" s="33"/>
      <c r="AJS393" s="33"/>
      <c r="AJT393" s="33"/>
      <c r="AJU393" s="33"/>
      <c r="AJV393" s="33"/>
      <c r="AJW393" s="33"/>
      <c r="AJX393" s="33"/>
      <c r="AJY393" s="33"/>
      <c r="AJZ393" s="33"/>
      <c r="AKA393" s="33"/>
      <c r="AKB393" s="33"/>
      <c r="AKC393" s="33"/>
      <c r="AKD393" s="33"/>
      <c r="AKE393" s="33"/>
      <c r="AKF393" s="33"/>
      <c r="AKG393" s="33"/>
      <c r="AKH393" s="33"/>
      <c r="AKI393" s="33"/>
      <c r="AKJ393" s="33"/>
      <c r="AKK393" s="33"/>
      <c r="AKL393" s="33"/>
      <c r="AKM393" s="33"/>
      <c r="AKN393" s="33"/>
      <c r="AKO393" s="33"/>
      <c r="AKP393" s="33"/>
      <c r="AKQ393" s="33"/>
      <c r="AKR393" s="33"/>
      <c r="AKS393" s="33"/>
      <c r="AKT393" s="33"/>
      <c r="AKU393" s="33"/>
      <c r="AKV393" s="33"/>
      <c r="AKW393" s="33"/>
      <c r="AKX393" s="33"/>
      <c r="AKY393" s="33"/>
      <c r="AKZ393" s="33"/>
      <c r="ALA393" s="33"/>
      <c r="ALB393" s="33"/>
      <c r="ALC393" s="33"/>
      <c r="ALD393" s="33"/>
      <c r="ALE393" s="33"/>
      <c r="ALF393" s="33"/>
      <c r="ALG393" s="33"/>
      <c r="ALH393" s="33"/>
      <c r="ALI393" s="33"/>
      <c r="ALJ393" s="33"/>
      <c r="ALK393" s="33"/>
      <c r="ALL393" s="33"/>
      <c r="ALM393" s="33"/>
      <c r="ALN393" s="33"/>
      <c r="ALO393" s="33"/>
      <c r="ALP393" s="33"/>
      <c r="ALQ393" s="33"/>
      <c r="ALR393" s="33"/>
      <c r="ALS393" s="33"/>
      <c r="ALT393" s="33"/>
      <c r="ALU393" s="33"/>
      <c r="ALV393" s="33"/>
      <c r="ALW393" s="33"/>
      <c r="ALX393" s="33"/>
      <c r="ALY393" s="33"/>
    </row>
    <row r="394" spans="28:1013" ht="15.75" customHeight="1" x14ac:dyDescent="0.2"/>
    <row r="395" spans="28:1013" ht="24" customHeight="1" x14ac:dyDescent="0.2"/>
    <row r="396" spans="28:1013" ht="25.5" customHeight="1" x14ac:dyDescent="0.2"/>
    <row r="397" spans="28:1013" ht="15.75" customHeight="1" x14ac:dyDescent="0.2"/>
    <row r="398" spans="28:1013" ht="16.5" customHeight="1" x14ac:dyDescent="0.2"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  <c r="BU398" s="33"/>
      <c r="BV398" s="33"/>
      <c r="BW398" s="33"/>
      <c r="BX398" s="33"/>
      <c r="BY398" s="33"/>
      <c r="BZ398" s="33"/>
      <c r="CA398" s="33"/>
      <c r="CB398" s="33"/>
      <c r="CC398" s="33"/>
      <c r="CD398" s="33"/>
      <c r="CE398" s="33"/>
      <c r="CF398" s="33"/>
      <c r="CG398" s="33"/>
      <c r="CH398" s="33"/>
      <c r="CI398" s="33"/>
      <c r="CJ398" s="33"/>
      <c r="CK398" s="33"/>
      <c r="CL398" s="33"/>
      <c r="CM398" s="33"/>
      <c r="CN398" s="33"/>
      <c r="CO398" s="33"/>
      <c r="CP398" s="33"/>
      <c r="CQ398" s="33"/>
      <c r="CR398" s="33"/>
      <c r="CS398" s="33"/>
      <c r="CT398" s="33"/>
      <c r="CU398" s="33"/>
      <c r="CV398" s="33"/>
      <c r="CW398" s="33"/>
      <c r="CX398" s="33"/>
      <c r="CY398" s="33"/>
      <c r="CZ398" s="33"/>
      <c r="DA398" s="33"/>
      <c r="DB398" s="33"/>
      <c r="DC398" s="33"/>
      <c r="DD398" s="33"/>
      <c r="DE398" s="33"/>
      <c r="DF398" s="33"/>
      <c r="DG398" s="33"/>
      <c r="DH398" s="33"/>
      <c r="DI398" s="33"/>
      <c r="DJ398" s="33"/>
      <c r="DK398" s="33"/>
      <c r="DL398" s="33"/>
      <c r="DM398" s="33"/>
      <c r="DN398" s="33"/>
      <c r="DO398" s="33"/>
      <c r="DP398" s="33"/>
      <c r="DQ398" s="33"/>
      <c r="DR398" s="33"/>
      <c r="DS398" s="33"/>
      <c r="DT398" s="33"/>
      <c r="DU398" s="33"/>
      <c r="DV398" s="33"/>
      <c r="DW398" s="33"/>
      <c r="DX398" s="33"/>
      <c r="DY398" s="33"/>
      <c r="DZ398" s="33"/>
      <c r="EA398" s="33"/>
      <c r="EB398" s="33"/>
      <c r="EC398" s="33"/>
      <c r="ED398" s="33"/>
      <c r="EE398" s="33"/>
      <c r="EF398" s="33"/>
      <c r="EG398" s="33"/>
      <c r="EH398" s="33"/>
      <c r="EI398" s="33"/>
      <c r="EJ398" s="33"/>
      <c r="EK398" s="33"/>
      <c r="EL398" s="33"/>
      <c r="EM398" s="33"/>
      <c r="EN398" s="33"/>
      <c r="EO398" s="33"/>
      <c r="EP398" s="33"/>
      <c r="EQ398" s="33"/>
      <c r="ER398" s="33"/>
      <c r="ES398" s="33"/>
      <c r="ET398" s="33"/>
      <c r="EU398" s="33"/>
      <c r="EV398" s="33"/>
      <c r="EW398" s="33"/>
      <c r="EX398" s="33"/>
      <c r="EY398" s="33"/>
      <c r="EZ398" s="33"/>
      <c r="FA398" s="33"/>
      <c r="FB398" s="33"/>
      <c r="FC398" s="33"/>
      <c r="FD398" s="33"/>
      <c r="FE398" s="33"/>
      <c r="FF398" s="33"/>
      <c r="FG398" s="33"/>
      <c r="FH398" s="33"/>
      <c r="FI398" s="33"/>
      <c r="FJ398" s="33"/>
      <c r="FK398" s="33"/>
      <c r="FL398" s="33"/>
      <c r="FM398" s="33"/>
      <c r="FN398" s="33"/>
      <c r="FO398" s="33"/>
      <c r="FP398" s="33"/>
      <c r="FQ398" s="33"/>
      <c r="FR398" s="33"/>
      <c r="FS398" s="33"/>
      <c r="FT398" s="33"/>
      <c r="FU398" s="33"/>
      <c r="FV398" s="33"/>
      <c r="FW398" s="33"/>
      <c r="FX398" s="33"/>
      <c r="FY398" s="33"/>
      <c r="FZ398" s="33"/>
      <c r="GA398" s="33"/>
      <c r="GB398" s="33"/>
      <c r="GC398" s="33"/>
      <c r="GD398" s="33"/>
      <c r="GE398" s="33"/>
      <c r="GF398" s="33"/>
      <c r="GG398" s="33"/>
      <c r="GH398" s="33"/>
      <c r="GI398" s="33"/>
      <c r="GJ398" s="33"/>
      <c r="GK398" s="33"/>
      <c r="GL398" s="33"/>
      <c r="GM398" s="33"/>
      <c r="GN398" s="33"/>
      <c r="GO398" s="33"/>
      <c r="GP398" s="33"/>
      <c r="GQ398" s="33"/>
      <c r="GR398" s="33"/>
      <c r="GS398" s="33"/>
      <c r="GT398" s="33"/>
      <c r="GU398" s="33"/>
      <c r="GV398" s="33"/>
      <c r="GW398" s="33"/>
      <c r="GX398" s="33"/>
      <c r="GY398" s="33"/>
      <c r="GZ398" s="33"/>
      <c r="HA398" s="33"/>
      <c r="HB398" s="33"/>
      <c r="HC398" s="33"/>
      <c r="HD398" s="33"/>
      <c r="HE398" s="33"/>
      <c r="HF398" s="33"/>
      <c r="HG398" s="33"/>
      <c r="HH398" s="33"/>
      <c r="HI398" s="33"/>
      <c r="HJ398" s="33"/>
      <c r="HK398" s="33"/>
      <c r="HL398" s="33"/>
      <c r="HM398" s="33"/>
      <c r="HN398" s="33"/>
      <c r="HO398" s="33"/>
      <c r="HP398" s="33"/>
      <c r="HQ398" s="33"/>
      <c r="HR398" s="33"/>
      <c r="HS398" s="33"/>
      <c r="HT398" s="33"/>
      <c r="HU398" s="33"/>
      <c r="HV398" s="33"/>
      <c r="HW398" s="33"/>
      <c r="HX398" s="33"/>
      <c r="HY398" s="33"/>
      <c r="HZ398" s="33"/>
      <c r="IA398" s="33"/>
      <c r="IB398" s="33"/>
      <c r="IC398" s="33"/>
      <c r="ID398" s="33"/>
      <c r="IE398" s="33"/>
      <c r="IF398" s="33"/>
      <c r="IG398" s="33"/>
      <c r="IH398" s="33"/>
      <c r="II398" s="33"/>
      <c r="IJ398" s="33"/>
      <c r="IK398" s="33"/>
      <c r="IL398" s="33"/>
      <c r="IM398" s="33"/>
      <c r="IN398" s="33"/>
      <c r="IO398" s="33"/>
      <c r="IP398" s="33"/>
      <c r="IQ398" s="33"/>
      <c r="IR398" s="33"/>
      <c r="IS398" s="33"/>
      <c r="IT398" s="33"/>
      <c r="IU398" s="33"/>
      <c r="IV398" s="33"/>
      <c r="IW398" s="33"/>
      <c r="IX398" s="33"/>
      <c r="IY398" s="33"/>
      <c r="IZ398" s="33"/>
      <c r="JA398" s="33"/>
      <c r="JB398" s="33"/>
      <c r="JC398" s="33"/>
      <c r="JD398" s="33"/>
      <c r="JE398" s="33"/>
      <c r="JF398" s="33"/>
      <c r="JG398" s="33"/>
      <c r="JH398" s="33"/>
      <c r="JI398" s="33"/>
      <c r="JJ398" s="33"/>
      <c r="JK398" s="33"/>
      <c r="JL398" s="33"/>
      <c r="JM398" s="33"/>
      <c r="JN398" s="33"/>
      <c r="JO398" s="33"/>
      <c r="JP398" s="33"/>
      <c r="JQ398" s="33"/>
      <c r="JR398" s="33"/>
      <c r="JS398" s="33"/>
      <c r="JT398" s="33"/>
      <c r="JU398" s="33"/>
      <c r="JV398" s="33"/>
      <c r="JW398" s="33"/>
      <c r="JX398" s="33"/>
      <c r="JY398" s="33"/>
      <c r="JZ398" s="33"/>
      <c r="KA398" s="33"/>
      <c r="KB398" s="33"/>
      <c r="KC398" s="33"/>
      <c r="KD398" s="33"/>
      <c r="KE398" s="33"/>
      <c r="KF398" s="33"/>
      <c r="KG398" s="33"/>
      <c r="KH398" s="33"/>
      <c r="KI398" s="33"/>
      <c r="KJ398" s="33"/>
      <c r="KK398" s="33"/>
      <c r="KL398" s="33"/>
      <c r="KM398" s="33"/>
      <c r="KN398" s="33"/>
      <c r="KO398" s="33"/>
      <c r="KP398" s="33"/>
      <c r="KQ398" s="33"/>
      <c r="KR398" s="33"/>
      <c r="KS398" s="33"/>
      <c r="KT398" s="33"/>
      <c r="KU398" s="33"/>
      <c r="KV398" s="33"/>
      <c r="KW398" s="33"/>
      <c r="KX398" s="33"/>
      <c r="KY398" s="33"/>
      <c r="KZ398" s="33"/>
      <c r="LA398" s="33"/>
      <c r="LB398" s="33"/>
      <c r="LC398" s="33"/>
      <c r="LD398" s="33"/>
      <c r="LE398" s="33"/>
      <c r="LF398" s="33"/>
      <c r="LG398" s="33"/>
      <c r="LH398" s="33"/>
      <c r="LI398" s="33"/>
      <c r="LJ398" s="33"/>
      <c r="LK398" s="33"/>
      <c r="LL398" s="33"/>
      <c r="LM398" s="33"/>
      <c r="LN398" s="33"/>
      <c r="LO398" s="33"/>
      <c r="LP398" s="33"/>
      <c r="LQ398" s="33"/>
      <c r="LR398" s="33"/>
      <c r="LS398" s="33"/>
      <c r="LT398" s="33"/>
      <c r="LU398" s="33"/>
      <c r="LV398" s="33"/>
      <c r="LW398" s="33"/>
      <c r="LX398" s="33"/>
      <c r="LY398" s="33"/>
      <c r="LZ398" s="33"/>
      <c r="MA398" s="33"/>
      <c r="MB398" s="33"/>
      <c r="MC398" s="33"/>
      <c r="MD398" s="33"/>
      <c r="ME398" s="33"/>
      <c r="MF398" s="33"/>
      <c r="MG398" s="33"/>
      <c r="MH398" s="33"/>
      <c r="MI398" s="33"/>
      <c r="MJ398" s="33"/>
      <c r="MK398" s="33"/>
      <c r="ML398" s="33"/>
      <c r="MM398" s="33"/>
      <c r="MN398" s="33"/>
      <c r="MO398" s="33"/>
      <c r="MP398" s="33"/>
      <c r="MQ398" s="33"/>
      <c r="MR398" s="33"/>
      <c r="MS398" s="33"/>
      <c r="MT398" s="33"/>
      <c r="MU398" s="33"/>
      <c r="MV398" s="33"/>
      <c r="MW398" s="33"/>
      <c r="MX398" s="33"/>
      <c r="MY398" s="33"/>
      <c r="MZ398" s="33"/>
      <c r="NA398" s="33"/>
      <c r="NB398" s="33"/>
      <c r="NC398" s="33"/>
      <c r="ND398" s="33"/>
      <c r="NE398" s="33"/>
      <c r="NF398" s="33"/>
      <c r="NG398" s="33"/>
      <c r="NH398" s="33"/>
      <c r="NI398" s="33"/>
      <c r="NJ398" s="33"/>
      <c r="NK398" s="33"/>
      <c r="NL398" s="33"/>
      <c r="NM398" s="33"/>
      <c r="NN398" s="33"/>
      <c r="NO398" s="33"/>
      <c r="NP398" s="33"/>
      <c r="NQ398" s="33"/>
      <c r="NR398" s="33"/>
      <c r="NS398" s="33"/>
      <c r="NT398" s="33"/>
      <c r="NU398" s="33"/>
      <c r="NV398" s="33"/>
      <c r="NW398" s="33"/>
      <c r="NX398" s="33"/>
      <c r="NY398" s="33"/>
      <c r="NZ398" s="33"/>
      <c r="OA398" s="33"/>
      <c r="OB398" s="33"/>
      <c r="OC398" s="33"/>
      <c r="OD398" s="33"/>
      <c r="OE398" s="33"/>
      <c r="OF398" s="33"/>
      <c r="OG398" s="33"/>
      <c r="OH398" s="33"/>
      <c r="OI398" s="33"/>
      <c r="OJ398" s="33"/>
      <c r="OK398" s="33"/>
      <c r="OL398" s="33"/>
      <c r="OM398" s="33"/>
      <c r="ON398" s="33"/>
      <c r="OO398" s="33"/>
      <c r="OP398" s="33"/>
      <c r="OQ398" s="33"/>
      <c r="OR398" s="33"/>
      <c r="OS398" s="33"/>
      <c r="OT398" s="33"/>
      <c r="OU398" s="33"/>
      <c r="OV398" s="33"/>
      <c r="OW398" s="33"/>
      <c r="OX398" s="33"/>
      <c r="OY398" s="33"/>
      <c r="OZ398" s="33"/>
      <c r="PA398" s="33"/>
      <c r="PB398" s="33"/>
      <c r="PC398" s="33"/>
      <c r="PD398" s="33"/>
      <c r="PE398" s="33"/>
      <c r="PF398" s="33"/>
      <c r="PG398" s="33"/>
      <c r="PH398" s="33"/>
      <c r="PI398" s="33"/>
      <c r="PJ398" s="33"/>
      <c r="PK398" s="33"/>
      <c r="PL398" s="33"/>
      <c r="PM398" s="33"/>
      <c r="PN398" s="33"/>
      <c r="PO398" s="33"/>
      <c r="PP398" s="33"/>
      <c r="PQ398" s="33"/>
      <c r="PR398" s="33"/>
      <c r="PS398" s="33"/>
      <c r="PT398" s="33"/>
      <c r="PU398" s="33"/>
      <c r="PV398" s="33"/>
      <c r="PW398" s="33"/>
      <c r="PX398" s="33"/>
      <c r="PY398" s="33"/>
      <c r="PZ398" s="33"/>
      <c r="QA398" s="33"/>
      <c r="QB398" s="33"/>
      <c r="QC398" s="33"/>
      <c r="QD398" s="33"/>
      <c r="QE398" s="33"/>
      <c r="QF398" s="33"/>
      <c r="QG398" s="33"/>
      <c r="QH398" s="33"/>
      <c r="QI398" s="33"/>
      <c r="QJ398" s="33"/>
      <c r="QK398" s="33"/>
      <c r="QL398" s="33"/>
      <c r="QM398" s="33"/>
      <c r="QN398" s="33"/>
      <c r="QO398" s="33"/>
      <c r="QP398" s="33"/>
      <c r="QQ398" s="33"/>
      <c r="QR398" s="33"/>
      <c r="QS398" s="33"/>
      <c r="QT398" s="33"/>
      <c r="QU398" s="33"/>
      <c r="QV398" s="33"/>
      <c r="QW398" s="33"/>
      <c r="QX398" s="33"/>
      <c r="QY398" s="33"/>
      <c r="QZ398" s="33"/>
      <c r="RA398" s="33"/>
      <c r="RB398" s="33"/>
      <c r="RC398" s="33"/>
      <c r="RD398" s="33"/>
      <c r="RE398" s="33"/>
      <c r="RF398" s="33"/>
      <c r="RG398" s="33"/>
      <c r="RH398" s="33"/>
      <c r="RI398" s="33"/>
      <c r="RJ398" s="33"/>
      <c r="RK398" s="33"/>
      <c r="RL398" s="33"/>
      <c r="RM398" s="33"/>
      <c r="RN398" s="33"/>
      <c r="RO398" s="33"/>
      <c r="RP398" s="33"/>
      <c r="RQ398" s="33"/>
      <c r="RR398" s="33"/>
      <c r="RS398" s="33"/>
      <c r="RT398" s="33"/>
      <c r="RU398" s="33"/>
      <c r="RV398" s="33"/>
      <c r="RW398" s="33"/>
      <c r="RX398" s="33"/>
      <c r="RY398" s="33"/>
      <c r="RZ398" s="33"/>
      <c r="SA398" s="33"/>
      <c r="SB398" s="33"/>
      <c r="SC398" s="33"/>
      <c r="SD398" s="33"/>
      <c r="SE398" s="33"/>
      <c r="SF398" s="33"/>
      <c r="SG398" s="33"/>
      <c r="SH398" s="33"/>
      <c r="SI398" s="33"/>
      <c r="SJ398" s="33"/>
      <c r="SK398" s="33"/>
      <c r="SL398" s="33"/>
      <c r="SM398" s="33"/>
      <c r="SN398" s="33"/>
      <c r="SO398" s="33"/>
      <c r="SP398" s="33"/>
      <c r="SQ398" s="33"/>
      <c r="SR398" s="33"/>
      <c r="SS398" s="33"/>
      <c r="ST398" s="33"/>
      <c r="SU398" s="33"/>
      <c r="SV398" s="33"/>
      <c r="SW398" s="33"/>
      <c r="SX398" s="33"/>
      <c r="SY398" s="33"/>
      <c r="SZ398" s="33"/>
      <c r="TA398" s="33"/>
      <c r="TB398" s="33"/>
      <c r="TC398" s="33"/>
      <c r="TD398" s="33"/>
      <c r="TE398" s="33"/>
      <c r="TF398" s="33"/>
      <c r="TG398" s="33"/>
      <c r="TH398" s="33"/>
      <c r="TI398" s="33"/>
      <c r="TJ398" s="33"/>
      <c r="TK398" s="33"/>
      <c r="TL398" s="33"/>
      <c r="TM398" s="33"/>
      <c r="TN398" s="33"/>
      <c r="TO398" s="33"/>
      <c r="TP398" s="33"/>
      <c r="TQ398" s="33"/>
      <c r="TR398" s="33"/>
      <c r="TS398" s="33"/>
      <c r="TT398" s="33"/>
      <c r="TU398" s="33"/>
      <c r="TV398" s="33"/>
      <c r="TW398" s="33"/>
      <c r="TX398" s="33"/>
      <c r="TY398" s="33"/>
      <c r="TZ398" s="33"/>
      <c r="UA398" s="33"/>
      <c r="UB398" s="33"/>
      <c r="UC398" s="33"/>
      <c r="UD398" s="33"/>
      <c r="UE398" s="33"/>
      <c r="UF398" s="33"/>
      <c r="UG398" s="33"/>
      <c r="UH398" s="33"/>
      <c r="UI398" s="33"/>
      <c r="UJ398" s="33"/>
      <c r="UK398" s="33"/>
      <c r="UL398" s="33"/>
      <c r="UM398" s="33"/>
      <c r="UN398" s="33"/>
      <c r="UO398" s="33"/>
      <c r="UP398" s="33"/>
      <c r="UQ398" s="33"/>
      <c r="UR398" s="33"/>
      <c r="US398" s="33"/>
      <c r="UT398" s="33"/>
      <c r="UU398" s="33"/>
      <c r="UV398" s="33"/>
      <c r="UW398" s="33"/>
      <c r="UX398" s="33"/>
      <c r="UY398" s="33"/>
      <c r="UZ398" s="33"/>
      <c r="VA398" s="33"/>
      <c r="VB398" s="33"/>
      <c r="VC398" s="33"/>
      <c r="VD398" s="33"/>
      <c r="VE398" s="33"/>
      <c r="VF398" s="33"/>
      <c r="VG398" s="33"/>
      <c r="VH398" s="33"/>
      <c r="VI398" s="33"/>
      <c r="VJ398" s="33"/>
      <c r="VK398" s="33"/>
      <c r="VL398" s="33"/>
      <c r="VM398" s="33"/>
      <c r="VN398" s="33"/>
      <c r="VO398" s="33"/>
      <c r="VP398" s="33"/>
      <c r="VQ398" s="33"/>
      <c r="VR398" s="33"/>
      <c r="VS398" s="33"/>
      <c r="VT398" s="33"/>
      <c r="VU398" s="33"/>
      <c r="VV398" s="33"/>
      <c r="VW398" s="33"/>
      <c r="VX398" s="33"/>
      <c r="VY398" s="33"/>
      <c r="VZ398" s="33"/>
      <c r="WA398" s="33"/>
      <c r="WB398" s="33"/>
      <c r="WC398" s="33"/>
      <c r="WD398" s="33"/>
      <c r="WE398" s="33"/>
      <c r="WF398" s="33"/>
      <c r="WG398" s="33"/>
      <c r="WH398" s="33"/>
      <c r="WI398" s="33"/>
      <c r="WJ398" s="33"/>
      <c r="WK398" s="33"/>
      <c r="WL398" s="33"/>
      <c r="WM398" s="33"/>
      <c r="WN398" s="33"/>
      <c r="WO398" s="33"/>
      <c r="WP398" s="33"/>
      <c r="WQ398" s="33"/>
      <c r="WR398" s="33"/>
      <c r="WS398" s="33"/>
      <c r="WT398" s="33"/>
      <c r="WU398" s="33"/>
      <c r="WV398" s="33"/>
      <c r="WW398" s="33"/>
      <c r="WX398" s="33"/>
      <c r="WY398" s="33"/>
      <c r="WZ398" s="33"/>
      <c r="XA398" s="33"/>
      <c r="XB398" s="33"/>
      <c r="XC398" s="33"/>
      <c r="XD398" s="33"/>
      <c r="XE398" s="33"/>
      <c r="XF398" s="33"/>
      <c r="XG398" s="33"/>
      <c r="XH398" s="33"/>
      <c r="XI398" s="33"/>
      <c r="XJ398" s="33"/>
      <c r="XK398" s="33"/>
      <c r="XL398" s="33"/>
      <c r="XM398" s="33"/>
      <c r="XN398" s="33"/>
      <c r="XO398" s="33"/>
      <c r="XP398" s="33"/>
      <c r="XQ398" s="33"/>
      <c r="XR398" s="33"/>
      <c r="XS398" s="33"/>
      <c r="XT398" s="33"/>
      <c r="XU398" s="33"/>
      <c r="XV398" s="33"/>
      <c r="XW398" s="33"/>
      <c r="XX398" s="33"/>
      <c r="XY398" s="33"/>
      <c r="XZ398" s="33"/>
      <c r="YA398" s="33"/>
      <c r="YB398" s="33"/>
      <c r="YC398" s="33"/>
      <c r="YD398" s="33"/>
      <c r="YE398" s="33"/>
      <c r="YF398" s="33"/>
      <c r="YG398" s="33"/>
      <c r="YH398" s="33"/>
      <c r="YI398" s="33"/>
      <c r="YJ398" s="33"/>
      <c r="YK398" s="33"/>
      <c r="YL398" s="33"/>
      <c r="YM398" s="33"/>
      <c r="YN398" s="33"/>
      <c r="YO398" s="33"/>
      <c r="YP398" s="33"/>
      <c r="YQ398" s="33"/>
      <c r="YR398" s="33"/>
      <c r="YS398" s="33"/>
      <c r="YT398" s="33"/>
      <c r="YU398" s="33"/>
      <c r="YV398" s="33"/>
      <c r="YW398" s="33"/>
      <c r="YX398" s="33"/>
      <c r="YY398" s="33"/>
      <c r="YZ398" s="33"/>
      <c r="ZA398" s="33"/>
      <c r="ZB398" s="33"/>
      <c r="ZC398" s="33"/>
      <c r="ZD398" s="33"/>
      <c r="ZE398" s="33"/>
      <c r="ZF398" s="33"/>
      <c r="ZG398" s="33"/>
      <c r="ZH398" s="33"/>
      <c r="ZI398" s="33"/>
      <c r="ZJ398" s="33"/>
      <c r="ZK398" s="33"/>
      <c r="ZL398" s="33"/>
      <c r="ZM398" s="33"/>
      <c r="ZN398" s="33"/>
      <c r="ZO398" s="33"/>
      <c r="ZP398" s="33"/>
      <c r="ZQ398" s="33"/>
      <c r="ZR398" s="33"/>
      <c r="ZS398" s="33"/>
      <c r="ZT398" s="33"/>
      <c r="ZU398" s="33"/>
      <c r="ZV398" s="33"/>
      <c r="ZW398" s="33"/>
      <c r="ZX398" s="33"/>
      <c r="ZY398" s="33"/>
      <c r="ZZ398" s="33"/>
      <c r="AAA398" s="33"/>
      <c r="AAB398" s="33"/>
      <c r="AAC398" s="33"/>
      <c r="AAD398" s="33"/>
      <c r="AAE398" s="33"/>
      <c r="AAF398" s="33"/>
      <c r="AAG398" s="33"/>
      <c r="AAH398" s="33"/>
      <c r="AAI398" s="33"/>
      <c r="AAJ398" s="33"/>
      <c r="AAK398" s="33"/>
      <c r="AAL398" s="33"/>
      <c r="AAM398" s="33"/>
      <c r="AAN398" s="33"/>
      <c r="AAO398" s="33"/>
      <c r="AAP398" s="33"/>
      <c r="AAQ398" s="33"/>
      <c r="AAR398" s="33"/>
      <c r="AAS398" s="33"/>
      <c r="AAT398" s="33"/>
      <c r="AAU398" s="33"/>
      <c r="AAV398" s="33"/>
      <c r="AAW398" s="33"/>
      <c r="AAX398" s="33"/>
      <c r="AAY398" s="33"/>
      <c r="AAZ398" s="33"/>
      <c r="ABA398" s="33"/>
      <c r="ABB398" s="33"/>
      <c r="ABC398" s="33"/>
      <c r="ABD398" s="33"/>
      <c r="ABE398" s="33"/>
      <c r="ABF398" s="33"/>
      <c r="ABG398" s="33"/>
      <c r="ABH398" s="33"/>
      <c r="ABI398" s="33"/>
      <c r="ABJ398" s="33"/>
      <c r="ABK398" s="33"/>
      <c r="ABL398" s="33"/>
      <c r="ABM398" s="33"/>
      <c r="ABN398" s="33"/>
      <c r="ABO398" s="33"/>
      <c r="ABP398" s="33"/>
      <c r="ABQ398" s="33"/>
      <c r="ABR398" s="33"/>
      <c r="ABS398" s="33"/>
      <c r="ABT398" s="33"/>
      <c r="ABU398" s="33"/>
      <c r="ABV398" s="33"/>
      <c r="ABW398" s="33"/>
      <c r="ABX398" s="33"/>
      <c r="ABY398" s="33"/>
      <c r="ABZ398" s="33"/>
      <c r="ACA398" s="33"/>
      <c r="ACB398" s="33"/>
      <c r="ACC398" s="33"/>
      <c r="ACD398" s="33"/>
      <c r="ACE398" s="33"/>
      <c r="ACF398" s="33"/>
      <c r="ACG398" s="33"/>
      <c r="ACH398" s="33"/>
      <c r="ACI398" s="33"/>
      <c r="ACJ398" s="33"/>
      <c r="ACK398" s="33"/>
      <c r="ACL398" s="33"/>
      <c r="ACM398" s="33"/>
      <c r="ACN398" s="33"/>
      <c r="ACO398" s="33"/>
      <c r="ACP398" s="33"/>
      <c r="ACQ398" s="33"/>
      <c r="ACR398" s="33"/>
      <c r="ACS398" s="33"/>
      <c r="ACT398" s="33"/>
      <c r="ACU398" s="33"/>
      <c r="ACV398" s="33"/>
      <c r="ACW398" s="33"/>
      <c r="ACX398" s="33"/>
      <c r="ACY398" s="33"/>
      <c r="ACZ398" s="33"/>
      <c r="ADA398" s="33"/>
      <c r="ADB398" s="33"/>
      <c r="ADC398" s="33"/>
      <c r="ADD398" s="33"/>
      <c r="ADE398" s="33"/>
      <c r="ADF398" s="33"/>
      <c r="ADG398" s="33"/>
      <c r="ADH398" s="33"/>
      <c r="ADI398" s="33"/>
      <c r="ADJ398" s="33"/>
      <c r="ADK398" s="33"/>
      <c r="ADL398" s="33"/>
      <c r="ADM398" s="33"/>
      <c r="ADN398" s="33"/>
      <c r="ADO398" s="33"/>
      <c r="ADP398" s="33"/>
      <c r="ADQ398" s="33"/>
      <c r="ADR398" s="33"/>
      <c r="ADS398" s="33"/>
      <c r="ADT398" s="33"/>
      <c r="ADU398" s="33"/>
      <c r="ADV398" s="33"/>
      <c r="ADW398" s="33"/>
      <c r="ADX398" s="33"/>
      <c r="ADY398" s="33"/>
      <c r="ADZ398" s="33"/>
      <c r="AEA398" s="33"/>
      <c r="AEB398" s="33"/>
      <c r="AEC398" s="33"/>
      <c r="AED398" s="33"/>
      <c r="AEE398" s="33"/>
      <c r="AEF398" s="33"/>
      <c r="AEG398" s="33"/>
      <c r="AEH398" s="33"/>
      <c r="AEI398" s="33"/>
      <c r="AEJ398" s="33"/>
      <c r="AEK398" s="33"/>
      <c r="AEL398" s="33"/>
      <c r="AEM398" s="33"/>
      <c r="AEN398" s="33"/>
      <c r="AEO398" s="33"/>
      <c r="AEP398" s="33"/>
      <c r="AEQ398" s="33"/>
      <c r="AER398" s="33"/>
      <c r="AES398" s="33"/>
      <c r="AET398" s="33"/>
      <c r="AEU398" s="33"/>
      <c r="AEV398" s="33"/>
      <c r="AEW398" s="33"/>
      <c r="AEX398" s="33"/>
      <c r="AEY398" s="33"/>
      <c r="AEZ398" s="33"/>
      <c r="AFA398" s="33"/>
      <c r="AFB398" s="33"/>
      <c r="AFC398" s="33"/>
      <c r="AFD398" s="33"/>
      <c r="AFE398" s="33"/>
      <c r="AFF398" s="33"/>
      <c r="AFG398" s="33"/>
      <c r="AFH398" s="33"/>
      <c r="AFI398" s="33"/>
      <c r="AFJ398" s="33"/>
      <c r="AFK398" s="33"/>
      <c r="AFL398" s="33"/>
      <c r="AFM398" s="33"/>
      <c r="AFN398" s="33"/>
      <c r="AFO398" s="33"/>
      <c r="AFP398" s="33"/>
      <c r="AFQ398" s="33"/>
      <c r="AFR398" s="33"/>
      <c r="AFS398" s="33"/>
      <c r="AFT398" s="33"/>
      <c r="AFU398" s="33"/>
      <c r="AFV398" s="33"/>
      <c r="AFW398" s="33"/>
      <c r="AFX398" s="33"/>
      <c r="AFY398" s="33"/>
      <c r="AFZ398" s="33"/>
      <c r="AGA398" s="33"/>
      <c r="AGB398" s="33"/>
      <c r="AGC398" s="33"/>
      <c r="AGD398" s="33"/>
      <c r="AGE398" s="33"/>
      <c r="AGF398" s="33"/>
      <c r="AGG398" s="33"/>
      <c r="AGH398" s="33"/>
      <c r="AGI398" s="33"/>
      <c r="AGJ398" s="33"/>
      <c r="AGK398" s="33"/>
      <c r="AGL398" s="33"/>
      <c r="AGM398" s="33"/>
      <c r="AGN398" s="33"/>
      <c r="AGO398" s="33"/>
      <c r="AGP398" s="33"/>
      <c r="AGQ398" s="33"/>
      <c r="AGR398" s="33"/>
      <c r="AGS398" s="33"/>
      <c r="AGT398" s="33"/>
      <c r="AGU398" s="33"/>
      <c r="AGV398" s="33"/>
      <c r="AGW398" s="33"/>
      <c r="AGX398" s="33"/>
      <c r="AGY398" s="33"/>
      <c r="AGZ398" s="33"/>
      <c r="AHA398" s="33"/>
      <c r="AHB398" s="33"/>
      <c r="AHC398" s="33"/>
      <c r="AHD398" s="33"/>
      <c r="AHE398" s="33"/>
      <c r="AHF398" s="33"/>
      <c r="AHG398" s="33"/>
      <c r="AHH398" s="33"/>
      <c r="AHI398" s="33"/>
      <c r="AHJ398" s="33"/>
      <c r="AHK398" s="33"/>
      <c r="AHL398" s="33"/>
      <c r="AHM398" s="33"/>
      <c r="AHN398" s="33"/>
      <c r="AHO398" s="33"/>
      <c r="AHP398" s="33"/>
      <c r="AHQ398" s="33"/>
      <c r="AHR398" s="33"/>
      <c r="AHS398" s="33"/>
      <c r="AHT398" s="33"/>
      <c r="AHU398" s="33"/>
      <c r="AHV398" s="33"/>
      <c r="AHW398" s="33"/>
      <c r="AHX398" s="33"/>
      <c r="AHY398" s="33"/>
      <c r="AHZ398" s="33"/>
      <c r="AIA398" s="33"/>
      <c r="AIB398" s="33"/>
      <c r="AIC398" s="33"/>
      <c r="AID398" s="33"/>
      <c r="AIE398" s="33"/>
      <c r="AIF398" s="33"/>
      <c r="AIG398" s="33"/>
      <c r="AIH398" s="33"/>
      <c r="AII398" s="33"/>
      <c r="AIJ398" s="33"/>
      <c r="AIK398" s="33"/>
      <c r="AIL398" s="33"/>
      <c r="AIM398" s="33"/>
      <c r="AIN398" s="33"/>
      <c r="AIO398" s="33"/>
      <c r="AIP398" s="33"/>
      <c r="AIQ398" s="33"/>
      <c r="AIR398" s="33"/>
      <c r="AIS398" s="33"/>
      <c r="AIT398" s="33"/>
      <c r="AIU398" s="33"/>
      <c r="AIV398" s="33"/>
      <c r="AIW398" s="33"/>
      <c r="AIX398" s="33"/>
      <c r="AIY398" s="33"/>
      <c r="AIZ398" s="33"/>
      <c r="AJA398" s="33"/>
      <c r="AJB398" s="33"/>
      <c r="AJC398" s="33"/>
      <c r="AJD398" s="33"/>
      <c r="AJE398" s="33"/>
      <c r="AJF398" s="33"/>
      <c r="AJG398" s="33"/>
      <c r="AJH398" s="33"/>
      <c r="AJI398" s="33"/>
      <c r="AJJ398" s="33"/>
      <c r="AJK398" s="33"/>
      <c r="AJL398" s="33"/>
      <c r="AJM398" s="33"/>
      <c r="AJN398" s="33"/>
      <c r="AJO398" s="33"/>
      <c r="AJP398" s="33"/>
      <c r="AJQ398" s="33"/>
      <c r="AJR398" s="33"/>
      <c r="AJS398" s="33"/>
      <c r="AJT398" s="33"/>
      <c r="AJU398" s="33"/>
      <c r="AJV398" s="33"/>
      <c r="AJW398" s="33"/>
      <c r="AJX398" s="33"/>
      <c r="AJY398" s="33"/>
      <c r="AJZ398" s="33"/>
      <c r="AKA398" s="33"/>
      <c r="AKB398" s="33"/>
      <c r="AKC398" s="33"/>
      <c r="AKD398" s="33"/>
      <c r="AKE398" s="33"/>
      <c r="AKF398" s="33"/>
      <c r="AKG398" s="33"/>
      <c r="AKH398" s="33"/>
      <c r="AKI398" s="33"/>
      <c r="AKJ398" s="33"/>
      <c r="AKK398" s="33"/>
      <c r="AKL398" s="33"/>
      <c r="AKM398" s="33"/>
      <c r="AKN398" s="33"/>
      <c r="AKO398" s="33"/>
      <c r="AKP398" s="33"/>
      <c r="AKQ398" s="33"/>
      <c r="AKR398" s="33"/>
      <c r="AKS398" s="33"/>
      <c r="AKT398" s="33"/>
      <c r="AKU398" s="33"/>
      <c r="AKV398" s="33"/>
      <c r="AKW398" s="33"/>
      <c r="AKX398" s="33"/>
      <c r="AKY398" s="33"/>
      <c r="AKZ398" s="33"/>
      <c r="ALA398" s="33"/>
      <c r="ALB398" s="33"/>
      <c r="ALC398" s="33"/>
      <c r="ALD398" s="33"/>
      <c r="ALE398" s="33"/>
      <c r="ALF398" s="33"/>
      <c r="ALG398" s="33"/>
      <c r="ALH398" s="33"/>
      <c r="ALI398" s="33"/>
      <c r="ALJ398" s="33"/>
      <c r="ALK398" s="33"/>
      <c r="ALL398" s="33"/>
      <c r="ALM398" s="33"/>
      <c r="ALN398" s="33"/>
      <c r="ALO398" s="33"/>
      <c r="ALP398" s="33"/>
      <c r="ALQ398" s="33"/>
      <c r="ALR398" s="33"/>
      <c r="ALS398" s="33"/>
      <c r="ALT398" s="33"/>
      <c r="ALU398" s="33"/>
      <c r="ALV398" s="33"/>
      <c r="ALW398" s="33"/>
      <c r="ALX398" s="33"/>
      <c r="ALY398" s="33"/>
    </row>
    <row r="399" spans="28:1013" ht="34.5" customHeight="1" x14ac:dyDescent="0.2"/>
    <row r="400" spans="28:1013" ht="21.75" customHeight="1" x14ac:dyDescent="0.2"/>
    <row r="401" spans="1:1013" ht="24.75" customHeight="1" x14ac:dyDescent="0.2"/>
    <row r="402" spans="1:1013" ht="15.75" customHeight="1" x14ac:dyDescent="0.2"/>
    <row r="403" spans="1:1013" ht="15.75" customHeight="1" x14ac:dyDescent="0.2"/>
    <row r="404" spans="1:1013" ht="23.25" customHeight="1" x14ac:dyDescent="0.2"/>
    <row r="405" spans="1:1013" ht="22.5" customHeight="1" x14ac:dyDescent="0.2"/>
    <row r="406" spans="1:1013" ht="15.75" customHeight="1" x14ac:dyDescent="0.2"/>
    <row r="407" spans="1:1013" ht="15.75" customHeight="1" x14ac:dyDescent="0.2"/>
    <row r="408" spans="1:1013" ht="16.5" customHeight="1" x14ac:dyDescent="0.2"/>
    <row r="409" spans="1:1013" s="68" customFormat="1" ht="16.5" customHeight="1" x14ac:dyDescent="0.2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3"/>
      <c r="Q409" s="33"/>
      <c r="R409" s="33"/>
      <c r="S409" s="33"/>
      <c r="T409" s="34"/>
      <c r="U409" s="34"/>
      <c r="V409" s="34"/>
      <c r="W409" s="34"/>
      <c r="X409" s="34"/>
      <c r="Y409" s="34"/>
      <c r="Z409" s="34"/>
      <c r="AA409" s="34"/>
      <c r="AB409" s="67"/>
      <c r="AC409" s="67"/>
      <c r="AD409" s="67"/>
      <c r="AE409" s="67"/>
      <c r="AF409" s="67"/>
      <c r="AG409" s="67"/>
      <c r="AH409" s="67"/>
      <c r="AI409" s="67"/>
    </row>
    <row r="410" spans="1:1013" ht="19.5" customHeight="1" x14ac:dyDescent="0.2"/>
    <row r="411" spans="1:1013" ht="18" customHeight="1" x14ac:dyDescent="0.2"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  <c r="BU411" s="33"/>
      <c r="BV411" s="33"/>
      <c r="BW411" s="33"/>
      <c r="BX411" s="33"/>
      <c r="BY411" s="33"/>
      <c r="BZ411" s="33"/>
      <c r="CA411" s="33"/>
      <c r="CB411" s="33"/>
      <c r="CC411" s="33"/>
      <c r="CD411" s="33"/>
      <c r="CE411" s="33"/>
      <c r="CF411" s="33"/>
      <c r="CG411" s="33"/>
      <c r="CH411" s="33"/>
      <c r="CI411" s="33"/>
      <c r="CJ411" s="33"/>
      <c r="CK411" s="33"/>
      <c r="CL411" s="33"/>
      <c r="CM411" s="33"/>
      <c r="CN411" s="33"/>
      <c r="CO411" s="33"/>
      <c r="CP411" s="33"/>
      <c r="CQ411" s="33"/>
      <c r="CR411" s="33"/>
      <c r="CS411" s="33"/>
      <c r="CT411" s="33"/>
      <c r="CU411" s="33"/>
      <c r="CV411" s="33"/>
      <c r="CW411" s="33"/>
      <c r="CX411" s="33"/>
      <c r="CY411" s="33"/>
      <c r="CZ411" s="33"/>
      <c r="DA411" s="33"/>
      <c r="DB411" s="33"/>
      <c r="DC411" s="33"/>
      <c r="DD411" s="33"/>
      <c r="DE411" s="33"/>
      <c r="DF411" s="33"/>
      <c r="DG411" s="33"/>
      <c r="DH411" s="33"/>
      <c r="DI411" s="33"/>
      <c r="DJ411" s="33"/>
      <c r="DK411" s="33"/>
      <c r="DL411" s="33"/>
      <c r="DM411" s="33"/>
      <c r="DN411" s="33"/>
      <c r="DO411" s="33"/>
      <c r="DP411" s="33"/>
      <c r="DQ411" s="33"/>
      <c r="DR411" s="33"/>
      <c r="DS411" s="33"/>
      <c r="DT411" s="33"/>
      <c r="DU411" s="33"/>
      <c r="DV411" s="33"/>
      <c r="DW411" s="33"/>
      <c r="DX411" s="33"/>
      <c r="DY411" s="33"/>
      <c r="DZ411" s="33"/>
      <c r="EA411" s="33"/>
      <c r="EB411" s="33"/>
      <c r="EC411" s="33"/>
      <c r="ED411" s="33"/>
      <c r="EE411" s="33"/>
      <c r="EF411" s="33"/>
      <c r="EG411" s="33"/>
      <c r="EH411" s="33"/>
      <c r="EI411" s="33"/>
      <c r="EJ411" s="33"/>
      <c r="EK411" s="33"/>
      <c r="EL411" s="33"/>
      <c r="EM411" s="33"/>
      <c r="EN411" s="33"/>
      <c r="EO411" s="33"/>
      <c r="EP411" s="33"/>
      <c r="EQ411" s="33"/>
      <c r="ER411" s="33"/>
      <c r="ES411" s="33"/>
      <c r="ET411" s="33"/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  <c r="FP411" s="33"/>
      <c r="FQ411" s="33"/>
      <c r="FR411" s="33"/>
      <c r="FS411" s="33"/>
      <c r="FT411" s="33"/>
      <c r="FU411" s="33"/>
      <c r="FV411" s="33"/>
      <c r="FW411" s="33"/>
      <c r="FX411" s="33"/>
      <c r="FY411" s="33"/>
      <c r="FZ411" s="33"/>
      <c r="GA411" s="33"/>
      <c r="GB411" s="33"/>
      <c r="GC411" s="33"/>
      <c r="GD411" s="33"/>
      <c r="GE411" s="33"/>
      <c r="GF411" s="33"/>
      <c r="GG411" s="33"/>
      <c r="GH411" s="33"/>
      <c r="GI411" s="33"/>
      <c r="GJ411" s="33"/>
      <c r="GK411" s="33"/>
      <c r="GL411" s="33"/>
      <c r="GM411" s="33"/>
      <c r="GN411" s="33"/>
      <c r="GO411" s="33"/>
      <c r="GP411" s="33"/>
      <c r="GQ411" s="33"/>
      <c r="GR411" s="33"/>
      <c r="GS411" s="33"/>
      <c r="GT411" s="33"/>
      <c r="GU411" s="33"/>
      <c r="GV411" s="33"/>
      <c r="GW411" s="33"/>
      <c r="GX411" s="33"/>
      <c r="GY411" s="33"/>
      <c r="GZ411" s="33"/>
      <c r="HA411" s="33"/>
      <c r="HB411" s="33"/>
      <c r="HC411" s="33"/>
      <c r="HD411" s="33"/>
      <c r="HE411" s="33"/>
      <c r="HF411" s="33"/>
      <c r="HG411" s="33"/>
      <c r="HH411" s="33"/>
      <c r="HI411" s="33"/>
      <c r="HJ411" s="33"/>
      <c r="HK411" s="33"/>
      <c r="HL411" s="33"/>
      <c r="HM411" s="33"/>
      <c r="HN411" s="33"/>
      <c r="HO411" s="33"/>
      <c r="HP411" s="33"/>
      <c r="HQ411" s="33"/>
      <c r="HR411" s="33"/>
      <c r="HS411" s="33"/>
      <c r="HT411" s="33"/>
      <c r="HU411" s="33"/>
      <c r="HV411" s="33"/>
      <c r="HW411" s="33"/>
      <c r="HX411" s="33"/>
      <c r="HY411" s="33"/>
      <c r="HZ411" s="33"/>
      <c r="IA411" s="33"/>
      <c r="IB411" s="33"/>
      <c r="IC411" s="33"/>
      <c r="ID411" s="33"/>
      <c r="IE411" s="33"/>
      <c r="IF411" s="33"/>
      <c r="IG411" s="33"/>
      <c r="IH411" s="33"/>
      <c r="II411" s="33"/>
      <c r="IJ411" s="33"/>
      <c r="IK411" s="33"/>
      <c r="IL411" s="33"/>
      <c r="IM411" s="33"/>
      <c r="IN411" s="33"/>
      <c r="IO411" s="33"/>
      <c r="IP411" s="33"/>
      <c r="IQ411" s="33"/>
      <c r="IR411" s="33"/>
      <c r="IS411" s="33"/>
      <c r="IT411" s="33"/>
      <c r="IU411" s="33"/>
      <c r="IV411" s="33"/>
      <c r="IW411" s="33"/>
      <c r="IX411" s="33"/>
      <c r="IY411" s="33"/>
      <c r="IZ411" s="33"/>
      <c r="JA411" s="33"/>
      <c r="JB411" s="33"/>
      <c r="JC411" s="33"/>
      <c r="JD411" s="33"/>
      <c r="JE411" s="33"/>
      <c r="JF411" s="33"/>
      <c r="JG411" s="33"/>
      <c r="JH411" s="33"/>
      <c r="JI411" s="33"/>
      <c r="JJ411" s="33"/>
      <c r="JK411" s="33"/>
      <c r="JL411" s="33"/>
      <c r="JM411" s="33"/>
      <c r="JN411" s="33"/>
      <c r="JO411" s="33"/>
      <c r="JP411" s="33"/>
      <c r="JQ411" s="33"/>
      <c r="JR411" s="33"/>
      <c r="JS411" s="33"/>
      <c r="JT411" s="33"/>
      <c r="JU411" s="33"/>
      <c r="JV411" s="33"/>
      <c r="JW411" s="33"/>
      <c r="JX411" s="33"/>
      <c r="JY411" s="33"/>
      <c r="JZ411" s="33"/>
      <c r="KA411" s="33"/>
      <c r="KB411" s="33"/>
      <c r="KC411" s="33"/>
      <c r="KD411" s="33"/>
      <c r="KE411" s="33"/>
      <c r="KF411" s="33"/>
      <c r="KG411" s="33"/>
      <c r="KH411" s="33"/>
      <c r="KI411" s="33"/>
      <c r="KJ411" s="33"/>
      <c r="KK411" s="33"/>
      <c r="KL411" s="33"/>
      <c r="KM411" s="33"/>
      <c r="KN411" s="33"/>
      <c r="KO411" s="33"/>
      <c r="KP411" s="33"/>
      <c r="KQ411" s="33"/>
      <c r="KR411" s="33"/>
      <c r="KS411" s="33"/>
      <c r="KT411" s="33"/>
      <c r="KU411" s="33"/>
      <c r="KV411" s="33"/>
      <c r="KW411" s="33"/>
      <c r="KX411" s="33"/>
      <c r="KY411" s="33"/>
      <c r="KZ411" s="33"/>
      <c r="LA411" s="33"/>
      <c r="LB411" s="33"/>
      <c r="LC411" s="33"/>
      <c r="LD411" s="33"/>
      <c r="LE411" s="33"/>
      <c r="LF411" s="33"/>
      <c r="LG411" s="33"/>
      <c r="LH411" s="33"/>
      <c r="LI411" s="33"/>
      <c r="LJ411" s="33"/>
      <c r="LK411" s="33"/>
      <c r="LL411" s="33"/>
      <c r="LM411" s="33"/>
      <c r="LN411" s="33"/>
      <c r="LO411" s="33"/>
      <c r="LP411" s="33"/>
      <c r="LQ411" s="33"/>
      <c r="LR411" s="33"/>
      <c r="LS411" s="33"/>
      <c r="LT411" s="33"/>
      <c r="LU411" s="33"/>
      <c r="LV411" s="33"/>
      <c r="LW411" s="33"/>
      <c r="LX411" s="33"/>
      <c r="LY411" s="33"/>
      <c r="LZ411" s="33"/>
      <c r="MA411" s="33"/>
      <c r="MB411" s="33"/>
      <c r="MC411" s="33"/>
      <c r="MD411" s="33"/>
      <c r="ME411" s="33"/>
      <c r="MF411" s="33"/>
      <c r="MG411" s="33"/>
      <c r="MH411" s="33"/>
      <c r="MI411" s="33"/>
      <c r="MJ411" s="33"/>
      <c r="MK411" s="33"/>
      <c r="ML411" s="33"/>
      <c r="MM411" s="33"/>
      <c r="MN411" s="33"/>
      <c r="MO411" s="33"/>
      <c r="MP411" s="33"/>
      <c r="MQ411" s="33"/>
      <c r="MR411" s="33"/>
      <c r="MS411" s="33"/>
      <c r="MT411" s="33"/>
      <c r="MU411" s="33"/>
      <c r="MV411" s="33"/>
      <c r="MW411" s="33"/>
      <c r="MX411" s="33"/>
      <c r="MY411" s="33"/>
      <c r="MZ411" s="33"/>
      <c r="NA411" s="33"/>
      <c r="NB411" s="33"/>
      <c r="NC411" s="33"/>
      <c r="ND411" s="33"/>
      <c r="NE411" s="33"/>
      <c r="NF411" s="33"/>
      <c r="NG411" s="33"/>
      <c r="NH411" s="33"/>
      <c r="NI411" s="33"/>
      <c r="NJ411" s="33"/>
      <c r="NK411" s="33"/>
      <c r="NL411" s="33"/>
      <c r="NM411" s="33"/>
      <c r="NN411" s="33"/>
      <c r="NO411" s="33"/>
      <c r="NP411" s="33"/>
      <c r="NQ411" s="33"/>
      <c r="NR411" s="33"/>
      <c r="NS411" s="33"/>
      <c r="NT411" s="33"/>
      <c r="NU411" s="33"/>
      <c r="NV411" s="33"/>
      <c r="NW411" s="33"/>
      <c r="NX411" s="33"/>
      <c r="NY411" s="33"/>
      <c r="NZ411" s="33"/>
      <c r="OA411" s="33"/>
      <c r="OB411" s="33"/>
      <c r="OC411" s="33"/>
      <c r="OD411" s="33"/>
      <c r="OE411" s="33"/>
      <c r="OF411" s="33"/>
      <c r="OG411" s="33"/>
      <c r="OH411" s="33"/>
      <c r="OI411" s="33"/>
      <c r="OJ411" s="33"/>
      <c r="OK411" s="33"/>
      <c r="OL411" s="33"/>
      <c r="OM411" s="33"/>
      <c r="ON411" s="33"/>
      <c r="OO411" s="33"/>
      <c r="OP411" s="33"/>
      <c r="OQ411" s="33"/>
      <c r="OR411" s="33"/>
      <c r="OS411" s="33"/>
      <c r="OT411" s="33"/>
      <c r="OU411" s="33"/>
      <c r="OV411" s="33"/>
      <c r="OW411" s="33"/>
      <c r="OX411" s="33"/>
      <c r="OY411" s="33"/>
      <c r="OZ411" s="33"/>
      <c r="PA411" s="33"/>
      <c r="PB411" s="33"/>
      <c r="PC411" s="33"/>
      <c r="PD411" s="33"/>
      <c r="PE411" s="33"/>
      <c r="PF411" s="33"/>
      <c r="PG411" s="33"/>
      <c r="PH411" s="33"/>
      <c r="PI411" s="33"/>
      <c r="PJ411" s="33"/>
      <c r="PK411" s="33"/>
      <c r="PL411" s="33"/>
      <c r="PM411" s="33"/>
      <c r="PN411" s="33"/>
      <c r="PO411" s="33"/>
      <c r="PP411" s="33"/>
      <c r="PQ411" s="33"/>
      <c r="PR411" s="33"/>
      <c r="PS411" s="33"/>
      <c r="PT411" s="33"/>
      <c r="PU411" s="33"/>
      <c r="PV411" s="33"/>
      <c r="PW411" s="33"/>
      <c r="PX411" s="33"/>
      <c r="PY411" s="33"/>
      <c r="PZ411" s="33"/>
      <c r="QA411" s="33"/>
      <c r="QB411" s="33"/>
      <c r="QC411" s="33"/>
      <c r="QD411" s="33"/>
      <c r="QE411" s="33"/>
      <c r="QF411" s="33"/>
      <c r="QG411" s="33"/>
      <c r="QH411" s="33"/>
      <c r="QI411" s="33"/>
      <c r="QJ411" s="33"/>
      <c r="QK411" s="33"/>
      <c r="QL411" s="33"/>
      <c r="QM411" s="33"/>
      <c r="QN411" s="33"/>
      <c r="QO411" s="33"/>
      <c r="QP411" s="33"/>
      <c r="QQ411" s="33"/>
      <c r="QR411" s="33"/>
      <c r="QS411" s="33"/>
      <c r="QT411" s="33"/>
      <c r="QU411" s="33"/>
      <c r="QV411" s="33"/>
      <c r="QW411" s="33"/>
      <c r="QX411" s="33"/>
      <c r="QY411" s="33"/>
      <c r="QZ411" s="33"/>
      <c r="RA411" s="33"/>
      <c r="RB411" s="33"/>
      <c r="RC411" s="33"/>
      <c r="RD411" s="33"/>
      <c r="RE411" s="33"/>
      <c r="RF411" s="33"/>
      <c r="RG411" s="33"/>
      <c r="RH411" s="33"/>
      <c r="RI411" s="33"/>
      <c r="RJ411" s="33"/>
      <c r="RK411" s="33"/>
      <c r="RL411" s="33"/>
      <c r="RM411" s="33"/>
      <c r="RN411" s="33"/>
      <c r="RO411" s="33"/>
      <c r="RP411" s="33"/>
      <c r="RQ411" s="33"/>
      <c r="RR411" s="33"/>
      <c r="RS411" s="33"/>
      <c r="RT411" s="33"/>
      <c r="RU411" s="33"/>
      <c r="RV411" s="33"/>
      <c r="RW411" s="33"/>
      <c r="RX411" s="33"/>
      <c r="RY411" s="33"/>
      <c r="RZ411" s="33"/>
      <c r="SA411" s="33"/>
      <c r="SB411" s="33"/>
      <c r="SC411" s="33"/>
      <c r="SD411" s="33"/>
      <c r="SE411" s="33"/>
      <c r="SF411" s="33"/>
      <c r="SG411" s="33"/>
      <c r="SH411" s="33"/>
      <c r="SI411" s="33"/>
      <c r="SJ411" s="33"/>
      <c r="SK411" s="33"/>
      <c r="SL411" s="33"/>
      <c r="SM411" s="33"/>
      <c r="SN411" s="33"/>
      <c r="SO411" s="33"/>
      <c r="SP411" s="33"/>
      <c r="SQ411" s="33"/>
      <c r="SR411" s="33"/>
      <c r="SS411" s="33"/>
      <c r="ST411" s="33"/>
      <c r="SU411" s="33"/>
      <c r="SV411" s="33"/>
      <c r="SW411" s="33"/>
      <c r="SX411" s="33"/>
      <c r="SY411" s="33"/>
      <c r="SZ411" s="33"/>
      <c r="TA411" s="33"/>
      <c r="TB411" s="33"/>
      <c r="TC411" s="33"/>
      <c r="TD411" s="33"/>
      <c r="TE411" s="33"/>
      <c r="TF411" s="33"/>
      <c r="TG411" s="33"/>
      <c r="TH411" s="33"/>
      <c r="TI411" s="33"/>
      <c r="TJ411" s="33"/>
      <c r="TK411" s="33"/>
      <c r="TL411" s="33"/>
      <c r="TM411" s="33"/>
      <c r="TN411" s="33"/>
      <c r="TO411" s="33"/>
      <c r="TP411" s="33"/>
      <c r="TQ411" s="33"/>
      <c r="TR411" s="33"/>
      <c r="TS411" s="33"/>
      <c r="TT411" s="33"/>
      <c r="TU411" s="33"/>
      <c r="TV411" s="33"/>
      <c r="TW411" s="33"/>
      <c r="TX411" s="33"/>
      <c r="TY411" s="33"/>
      <c r="TZ411" s="33"/>
      <c r="UA411" s="33"/>
      <c r="UB411" s="33"/>
      <c r="UC411" s="33"/>
      <c r="UD411" s="33"/>
      <c r="UE411" s="33"/>
      <c r="UF411" s="33"/>
      <c r="UG411" s="33"/>
      <c r="UH411" s="33"/>
      <c r="UI411" s="33"/>
      <c r="UJ411" s="33"/>
      <c r="UK411" s="33"/>
      <c r="UL411" s="33"/>
      <c r="UM411" s="33"/>
      <c r="UN411" s="33"/>
      <c r="UO411" s="33"/>
      <c r="UP411" s="33"/>
      <c r="UQ411" s="33"/>
      <c r="UR411" s="33"/>
      <c r="US411" s="33"/>
      <c r="UT411" s="33"/>
      <c r="UU411" s="33"/>
      <c r="UV411" s="33"/>
      <c r="UW411" s="33"/>
      <c r="UX411" s="33"/>
      <c r="UY411" s="33"/>
      <c r="UZ411" s="33"/>
      <c r="VA411" s="33"/>
      <c r="VB411" s="33"/>
      <c r="VC411" s="33"/>
      <c r="VD411" s="33"/>
      <c r="VE411" s="33"/>
      <c r="VF411" s="33"/>
      <c r="VG411" s="33"/>
      <c r="VH411" s="33"/>
      <c r="VI411" s="33"/>
      <c r="VJ411" s="33"/>
      <c r="VK411" s="33"/>
      <c r="VL411" s="33"/>
      <c r="VM411" s="33"/>
      <c r="VN411" s="33"/>
      <c r="VO411" s="33"/>
      <c r="VP411" s="33"/>
      <c r="VQ411" s="33"/>
      <c r="VR411" s="33"/>
      <c r="VS411" s="33"/>
      <c r="VT411" s="33"/>
      <c r="VU411" s="33"/>
      <c r="VV411" s="33"/>
      <c r="VW411" s="33"/>
      <c r="VX411" s="33"/>
      <c r="VY411" s="33"/>
      <c r="VZ411" s="33"/>
      <c r="WA411" s="33"/>
      <c r="WB411" s="33"/>
      <c r="WC411" s="33"/>
      <c r="WD411" s="33"/>
      <c r="WE411" s="33"/>
      <c r="WF411" s="33"/>
      <c r="WG411" s="33"/>
      <c r="WH411" s="33"/>
      <c r="WI411" s="33"/>
      <c r="WJ411" s="33"/>
      <c r="WK411" s="33"/>
      <c r="WL411" s="33"/>
      <c r="WM411" s="33"/>
      <c r="WN411" s="33"/>
      <c r="WO411" s="33"/>
      <c r="WP411" s="33"/>
      <c r="WQ411" s="33"/>
      <c r="WR411" s="33"/>
      <c r="WS411" s="33"/>
      <c r="WT411" s="33"/>
      <c r="WU411" s="33"/>
      <c r="WV411" s="33"/>
      <c r="WW411" s="33"/>
      <c r="WX411" s="33"/>
      <c r="WY411" s="33"/>
      <c r="WZ411" s="33"/>
      <c r="XA411" s="33"/>
      <c r="XB411" s="33"/>
      <c r="XC411" s="33"/>
      <c r="XD411" s="33"/>
      <c r="XE411" s="33"/>
      <c r="XF411" s="33"/>
      <c r="XG411" s="33"/>
      <c r="XH411" s="33"/>
      <c r="XI411" s="33"/>
      <c r="XJ411" s="33"/>
      <c r="XK411" s="33"/>
      <c r="XL411" s="33"/>
      <c r="XM411" s="33"/>
      <c r="XN411" s="33"/>
      <c r="XO411" s="33"/>
      <c r="XP411" s="33"/>
      <c r="XQ411" s="33"/>
      <c r="XR411" s="33"/>
      <c r="XS411" s="33"/>
      <c r="XT411" s="33"/>
      <c r="XU411" s="33"/>
      <c r="XV411" s="33"/>
      <c r="XW411" s="33"/>
      <c r="XX411" s="33"/>
      <c r="XY411" s="33"/>
      <c r="XZ411" s="33"/>
      <c r="YA411" s="33"/>
      <c r="YB411" s="33"/>
      <c r="YC411" s="33"/>
      <c r="YD411" s="33"/>
      <c r="YE411" s="33"/>
      <c r="YF411" s="33"/>
      <c r="YG411" s="33"/>
      <c r="YH411" s="33"/>
      <c r="YI411" s="33"/>
      <c r="YJ411" s="33"/>
      <c r="YK411" s="33"/>
      <c r="YL411" s="33"/>
      <c r="YM411" s="33"/>
      <c r="YN411" s="33"/>
      <c r="YO411" s="33"/>
      <c r="YP411" s="33"/>
      <c r="YQ411" s="33"/>
      <c r="YR411" s="33"/>
      <c r="YS411" s="33"/>
      <c r="YT411" s="33"/>
      <c r="YU411" s="33"/>
      <c r="YV411" s="33"/>
      <c r="YW411" s="33"/>
      <c r="YX411" s="33"/>
      <c r="YY411" s="33"/>
      <c r="YZ411" s="33"/>
      <c r="ZA411" s="33"/>
      <c r="ZB411" s="33"/>
      <c r="ZC411" s="33"/>
      <c r="ZD411" s="33"/>
      <c r="ZE411" s="33"/>
      <c r="ZF411" s="33"/>
      <c r="ZG411" s="33"/>
      <c r="ZH411" s="33"/>
      <c r="ZI411" s="33"/>
      <c r="ZJ411" s="33"/>
      <c r="ZK411" s="33"/>
      <c r="ZL411" s="33"/>
      <c r="ZM411" s="33"/>
      <c r="ZN411" s="33"/>
      <c r="ZO411" s="33"/>
      <c r="ZP411" s="33"/>
      <c r="ZQ411" s="33"/>
      <c r="ZR411" s="33"/>
      <c r="ZS411" s="33"/>
      <c r="ZT411" s="33"/>
      <c r="ZU411" s="33"/>
      <c r="ZV411" s="33"/>
      <c r="ZW411" s="33"/>
      <c r="ZX411" s="33"/>
      <c r="ZY411" s="33"/>
      <c r="ZZ411" s="33"/>
      <c r="AAA411" s="33"/>
      <c r="AAB411" s="33"/>
      <c r="AAC411" s="33"/>
      <c r="AAD411" s="33"/>
      <c r="AAE411" s="33"/>
      <c r="AAF411" s="33"/>
      <c r="AAG411" s="33"/>
      <c r="AAH411" s="33"/>
      <c r="AAI411" s="33"/>
      <c r="AAJ411" s="33"/>
      <c r="AAK411" s="33"/>
      <c r="AAL411" s="33"/>
      <c r="AAM411" s="33"/>
      <c r="AAN411" s="33"/>
      <c r="AAO411" s="33"/>
      <c r="AAP411" s="33"/>
      <c r="AAQ411" s="33"/>
      <c r="AAR411" s="33"/>
      <c r="AAS411" s="33"/>
      <c r="AAT411" s="33"/>
      <c r="AAU411" s="33"/>
      <c r="AAV411" s="33"/>
      <c r="AAW411" s="33"/>
      <c r="AAX411" s="33"/>
      <c r="AAY411" s="33"/>
      <c r="AAZ411" s="33"/>
      <c r="ABA411" s="33"/>
      <c r="ABB411" s="33"/>
      <c r="ABC411" s="33"/>
      <c r="ABD411" s="33"/>
      <c r="ABE411" s="33"/>
      <c r="ABF411" s="33"/>
      <c r="ABG411" s="33"/>
      <c r="ABH411" s="33"/>
      <c r="ABI411" s="33"/>
      <c r="ABJ411" s="33"/>
      <c r="ABK411" s="33"/>
      <c r="ABL411" s="33"/>
      <c r="ABM411" s="33"/>
      <c r="ABN411" s="33"/>
      <c r="ABO411" s="33"/>
      <c r="ABP411" s="33"/>
      <c r="ABQ411" s="33"/>
      <c r="ABR411" s="33"/>
      <c r="ABS411" s="33"/>
      <c r="ABT411" s="33"/>
      <c r="ABU411" s="33"/>
      <c r="ABV411" s="33"/>
      <c r="ABW411" s="33"/>
      <c r="ABX411" s="33"/>
      <c r="ABY411" s="33"/>
      <c r="ABZ411" s="33"/>
      <c r="ACA411" s="33"/>
      <c r="ACB411" s="33"/>
      <c r="ACC411" s="33"/>
      <c r="ACD411" s="33"/>
      <c r="ACE411" s="33"/>
      <c r="ACF411" s="33"/>
      <c r="ACG411" s="33"/>
      <c r="ACH411" s="33"/>
      <c r="ACI411" s="33"/>
      <c r="ACJ411" s="33"/>
      <c r="ACK411" s="33"/>
      <c r="ACL411" s="33"/>
      <c r="ACM411" s="33"/>
      <c r="ACN411" s="33"/>
      <c r="ACO411" s="33"/>
      <c r="ACP411" s="33"/>
      <c r="ACQ411" s="33"/>
      <c r="ACR411" s="33"/>
      <c r="ACS411" s="33"/>
      <c r="ACT411" s="33"/>
      <c r="ACU411" s="33"/>
      <c r="ACV411" s="33"/>
      <c r="ACW411" s="33"/>
      <c r="ACX411" s="33"/>
      <c r="ACY411" s="33"/>
      <c r="ACZ411" s="33"/>
      <c r="ADA411" s="33"/>
      <c r="ADB411" s="33"/>
      <c r="ADC411" s="33"/>
      <c r="ADD411" s="33"/>
      <c r="ADE411" s="33"/>
      <c r="ADF411" s="33"/>
      <c r="ADG411" s="33"/>
      <c r="ADH411" s="33"/>
      <c r="ADI411" s="33"/>
      <c r="ADJ411" s="33"/>
      <c r="ADK411" s="33"/>
      <c r="ADL411" s="33"/>
      <c r="ADM411" s="33"/>
      <c r="ADN411" s="33"/>
      <c r="ADO411" s="33"/>
      <c r="ADP411" s="33"/>
      <c r="ADQ411" s="33"/>
      <c r="ADR411" s="33"/>
      <c r="ADS411" s="33"/>
      <c r="ADT411" s="33"/>
      <c r="ADU411" s="33"/>
      <c r="ADV411" s="33"/>
      <c r="ADW411" s="33"/>
      <c r="ADX411" s="33"/>
      <c r="ADY411" s="33"/>
      <c r="ADZ411" s="33"/>
      <c r="AEA411" s="33"/>
      <c r="AEB411" s="33"/>
      <c r="AEC411" s="33"/>
      <c r="AED411" s="33"/>
      <c r="AEE411" s="33"/>
      <c r="AEF411" s="33"/>
      <c r="AEG411" s="33"/>
      <c r="AEH411" s="33"/>
      <c r="AEI411" s="33"/>
      <c r="AEJ411" s="33"/>
      <c r="AEK411" s="33"/>
      <c r="AEL411" s="33"/>
      <c r="AEM411" s="33"/>
      <c r="AEN411" s="33"/>
      <c r="AEO411" s="33"/>
      <c r="AEP411" s="33"/>
      <c r="AEQ411" s="33"/>
      <c r="AER411" s="33"/>
      <c r="AES411" s="33"/>
      <c r="AET411" s="33"/>
      <c r="AEU411" s="33"/>
      <c r="AEV411" s="33"/>
      <c r="AEW411" s="33"/>
      <c r="AEX411" s="33"/>
      <c r="AEY411" s="33"/>
      <c r="AEZ411" s="33"/>
      <c r="AFA411" s="33"/>
      <c r="AFB411" s="33"/>
      <c r="AFC411" s="33"/>
      <c r="AFD411" s="33"/>
      <c r="AFE411" s="33"/>
      <c r="AFF411" s="33"/>
      <c r="AFG411" s="33"/>
      <c r="AFH411" s="33"/>
      <c r="AFI411" s="33"/>
      <c r="AFJ411" s="33"/>
      <c r="AFK411" s="33"/>
      <c r="AFL411" s="33"/>
      <c r="AFM411" s="33"/>
      <c r="AFN411" s="33"/>
      <c r="AFO411" s="33"/>
      <c r="AFP411" s="33"/>
      <c r="AFQ411" s="33"/>
      <c r="AFR411" s="33"/>
      <c r="AFS411" s="33"/>
      <c r="AFT411" s="33"/>
      <c r="AFU411" s="33"/>
      <c r="AFV411" s="33"/>
      <c r="AFW411" s="33"/>
      <c r="AFX411" s="33"/>
      <c r="AFY411" s="33"/>
      <c r="AFZ411" s="33"/>
      <c r="AGA411" s="33"/>
      <c r="AGB411" s="33"/>
      <c r="AGC411" s="33"/>
      <c r="AGD411" s="33"/>
      <c r="AGE411" s="33"/>
      <c r="AGF411" s="33"/>
      <c r="AGG411" s="33"/>
      <c r="AGH411" s="33"/>
      <c r="AGI411" s="33"/>
      <c r="AGJ411" s="33"/>
      <c r="AGK411" s="33"/>
      <c r="AGL411" s="33"/>
      <c r="AGM411" s="33"/>
      <c r="AGN411" s="33"/>
      <c r="AGO411" s="33"/>
      <c r="AGP411" s="33"/>
      <c r="AGQ411" s="33"/>
      <c r="AGR411" s="33"/>
      <c r="AGS411" s="33"/>
      <c r="AGT411" s="33"/>
      <c r="AGU411" s="33"/>
      <c r="AGV411" s="33"/>
      <c r="AGW411" s="33"/>
      <c r="AGX411" s="33"/>
      <c r="AGY411" s="33"/>
      <c r="AGZ411" s="33"/>
      <c r="AHA411" s="33"/>
      <c r="AHB411" s="33"/>
      <c r="AHC411" s="33"/>
      <c r="AHD411" s="33"/>
      <c r="AHE411" s="33"/>
      <c r="AHF411" s="33"/>
      <c r="AHG411" s="33"/>
      <c r="AHH411" s="33"/>
      <c r="AHI411" s="33"/>
      <c r="AHJ411" s="33"/>
      <c r="AHK411" s="33"/>
      <c r="AHL411" s="33"/>
      <c r="AHM411" s="33"/>
      <c r="AHN411" s="33"/>
      <c r="AHO411" s="33"/>
      <c r="AHP411" s="33"/>
      <c r="AHQ411" s="33"/>
      <c r="AHR411" s="33"/>
      <c r="AHS411" s="33"/>
      <c r="AHT411" s="33"/>
      <c r="AHU411" s="33"/>
      <c r="AHV411" s="33"/>
      <c r="AHW411" s="33"/>
      <c r="AHX411" s="33"/>
      <c r="AHY411" s="33"/>
      <c r="AHZ411" s="33"/>
      <c r="AIA411" s="33"/>
      <c r="AIB411" s="33"/>
      <c r="AIC411" s="33"/>
      <c r="AID411" s="33"/>
      <c r="AIE411" s="33"/>
      <c r="AIF411" s="33"/>
      <c r="AIG411" s="33"/>
      <c r="AIH411" s="33"/>
      <c r="AII411" s="33"/>
      <c r="AIJ411" s="33"/>
      <c r="AIK411" s="33"/>
      <c r="AIL411" s="33"/>
      <c r="AIM411" s="33"/>
      <c r="AIN411" s="33"/>
      <c r="AIO411" s="33"/>
      <c r="AIP411" s="33"/>
      <c r="AIQ411" s="33"/>
      <c r="AIR411" s="33"/>
      <c r="AIS411" s="33"/>
      <c r="AIT411" s="33"/>
      <c r="AIU411" s="33"/>
      <c r="AIV411" s="33"/>
      <c r="AIW411" s="33"/>
      <c r="AIX411" s="33"/>
      <c r="AIY411" s="33"/>
      <c r="AIZ411" s="33"/>
      <c r="AJA411" s="33"/>
      <c r="AJB411" s="33"/>
      <c r="AJC411" s="33"/>
      <c r="AJD411" s="33"/>
      <c r="AJE411" s="33"/>
      <c r="AJF411" s="33"/>
      <c r="AJG411" s="33"/>
      <c r="AJH411" s="33"/>
      <c r="AJI411" s="33"/>
      <c r="AJJ411" s="33"/>
      <c r="AJK411" s="33"/>
      <c r="AJL411" s="33"/>
      <c r="AJM411" s="33"/>
      <c r="AJN411" s="33"/>
      <c r="AJO411" s="33"/>
      <c r="AJP411" s="33"/>
      <c r="AJQ411" s="33"/>
      <c r="AJR411" s="33"/>
      <c r="AJS411" s="33"/>
      <c r="AJT411" s="33"/>
      <c r="AJU411" s="33"/>
      <c r="AJV411" s="33"/>
      <c r="AJW411" s="33"/>
      <c r="AJX411" s="33"/>
      <c r="AJY411" s="33"/>
      <c r="AJZ411" s="33"/>
      <c r="AKA411" s="33"/>
      <c r="AKB411" s="33"/>
      <c r="AKC411" s="33"/>
      <c r="AKD411" s="33"/>
      <c r="AKE411" s="33"/>
      <c r="AKF411" s="33"/>
      <c r="AKG411" s="33"/>
      <c r="AKH411" s="33"/>
      <c r="AKI411" s="33"/>
      <c r="AKJ411" s="33"/>
      <c r="AKK411" s="33"/>
      <c r="AKL411" s="33"/>
      <c r="AKM411" s="33"/>
      <c r="AKN411" s="33"/>
      <c r="AKO411" s="33"/>
      <c r="AKP411" s="33"/>
      <c r="AKQ411" s="33"/>
      <c r="AKR411" s="33"/>
      <c r="AKS411" s="33"/>
      <c r="AKT411" s="33"/>
      <c r="AKU411" s="33"/>
      <c r="AKV411" s="33"/>
      <c r="AKW411" s="33"/>
      <c r="AKX411" s="33"/>
      <c r="AKY411" s="33"/>
      <c r="AKZ411" s="33"/>
      <c r="ALA411" s="33"/>
      <c r="ALB411" s="33"/>
      <c r="ALC411" s="33"/>
      <c r="ALD411" s="33"/>
      <c r="ALE411" s="33"/>
      <c r="ALF411" s="33"/>
      <c r="ALG411" s="33"/>
      <c r="ALH411" s="33"/>
      <c r="ALI411" s="33"/>
      <c r="ALJ411" s="33"/>
      <c r="ALK411" s="33"/>
      <c r="ALL411" s="33"/>
      <c r="ALM411" s="33"/>
      <c r="ALN411" s="33"/>
      <c r="ALO411" s="33"/>
      <c r="ALP411" s="33"/>
      <c r="ALQ411" s="33"/>
      <c r="ALR411" s="33"/>
      <c r="ALS411" s="33"/>
      <c r="ALT411" s="33"/>
      <c r="ALU411" s="33"/>
      <c r="ALV411" s="33"/>
      <c r="ALW411" s="33"/>
      <c r="ALX411" s="33"/>
      <c r="ALY411" s="33"/>
    </row>
    <row r="412" spans="1:1013" ht="15.75" customHeight="1" x14ac:dyDescent="0.2"/>
    <row r="413" spans="1:1013" ht="19.5" customHeight="1" x14ac:dyDescent="0.2"/>
    <row r="414" spans="1:1013" ht="18" customHeight="1" x14ac:dyDescent="0.2"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  <c r="BU414" s="33"/>
      <c r="BV414" s="33"/>
      <c r="BW414" s="33"/>
      <c r="BX414" s="33"/>
      <c r="BY414" s="33"/>
      <c r="BZ414" s="33"/>
      <c r="CA414" s="33"/>
      <c r="CB414" s="33"/>
      <c r="CC414" s="33"/>
      <c r="CD414" s="33"/>
      <c r="CE414" s="33"/>
      <c r="CF414" s="33"/>
      <c r="CG414" s="33"/>
      <c r="CH414" s="33"/>
      <c r="CI414" s="33"/>
      <c r="CJ414" s="33"/>
      <c r="CK414" s="33"/>
      <c r="CL414" s="33"/>
      <c r="CM414" s="33"/>
      <c r="CN414" s="33"/>
      <c r="CO414" s="33"/>
      <c r="CP414" s="33"/>
      <c r="CQ414" s="33"/>
      <c r="CR414" s="33"/>
      <c r="CS414" s="33"/>
      <c r="CT414" s="33"/>
      <c r="CU414" s="33"/>
      <c r="CV414" s="33"/>
      <c r="CW414" s="33"/>
      <c r="CX414" s="33"/>
      <c r="CY414" s="33"/>
      <c r="CZ414" s="33"/>
      <c r="DA414" s="33"/>
      <c r="DB414" s="33"/>
      <c r="DC414" s="33"/>
      <c r="DD414" s="33"/>
      <c r="DE414" s="33"/>
      <c r="DF414" s="33"/>
      <c r="DG414" s="33"/>
      <c r="DH414" s="33"/>
      <c r="DI414" s="33"/>
      <c r="DJ414" s="33"/>
      <c r="DK414" s="33"/>
      <c r="DL414" s="33"/>
      <c r="DM414" s="33"/>
      <c r="DN414" s="33"/>
      <c r="DO414" s="33"/>
      <c r="DP414" s="33"/>
      <c r="DQ414" s="33"/>
      <c r="DR414" s="33"/>
      <c r="DS414" s="33"/>
      <c r="DT414" s="33"/>
      <c r="DU414" s="33"/>
      <c r="DV414" s="33"/>
      <c r="DW414" s="33"/>
      <c r="DX414" s="33"/>
      <c r="DY414" s="33"/>
      <c r="DZ414" s="33"/>
      <c r="EA414" s="33"/>
      <c r="EB414" s="33"/>
      <c r="EC414" s="33"/>
      <c r="ED414" s="33"/>
      <c r="EE414" s="33"/>
      <c r="EF414" s="33"/>
      <c r="EG414" s="33"/>
      <c r="EH414" s="33"/>
      <c r="EI414" s="33"/>
      <c r="EJ414" s="33"/>
      <c r="EK414" s="33"/>
      <c r="EL414" s="33"/>
      <c r="EM414" s="33"/>
      <c r="EN414" s="33"/>
      <c r="EO414" s="33"/>
      <c r="EP414" s="33"/>
      <c r="EQ414" s="33"/>
      <c r="ER414" s="33"/>
      <c r="ES414" s="33"/>
      <c r="ET414" s="33"/>
      <c r="EU414" s="33"/>
      <c r="EV414" s="33"/>
      <c r="EW414" s="33"/>
      <c r="EX414" s="33"/>
      <c r="EY414" s="33"/>
      <c r="EZ414" s="33"/>
      <c r="FA414" s="33"/>
      <c r="FB414" s="33"/>
      <c r="FC414" s="33"/>
      <c r="FD414" s="33"/>
      <c r="FE414" s="33"/>
      <c r="FF414" s="33"/>
      <c r="FG414" s="33"/>
      <c r="FH414" s="33"/>
      <c r="FI414" s="33"/>
      <c r="FJ414" s="33"/>
      <c r="FK414" s="33"/>
      <c r="FL414" s="33"/>
      <c r="FM414" s="33"/>
      <c r="FN414" s="33"/>
      <c r="FO414" s="33"/>
      <c r="FP414" s="33"/>
      <c r="FQ414" s="33"/>
      <c r="FR414" s="33"/>
      <c r="FS414" s="33"/>
      <c r="FT414" s="33"/>
      <c r="FU414" s="33"/>
      <c r="FV414" s="33"/>
      <c r="FW414" s="33"/>
      <c r="FX414" s="33"/>
      <c r="FY414" s="33"/>
      <c r="FZ414" s="33"/>
      <c r="GA414" s="33"/>
      <c r="GB414" s="33"/>
      <c r="GC414" s="33"/>
      <c r="GD414" s="33"/>
      <c r="GE414" s="33"/>
      <c r="GF414" s="33"/>
      <c r="GG414" s="33"/>
      <c r="GH414" s="33"/>
      <c r="GI414" s="33"/>
      <c r="GJ414" s="33"/>
      <c r="GK414" s="33"/>
      <c r="GL414" s="33"/>
      <c r="GM414" s="33"/>
      <c r="GN414" s="33"/>
      <c r="GO414" s="33"/>
      <c r="GP414" s="33"/>
      <c r="GQ414" s="33"/>
      <c r="GR414" s="33"/>
      <c r="GS414" s="33"/>
      <c r="GT414" s="33"/>
      <c r="GU414" s="33"/>
      <c r="GV414" s="33"/>
      <c r="GW414" s="33"/>
      <c r="GX414" s="33"/>
      <c r="GY414" s="33"/>
      <c r="GZ414" s="33"/>
      <c r="HA414" s="33"/>
      <c r="HB414" s="33"/>
      <c r="HC414" s="33"/>
      <c r="HD414" s="33"/>
      <c r="HE414" s="33"/>
      <c r="HF414" s="33"/>
      <c r="HG414" s="33"/>
      <c r="HH414" s="33"/>
      <c r="HI414" s="33"/>
      <c r="HJ414" s="33"/>
      <c r="HK414" s="33"/>
      <c r="HL414" s="33"/>
      <c r="HM414" s="33"/>
      <c r="HN414" s="33"/>
      <c r="HO414" s="33"/>
      <c r="HP414" s="33"/>
      <c r="HQ414" s="33"/>
      <c r="HR414" s="33"/>
      <c r="HS414" s="33"/>
      <c r="HT414" s="33"/>
      <c r="HU414" s="33"/>
      <c r="HV414" s="33"/>
      <c r="HW414" s="33"/>
      <c r="HX414" s="33"/>
      <c r="HY414" s="33"/>
      <c r="HZ414" s="33"/>
      <c r="IA414" s="33"/>
      <c r="IB414" s="33"/>
      <c r="IC414" s="33"/>
      <c r="ID414" s="33"/>
      <c r="IE414" s="33"/>
      <c r="IF414" s="33"/>
      <c r="IG414" s="33"/>
      <c r="IH414" s="33"/>
      <c r="II414" s="33"/>
      <c r="IJ414" s="33"/>
      <c r="IK414" s="33"/>
      <c r="IL414" s="33"/>
      <c r="IM414" s="33"/>
      <c r="IN414" s="33"/>
      <c r="IO414" s="33"/>
      <c r="IP414" s="33"/>
      <c r="IQ414" s="33"/>
      <c r="IR414" s="33"/>
      <c r="IS414" s="33"/>
      <c r="IT414" s="33"/>
      <c r="IU414" s="33"/>
      <c r="IV414" s="33"/>
      <c r="IW414" s="33"/>
      <c r="IX414" s="33"/>
      <c r="IY414" s="33"/>
      <c r="IZ414" s="33"/>
      <c r="JA414" s="33"/>
      <c r="JB414" s="33"/>
      <c r="JC414" s="33"/>
      <c r="JD414" s="33"/>
      <c r="JE414" s="33"/>
      <c r="JF414" s="33"/>
      <c r="JG414" s="33"/>
      <c r="JH414" s="33"/>
      <c r="JI414" s="33"/>
      <c r="JJ414" s="33"/>
      <c r="JK414" s="33"/>
      <c r="JL414" s="33"/>
      <c r="JM414" s="33"/>
      <c r="JN414" s="33"/>
      <c r="JO414" s="33"/>
      <c r="JP414" s="33"/>
      <c r="JQ414" s="33"/>
      <c r="JR414" s="33"/>
      <c r="JS414" s="33"/>
      <c r="JT414" s="33"/>
      <c r="JU414" s="33"/>
      <c r="JV414" s="33"/>
      <c r="JW414" s="33"/>
      <c r="JX414" s="33"/>
      <c r="JY414" s="33"/>
      <c r="JZ414" s="33"/>
      <c r="KA414" s="33"/>
      <c r="KB414" s="33"/>
      <c r="KC414" s="33"/>
      <c r="KD414" s="33"/>
      <c r="KE414" s="33"/>
      <c r="KF414" s="33"/>
      <c r="KG414" s="33"/>
      <c r="KH414" s="33"/>
      <c r="KI414" s="33"/>
      <c r="KJ414" s="33"/>
      <c r="KK414" s="33"/>
      <c r="KL414" s="33"/>
      <c r="KM414" s="33"/>
      <c r="KN414" s="33"/>
      <c r="KO414" s="33"/>
      <c r="KP414" s="33"/>
      <c r="KQ414" s="33"/>
      <c r="KR414" s="33"/>
      <c r="KS414" s="33"/>
      <c r="KT414" s="33"/>
      <c r="KU414" s="33"/>
      <c r="KV414" s="33"/>
      <c r="KW414" s="33"/>
      <c r="KX414" s="33"/>
      <c r="KY414" s="33"/>
      <c r="KZ414" s="33"/>
      <c r="LA414" s="33"/>
      <c r="LB414" s="33"/>
      <c r="LC414" s="33"/>
      <c r="LD414" s="33"/>
      <c r="LE414" s="33"/>
      <c r="LF414" s="33"/>
      <c r="LG414" s="33"/>
      <c r="LH414" s="33"/>
      <c r="LI414" s="33"/>
      <c r="LJ414" s="33"/>
      <c r="LK414" s="33"/>
      <c r="LL414" s="33"/>
      <c r="LM414" s="33"/>
      <c r="LN414" s="33"/>
      <c r="LO414" s="33"/>
      <c r="LP414" s="33"/>
      <c r="LQ414" s="33"/>
      <c r="LR414" s="33"/>
      <c r="LS414" s="33"/>
      <c r="LT414" s="33"/>
      <c r="LU414" s="33"/>
      <c r="LV414" s="33"/>
      <c r="LW414" s="33"/>
      <c r="LX414" s="33"/>
      <c r="LY414" s="33"/>
      <c r="LZ414" s="33"/>
      <c r="MA414" s="33"/>
      <c r="MB414" s="33"/>
      <c r="MC414" s="33"/>
      <c r="MD414" s="33"/>
      <c r="ME414" s="33"/>
      <c r="MF414" s="33"/>
      <c r="MG414" s="33"/>
      <c r="MH414" s="33"/>
      <c r="MI414" s="33"/>
      <c r="MJ414" s="33"/>
      <c r="MK414" s="33"/>
      <c r="ML414" s="33"/>
      <c r="MM414" s="33"/>
      <c r="MN414" s="33"/>
      <c r="MO414" s="33"/>
      <c r="MP414" s="33"/>
      <c r="MQ414" s="33"/>
      <c r="MR414" s="33"/>
      <c r="MS414" s="33"/>
      <c r="MT414" s="33"/>
      <c r="MU414" s="33"/>
      <c r="MV414" s="33"/>
      <c r="MW414" s="33"/>
      <c r="MX414" s="33"/>
      <c r="MY414" s="33"/>
      <c r="MZ414" s="33"/>
      <c r="NA414" s="33"/>
      <c r="NB414" s="33"/>
      <c r="NC414" s="33"/>
      <c r="ND414" s="33"/>
      <c r="NE414" s="33"/>
      <c r="NF414" s="33"/>
      <c r="NG414" s="33"/>
      <c r="NH414" s="33"/>
      <c r="NI414" s="33"/>
      <c r="NJ414" s="33"/>
      <c r="NK414" s="33"/>
      <c r="NL414" s="33"/>
      <c r="NM414" s="33"/>
      <c r="NN414" s="33"/>
      <c r="NO414" s="33"/>
      <c r="NP414" s="33"/>
      <c r="NQ414" s="33"/>
      <c r="NR414" s="33"/>
      <c r="NS414" s="33"/>
      <c r="NT414" s="33"/>
      <c r="NU414" s="33"/>
      <c r="NV414" s="33"/>
      <c r="NW414" s="33"/>
      <c r="NX414" s="33"/>
      <c r="NY414" s="33"/>
      <c r="NZ414" s="33"/>
      <c r="OA414" s="33"/>
      <c r="OB414" s="33"/>
      <c r="OC414" s="33"/>
      <c r="OD414" s="33"/>
      <c r="OE414" s="33"/>
      <c r="OF414" s="33"/>
      <c r="OG414" s="33"/>
      <c r="OH414" s="33"/>
      <c r="OI414" s="33"/>
      <c r="OJ414" s="33"/>
      <c r="OK414" s="33"/>
      <c r="OL414" s="33"/>
      <c r="OM414" s="33"/>
      <c r="ON414" s="33"/>
      <c r="OO414" s="33"/>
      <c r="OP414" s="33"/>
      <c r="OQ414" s="33"/>
      <c r="OR414" s="33"/>
      <c r="OS414" s="33"/>
      <c r="OT414" s="33"/>
      <c r="OU414" s="33"/>
      <c r="OV414" s="33"/>
      <c r="OW414" s="33"/>
      <c r="OX414" s="33"/>
      <c r="OY414" s="33"/>
      <c r="OZ414" s="33"/>
      <c r="PA414" s="33"/>
      <c r="PB414" s="33"/>
      <c r="PC414" s="33"/>
      <c r="PD414" s="33"/>
      <c r="PE414" s="33"/>
      <c r="PF414" s="33"/>
      <c r="PG414" s="33"/>
      <c r="PH414" s="33"/>
      <c r="PI414" s="33"/>
      <c r="PJ414" s="33"/>
      <c r="PK414" s="33"/>
      <c r="PL414" s="33"/>
      <c r="PM414" s="33"/>
      <c r="PN414" s="33"/>
      <c r="PO414" s="33"/>
      <c r="PP414" s="33"/>
      <c r="PQ414" s="33"/>
      <c r="PR414" s="33"/>
      <c r="PS414" s="33"/>
      <c r="PT414" s="33"/>
      <c r="PU414" s="33"/>
      <c r="PV414" s="33"/>
      <c r="PW414" s="33"/>
      <c r="PX414" s="33"/>
      <c r="PY414" s="33"/>
      <c r="PZ414" s="33"/>
      <c r="QA414" s="33"/>
      <c r="QB414" s="33"/>
      <c r="QC414" s="33"/>
      <c r="QD414" s="33"/>
      <c r="QE414" s="33"/>
      <c r="QF414" s="33"/>
      <c r="QG414" s="33"/>
      <c r="QH414" s="33"/>
      <c r="QI414" s="33"/>
      <c r="QJ414" s="33"/>
      <c r="QK414" s="33"/>
      <c r="QL414" s="33"/>
      <c r="QM414" s="33"/>
      <c r="QN414" s="33"/>
      <c r="QO414" s="33"/>
      <c r="QP414" s="33"/>
      <c r="QQ414" s="33"/>
      <c r="QR414" s="33"/>
      <c r="QS414" s="33"/>
      <c r="QT414" s="33"/>
      <c r="QU414" s="33"/>
      <c r="QV414" s="33"/>
      <c r="QW414" s="33"/>
      <c r="QX414" s="33"/>
      <c r="QY414" s="33"/>
      <c r="QZ414" s="33"/>
      <c r="RA414" s="33"/>
      <c r="RB414" s="33"/>
      <c r="RC414" s="33"/>
      <c r="RD414" s="33"/>
      <c r="RE414" s="33"/>
      <c r="RF414" s="33"/>
      <c r="RG414" s="33"/>
      <c r="RH414" s="33"/>
      <c r="RI414" s="33"/>
      <c r="RJ414" s="33"/>
      <c r="RK414" s="33"/>
      <c r="RL414" s="33"/>
      <c r="RM414" s="33"/>
      <c r="RN414" s="33"/>
      <c r="RO414" s="33"/>
      <c r="RP414" s="33"/>
      <c r="RQ414" s="33"/>
      <c r="RR414" s="33"/>
      <c r="RS414" s="33"/>
      <c r="RT414" s="33"/>
      <c r="RU414" s="33"/>
      <c r="RV414" s="33"/>
      <c r="RW414" s="33"/>
      <c r="RX414" s="33"/>
      <c r="RY414" s="33"/>
      <c r="RZ414" s="33"/>
      <c r="SA414" s="33"/>
      <c r="SB414" s="33"/>
      <c r="SC414" s="33"/>
      <c r="SD414" s="33"/>
      <c r="SE414" s="33"/>
      <c r="SF414" s="33"/>
      <c r="SG414" s="33"/>
      <c r="SH414" s="33"/>
      <c r="SI414" s="33"/>
      <c r="SJ414" s="33"/>
      <c r="SK414" s="33"/>
      <c r="SL414" s="33"/>
      <c r="SM414" s="33"/>
      <c r="SN414" s="33"/>
      <c r="SO414" s="33"/>
      <c r="SP414" s="33"/>
      <c r="SQ414" s="33"/>
      <c r="SR414" s="33"/>
      <c r="SS414" s="33"/>
      <c r="ST414" s="33"/>
      <c r="SU414" s="33"/>
      <c r="SV414" s="33"/>
      <c r="SW414" s="33"/>
      <c r="SX414" s="33"/>
      <c r="SY414" s="33"/>
      <c r="SZ414" s="33"/>
      <c r="TA414" s="33"/>
      <c r="TB414" s="33"/>
      <c r="TC414" s="33"/>
      <c r="TD414" s="33"/>
      <c r="TE414" s="33"/>
      <c r="TF414" s="33"/>
      <c r="TG414" s="33"/>
      <c r="TH414" s="33"/>
      <c r="TI414" s="33"/>
      <c r="TJ414" s="33"/>
      <c r="TK414" s="33"/>
      <c r="TL414" s="33"/>
      <c r="TM414" s="33"/>
      <c r="TN414" s="33"/>
      <c r="TO414" s="33"/>
      <c r="TP414" s="33"/>
      <c r="TQ414" s="33"/>
      <c r="TR414" s="33"/>
      <c r="TS414" s="33"/>
      <c r="TT414" s="33"/>
      <c r="TU414" s="33"/>
      <c r="TV414" s="33"/>
      <c r="TW414" s="33"/>
      <c r="TX414" s="33"/>
      <c r="TY414" s="33"/>
      <c r="TZ414" s="33"/>
      <c r="UA414" s="33"/>
      <c r="UB414" s="33"/>
      <c r="UC414" s="33"/>
      <c r="UD414" s="33"/>
      <c r="UE414" s="33"/>
      <c r="UF414" s="33"/>
      <c r="UG414" s="33"/>
      <c r="UH414" s="33"/>
      <c r="UI414" s="33"/>
      <c r="UJ414" s="33"/>
      <c r="UK414" s="33"/>
      <c r="UL414" s="33"/>
      <c r="UM414" s="33"/>
      <c r="UN414" s="33"/>
      <c r="UO414" s="33"/>
      <c r="UP414" s="33"/>
      <c r="UQ414" s="33"/>
      <c r="UR414" s="33"/>
      <c r="US414" s="33"/>
      <c r="UT414" s="33"/>
      <c r="UU414" s="33"/>
      <c r="UV414" s="33"/>
      <c r="UW414" s="33"/>
      <c r="UX414" s="33"/>
      <c r="UY414" s="33"/>
      <c r="UZ414" s="33"/>
      <c r="VA414" s="33"/>
      <c r="VB414" s="33"/>
      <c r="VC414" s="33"/>
      <c r="VD414" s="33"/>
      <c r="VE414" s="33"/>
      <c r="VF414" s="33"/>
      <c r="VG414" s="33"/>
      <c r="VH414" s="33"/>
      <c r="VI414" s="33"/>
      <c r="VJ414" s="33"/>
      <c r="VK414" s="33"/>
      <c r="VL414" s="33"/>
      <c r="VM414" s="33"/>
      <c r="VN414" s="33"/>
      <c r="VO414" s="33"/>
      <c r="VP414" s="33"/>
      <c r="VQ414" s="33"/>
      <c r="VR414" s="33"/>
      <c r="VS414" s="33"/>
      <c r="VT414" s="33"/>
      <c r="VU414" s="33"/>
      <c r="VV414" s="33"/>
      <c r="VW414" s="33"/>
      <c r="VX414" s="33"/>
      <c r="VY414" s="33"/>
      <c r="VZ414" s="33"/>
      <c r="WA414" s="33"/>
      <c r="WB414" s="33"/>
      <c r="WC414" s="33"/>
      <c r="WD414" s="33"/>
      <c r="WE414" s="33"/>
      <c r="WF414" s="33"/>
      <c r="WG414" s="33"/>
      <c r="WH414" s="33"/>
      <c r="WI414" s="33"/>
      <c r="WJ414" s="33"/>
      <c r="WK414" s="33"/>
      <c r="WL414" s="33"/>
      <c r="WM414" s="33"/>
      <c r="WN414" s="33"/>
      <c r="WO414" s="33"/>
      <c r="WP414" s="33"/>
      <c r="WQ414" s="33"/>
      <c r="WR414" s="33"/>
      <c r="WS414" s="33"/>
      <c r="WT414" s="33"/>
      <c r="WU414" s="33"/>
      <c r="WV414" s="33"/>
      <c r="WW414" s="33"/>
      <c r="WX414" s="33"/>
      <c r="WY414" s="33"/>
      <c r="WZ414" s="33"/>
      <c r="XA414" s="33"/>
      <c r="XB414" s="33"/>
      <c r="XC414" s="33"/>
      <c r="XD414" s="33"/>
      <c r="XE414" s="33"/>
      <c r="XF414" s="33"/>
      <c r="XG414" s="33"/>
      <c r="XH414" s="33"/>
      <c r="XI414" s="33"/>
      <c r="XJ414" s="33"/>
      <c r="XK414" s="33"/>
      <c r="XL414" s="33"/>
      <c r="XM414" s="33"/>
      <c r="XN414" s="33"/>
      <c r="XO414" s="33"/>
      <c r="XP414" s="33"/>
      <c r="XQ414" s="33"/>
      <c r="XR414" s="33"/>
      <c r="XS414" s="33"/>
      <c r="XT414" s="33"/>
      <c r="XU414" s="33"/>
      <c r="XV414" s="33"/>
      <c r="XW414" s="33"/>
      <c r="XX414" s="33"/>
      <c r="XY414" s="33"/>
      <c r="XZ414" s="33"/>
      <c r="YA414" s="33"/>
      <c r="YB414" s="33"/>
      <c r="YC414" s="33"/>
      <c r="YD414" s="33"/>
      <c r="YE414" s="33"/>
      <c r="YF414" s="33"/>
      <c r="YG414" s="33"/>
      <c r="YH414" s="33"/>
      <c r="YI414" s="33"/>
      <c r="YJ414" s="33"/>
      <c r="YK414" s="33"/>
      <c r="YL414" s="33"/>
      <c r="YM414" s="33"/>
      <c r="YN414" s="33"/>
      <c r="YO414" s="33"/>
      <c r="YP414" s="33"/>
      <c r="YQ414" s="33"/>
      <c r="YR414" s="33"/>
      <c r="YS414" s="33"/>
      <c r="YT414" s="33"/>
      <c r="YU414" s="33"/>
      <c r="YV414" s="33"/>
      <c r="YW414" s="33"/>
      <c r="YX414" s="33"/>
      <c r="YY414" s="33"/>
      <c r="YZ414" s="33"/>
      <c r="ZA414" s="33"/>
      <c r="ZB414" s="33"/>
      <c r="ZC414" s="33"/>
      <c r="ZD414" s="33"/>
      <c r="ZE414" s="33"/>
      <c r="ZF414" s="33"/>
      <c r="ZG414" s="33"/>
      <c r="ZH414" s="33"/>
      <c r="ZI414" s="33"/>
      <c r="ZJ414" s="33"/>
      <c r="ZK414" s="33"/>
      <c r="ZL414" s="33"/>
      <c r="ZM414" s="33"/>
      <c r="ZN414" s="33"/>
      <c r="ZO414" s="33"/>
      <c r="ZP414" s="33"/>
      <c r="ZQ414" s="33"/>
      <c r="ZR414" s="33"/>
      <c r="ZS414" s="33"/>
      <c r="ZT414" s="33"/>
      <c r="ZU414" s="33"/>
      <c r="ZV414" s="33"/>
      <c r="ZW414" s="33"/>
      <c r="ZX414" s="33"/>
      <c r="ZY414" s="33"/>
      <c r="ZZ414" s="33"/>
      <c r="AAA414" s="33"/>
      <c r="AAB414" s="33"/>
      <c r="AAC414" s="33"/>
      <c r="AAD414" s="33"/>
      <c r="AAE414" s="33"/>
      <c r="AAF414" s="33"/>
      <c r="AAG414" s="33"/>
      <c r="AAH414" s="33"/>
      <c r="AAI414" s="33"/>
      <c r="AAJ414" s="33"/>
      <c r="AAK414" s="33"/>
      <c r="AAL414" s="33"/>
      <c r="AAM414" s="33"/>
      <c r="AAN414" s="33"/>
      <c r="AAO414" s="33"/>
      <c r="AAP414" s="33"/>
      <c r="AAQ414" s="33"/>
      <c r="AAR414" s="33"/>
      <c r="AAS414" s="33"/>
      <c r="AAT414" s="33"/>
      <c r="AAU414" s="33"/>
      <c r="AAV414" s="33"/>
      <c r="AAW414" s="33"/>
      <c r="AAX414" s="33"/>
      <c r="AAY414" s="33"/>
      <c r="AAZ414" s="33"/>
      <c r="ABA414" s="33"/>
      <c r="ABB414" s="33"/>
      <c r="ABC414" s="33"/>
      <c r="ABD414" s="33"/>
      <c r="ABE414" s="33"/>
      <c r="ABF414" s="33"/>
      <c r="ABG414" s="33"/>
      <c r="ABH414" s="33"/>
      <c r="ABI414" s="33"/>
      <c r="ABJ414" s="33"/>
      <c r="ABK414" s="33"/>
      <c r="ABL414" s="33"/>
      <c r="ABM414" s="33"/>
      <c r="ABN414" s="33"/>
      <c r="ABO414" s="33"/>
      <c r="ABP414" s="33"/>
      <c r="ABQ414" s="33"/>
      <c r="ABR414" s="33"/>
      <c r="ABS414" s="33"/>
      <c r="ABT414" s="33"/>
      <c r="ABU414" s="33"/>
      <c r="ABV414" s="33"/>
      <c r="ABW414" s="33"/>
      <c r="ABX414" s="33"/>
      <c r="ABY414" s="33"/>
      <c r="ABZ414" s="33"/>
      <c r="ACA414" s="33"/>
      <c r="ACB414" s="33"/>
      <c r="ACC414" s="33"/>
      <c r="ACD414" s="33"/>
      <c r="ACE414" s="33"/>
      <c r="ACF414" s="33"/>
      <c r="ACG414" s="33"/>
      <c r="ACH414" s="33"/>
      <c r="ACI414" s="33"/>
      <c r="ACJ414" s="33"/>
      <c r="ACK414" s="33"/>
      <c r="ACL414" s="33"/>
      <c r="ACM414" s="33"/>
      <c r="ACN414" s="33"/>
      <c r="ACO414" s="33"/>
      <c r="ACP414" s="33"/>
      <c r="ACQ414" s="33"/>
      <c r="ACR414" s="33"/>
      <c r="ACS414" s="33"/>
      <c r="ACT414" s="33"/>
      <c r="ACU414" s="33"/>
      <c r="ACV414" s="33"/>
      <c r="ACW414" s="33"/>
      <c r="ACX414" s="33"/>
      <c r="ACY414" s="33"/>
      <c r="ACZ414" s="33"/>
      <c r="ADA414" s="33"/>
      <c r="ADB414" s="33"/>
      <c r="ADC414" s="33"/>
      <c r="ADD414" s="33"/>
      <c r="ADE414" s="33"/>
      <c r="ADF414" s="33"/>
      <c r="ADG414" s="33"/>
      <c r="ADH414" s="33"/>
      <c r="ADI414" s="33"/>
      <c r="ADJ414" s="33"/>
      <c r="ADK414" s="33"/>
      <c r="ADL414" s="33"/>
      <c r="ADM414" s="33"/>
      <c r="ADN414" s="33"/>
      <c r="ADO414" s="33"/>
      <c r="ADP414" s="33"/>
      <c r="ADQ414" s="33"/>
      <c r="ADR414" s="33"/>
      <c r="ADS414" s="33"/>
      <c r="ADT414" s="33"/>
      <c r="ADU414" s="33"/>
      <c r="ADV414" s="33"/>
      <c r="ADW414" s="33"/>
      <c r="ADX414" s="33"/>
      <c r="ADY414" s="33"/>
      <c r="ADZ414" s="33"/>
      <c r="AEA414" s="33"/>
      <c r="AEB414" s="33"/>
      <c r="AEC414" s="33"/>
      <c r="AED414" s="33"/>
      <c r="AEE414" s="33"/>
      <c r="AEF414" s="33"/>
      <c r="AEG414" s="33"/>
      <c r="AEH414" s="33"/>
      <c r="AEI414" s="33"/>
      <c r="AEJ414" s="33"/>
      <c r="AEK414" s="33"/>
      <c r="AEL414" s="33"/>
      <c r="AEM414" s="33"/>
      <c r="AEN414" s="33"/>
      <c r="AEO414" s="33"/>
      <c r="AEP414" s="33"/>
      <c r="AEQ414" s="33"/>
      <c r="AER414" s="33"/>
      <c r="AES414" s="33"/>
      <c r="AET414" s="33"/>
      <c r="AEU414" s="33"/>
      <c r="AEV414" s="33"/>
      <c r="AEW414" s="33"/>
      <c r="AEX414" s="33"/>
      <c r="AEY414" s="33"/>
      <c r="AEZ414" s="33"/>
      <c r="AFA414" s="33"/>
      <c r="AFB414" s="33"/>
      <c r="AFC414" s="33"/>
      <c r="AFD414" s="33"/>
      <c r="AFE414" s="33"/>
      <c r="AFF414" s="33"/>
      <c r="AFG414" s="33"/>
      <c r="AFH414" s="33"/>
      <c r="AFI414" s="33"/>
      <c r="AFJ414" s="33"/>
      <c r="AFK414" s="33"/>
      <c r="AFL414" s="33"/>
      <c r="AFM414" s="33"/>
      <c r="AFN414" s="33"/>
      <c r="AFO414" s="33"/>
      <c r="AFP414" s="33"/>
      <c r="AFQ414" s="33"/>
      <c r="AFR414" s="33"/>
      <c r="AFS414" s="33"/>
      <c r="AFT414" s="33"/>
      <c r="AFU414" s="33"/>
      <c r="AFV414" s="33"/>
      <c r="AFW414" s="33"/>
      <c r="AFX414" s="33"/>
      <c r="AFY414" s="33"/>
      <c r="AFZ414" s="33"/>
      <c r="AGA414" s="33"/>
      <c r="AGB414" s="33"/>
      <c r="AGC414" s="33"/>
      <c r="AGD414" s="33"/>
      <c r="AGE414" s="33"/>
      <c r="AGF414" s="33"/>
      <c r="AGG414" s="33"/>
      <c r="AGH414" s="33"/>
      <c r="AGI414" s="33"/>
      <c r="AGJ414" s="33"/>
      <c r="AGK414" s="33"/>
      <c r="AGL414" s="33"/>
      <c r="AGM414" s="33"/>
      <c r="AGN414" s="33"/>
      <c r="AGO414" s="33"/>
      <c r="AGP414" s="33"/>
      <c r="AGQ414" s="33"/>
      <c r="AGR414" s="33"/>
      <c r="AGS414" s="33"/>
      <c r="AGT414" s="33"/>
      <c r="AGU414" s="33"/>
      <c r="AGV414" s="33"/>
      <c r="AGW414" s="33"/>
      <c r="AGX414" s="33"/>
      <c r="AGY414" s="33"/>
      <c r="AGZ414" s="33"/>
      <c r="AHA414" s="33"/>
      <c r="AHB414" s="33"/>
      <c r="AHC414" s="33"/>
      <c r="AHD414" s="33"/>
      <c r="AHE414" s="33"/>
      <c r="AHF414" s="33"/>
      <c r="AHG414" s="33"/>
      <c r="AHH414" s="33"/>
      <c r="AHI414" s="33"/>
      <c r="AHJ414" s="33"/>
      <c r="AHK414" s="33"/>
      <c r="AHL414" s="33"/>
      <c r="AHM414" s="33"/>
      <c r="AHN414" s="33"/>
      <c r="AHO414" s="33"/>
      <c r="AHP414" s="33"/>
      <c r="AHQ414" s="33"/>
      <c r="AHR414" s="33"/>
      <c r="AHS414" s="33"/>
      <c r="AHT414" s="33"/>
      <c r="AHU414" s="33"/>
      <c r="AHV414" s="33"/>
      <c r="AHW414" s="33"/>
      <c r="AHX414" s="33"/>
      <c r="AHY414" s="33"/>
      <c r="AHZ414" s="33"/>
      <c r="AIA414" s="33"/>
      <c r="AIB414" s="33"/>
      <c r="AIC414" s="33"/>
      <c r="AID414" s="33"/>
      <c r="AIE414" s="33"/>
      <c r="AIF414" s="33"/>
      <c r="AIG414" s="33"/>
      <c r="AIH414" s="33"/>
      <c r="AII414" s="33"/>
      <c r="AIJ414" s="33"/>
      <c r="AIK414" s="33"/>
      <c r="AIL414" s="33"/>
      <c r="AIM414" s="33"/>
      <c r="AIN414" s="33"/>
      <c r="AIO414" s="33"/>
      <c r="AIP414" s="33"/>
      <c r="AIQ414" s="33"/>
      <c r="AIR414" s="33"/>
      <c r="AIS414" s="33"/>
      <c r="AIT414" s="33"/>
      <c r="AIU414" s="33"/>
      <c r="AIV414" s="33"/>
      <c r="AIW414" s="33"/>
      <c r="AIX414" s="33"/>
      <c r="AIY414" s="33"/>
      <c r="AIZ414" s="33"/>
      <c r="AJA414" s="33"/>
      <c r="AJB414" s="33"/>
      <c r="AJC414" s="33"/>
      <c r="AJD414" s="33"/>
      <c r="AJE414" s="33"/>
      <c r="AJF414" s="33"/>
      <c r="AJG414" s="33"/>
      <c r="AJH414" s="33"/>
      <c r="AJI414" s="33"/>
      <c r="AJJ414" s="33"/>
      <c r="AJK414" s="33"/>
      <c r="AJL414" s="33"/>
      <c r="AJM414" s="33"/>
      <c r="AJN414" s="33"/>
      <c r="AJO414" s="33"/>
      <c r="AJP414" s="33"/>
      <c r="AJQ414" s="33"/>
      <c r="AJR414" s="33"/>
      <c r="AJS414" s="33"/>
      <c r="AJT414" s="33"/>
      <c r="AJU414" s="33"/>
      <c r="AJV414" s="33"/>
      <c r="AJW414" s="33"/>
      <c r="AJX414" s="33"/>
      <c r="AJY414" s="33"/>
      <c r="AJZ414" s="33"/>
      <c r="AKA414" s="33"/>
      <c r="AKB414" s="33"/>
      <c r="AKC414" s="33"/>
      <c r="AKD414" s="33"/>
      <c r="AKE414" s="33"/>
      <c r="AKF414" s="33"/>
      <c r="AKG414" s="33"/>
      <c r="AKH414" s="33"/>
      <c r="AKI414" s="33"/>
      <c r="AKJ414" s="33"/>
      <c r="AKK414" s="33"/>
      <c r="AKL414" s="33"/>
      <c r="AKM414" s="33"/>
      <c r="AKN414" s="33"/>
      <c r="AKO414" s="33"/>
      <c r="AKP414" s="33"/>
      <c r="AKQ414" s="33"/>
      <c r="AKR414" s="33"/>
      <c r="AKS414" s="33"/>
      <c r="AKT414" s="33"/>
      <c r="AKU414" s="33"/>
      <c r="AKV414" s="33"/>
      <c r="AKW414" s="33"/>
      <c r="AKX414" s="33"/>
      <c r="AKY414" s="33"/>
      <c r="AKZ414" s="33"/>
      <c r="ALA414" s="33"/>
      <c r="ALB414" s="33"/>
      <c r="ALC414" s="33"/>
      <c r="ALD414" s="33"/>
      <c r="ALE414" s="33"/>
      <c r="ALF414" s="33"/>
      <c r="ALG414" s="33"/>
      <c r="ALH414" s="33"/>
      <c r="ALI414" s="33"/>
      <c r="ALJ414" s="33"/>
      <c r="ALK414" s="33"/>
      <c r="ALL414" s="33"/>
      <c r="ALM414" s="33"/>
      <c r="ALN414" s="33"/>
      <c r="ALO414" s="33"/>
      <c r="ALP414" s="33"/>
      <c r="ALQ414" s="33"/>
      <c r="ALR414" s="33"/>
      <c r="ALS414" s="33"/>
      <c r="ALT414" s="33"/>
      <c r="ALU414" s="33"/>
      <c r="ALV414" s="33"/>
      <c r="ALW414" s="33"/>
      <c r="ALX414" s="33"/>
      <c r="ALY414" s="33"/>
    </row>
    <row r="415" spans="1:1013" ht="15.75" customHeight="1" x14ac:dyDescent="0.2"/>
    <row r="416" spans="1:1013" ht="30" customHeight="1" x14ac:dyDescent="0.2"/>
    <row r="417" spans="1:1013" ht="27" customHeight="1" x14ac:dyDescent="0.2"/>
    <row r="418" spans="1:1013" ht="23.25" customHeight="1" x14ac:dyDescent="0.2"/>
    <row r="419" spans="1:1013" ht="30.75" customHeight="1" x14ac:dyDescent="0.2"/>
    <row r="420" spans="1:1013" ht="21.75" customHeight="1" x14ac:dyDescent="0.2"/>
    <row r="421" spans="1:1013" ht="24" customHeight="1" x14ac:dyDescent="0.2"/>
    <row r="422" spans="1:1013" ht="15.75" customHeight="1" x14ac:dyDescent="0.2"/>
    <row r="423" spans="1:1013" s="34" customFormat="1" ht="31.5" customHeight="1" x14ac:dyDescent="0.2">
      <c r="P423" s="33"/>
      <c r="Q423" s="33"/>
      <c r="R423" s="33"/>
      <c r="S423" s="33"/>
    </row>
    <row r="424" spans="1:1013" ht="15" customHeight="1" x14ac:dyDescent="0.2"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4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  <c r="BT424" s="33"/>
      <c r="BU424" s="33"/>
      <c r="BV424" s="33"/>
      <c r="BW424" s="33"/>
      <c r="BX424" s="33"/>
      <c r="BY424" s="33"/>
      <c r="BZ424" s="33"/>
      <c r="CA424" s="33"/>
      <c r="CB424" s="33"/>
      <c r="CC424" s="33"/>
      <c r="CD424" s="33"/>
      <c r="CE424" s="33"/>
      <c r="CF424" s="33"/>
      <c r="CG424" s="33"/>
      <c r="CH424" s="33"/>
      <c r="CI424" s="33"/>
      <c r="CJ424" s="33"/>
      <c r="CK424" s="33"/>
      <c r="CL424" s="33"/>
      <c r="CM424" s="33"/>
      <c r="CN424" s="33"/>
      <c r="CO424" s="33"/>
      <c r="CP424" s="33"/>
      <c r="CQ424" s="33"/>
      <c r="CR424" s="33"/>
      <c r="CS424" s="33"/>
      <c r="CT424" s="33"/>
      <c r="CU424" s="33"/>
      <c r="CV424" s="33"/>
      <c r="CW424" s="33"/>
      <c r="CX424" s="33"/>
      <c r="CY424" s="33"/>
      <c r="CZ424" s="33"/>
      <c r="DA424" s="33"/>
      <c r="DB424" s="33"/>
      <c r="DC424" s="33"/>
      <c r="DD424" s="33"/>
      <c r="DE424" s="33"/>
      <c r="DF424" s="33"/>
      <c r="DG424" s="33"/>
      <c r="DH424" s="33"/>
      <c r="DI424" s="33"/>
      <c r="DJ424" s="33"/>
      <c r="DK424" s="33"/>
      <c r="DL424" s="33"/>
      <c r="DM424" s="33"/>
      <c r="DN424" s="33"/>
      <c r="DO424" s="33"/>
      <c r="DP424" s="33"/>
      <c r="DQ424" s="33"/>
      <c r="DR424" s="33"/>
      <c r="DS424" s="33"/>
      <c r="DT424" s="33"/>
      <c r="DU424" s="33"/>
      <c r="DV424" s="33"/>
      <c r="DW424" s="33"/>
      <c r="DX424" s="33"/>
      <c r="DY424" s="33"/>
      <c r="DZ424" s="33"/>
      <c r="EA424" s="33"/>
      <c r="EB424" s="33"/>
      <c r="EC424" s="33"/>
      <c r="ED424" s="33"/>
      <c r="EE424" s="33"/>
      <c r="EF424" s="33"/>
      <c r="EG424" s="33"/>
      <c r="EH424" s="33"/>
      <c r="EI424" s="33"/>
      <c r="EJ424" s="33"/>
      <c r="EK424" s="33"/>
      <c r="EL424" s="33"/>
      <c r="EM424" s="33"/>
      <c r="EN424" s="33"/>
      <c r="EO424" s="33"/>
      <c r="EP424" s="33"/>
      <c r="EQ424" s="33"/>
      <c r="ER424" s="33"/>
      <c r="ES424" s="33"/>
      <c r="ET424" s="33"/>
      <c r="EU424" s="33"/>
      <c r="EV424" s="33"/>
      <c r="EW424" s="33"/>
      <c r="EX424" s="33"/>
      <c r="EY424" s="33"/>
      <c r="EZ424" s="33"/>
      <c r="FA424" s="33"/>
      <c r="FB424" s="33"/>
      <c r="FC424" s="33"/>
      <c r="FD424" s="33"/>
      <c r="FE424" s="33"/>
      <c r="FF424" s="33"/>
      <c r="FG424" s="33"/>
      <c r="FH424" s="33"/>
      <c r="FI424" s="33"/>
      <c r="FJ424" s="33"/>
      <c r="FK424" s="33"/>
      <c r="FL424" s="33"/>
      <c r="FM424" s="33"/>
      <c r="FN424" s="33"/>
      <c r="FO424" s="33"/>
      <c r="FP424" s="33"/>
      <c r="FQ424" s="33"/>
      <c r="FR424" s="33"/>
      <c r="FS424" s="33"/>
      <c r="FT424" s="33"/>
      <c r="FU424" s="33"/>
      <c r="FV424" s="33"/>
      <c r="FW424" s="33"/>
      <c r="FX424" s="33"/>
      <c r="FY424" s="33"/>
      <c r="FZ424" s="33"/>
      <c r="GA424" s="33"/>
      <c r="GB424" s="33"/>
      <c r="GC424" s="33"/>
      <c r="GD424" s="33"/>
      <c r="GE424" s="33"/>
      <c r="GF424" s="33"/>
      <c r="GG424" s="33"/>
      <c r="GH424" s="33"/>
      <c r="GI424" s="33"/>
      <c r="GJ424" s="33"/>
      <c r="GK424" s="33"/>
      <c r="GL424" s="33"/>
      <c r="GM424" s="33"/>
      <c r="GN424" s="33"/>
      <c r="GO424" s="33"/>
      <c r="GP424" s="33"/>
      <c r="GQ424" s="33"/>
      <c r="GR424" s="33"/>
      <c r="GS424" s="33"/>
      <c r="GT424" s="33"/>
      <c r="GU424" s="33"/>
      <c r="GV424" s="33"/>
      <c r="GW424" s="33"/>
      <c r="GX424" s="33"/>
      <c r="GY424" s="33"/>
      <c r="GZ424" s="33"/>
      <c r="HA424" s="33"/>
      <c r="HB424" s="33"/>
      <c r="HC424" s="33"/>
      <c r="HD424" s="33"/>
      <c r="HE424" s="33"/>
      <c r="HF424" s="33"/>
      <c r="HG424" s="33"/>
      <c r="HH424" s="33"/>
      <c r="HI424" s="33"/>
      <c r="HJ424" s="33"/>
      <c r="HK424" s="33"/>
      <c r="HL424" s="33"/>
      <c r="HM424" s="33"/>
      <c r="HN424" s="33"/>
      <c r="HO424" s="33"/>
      <c r="HP424" s="33"/>
      <c r="HQ424" s="33"/>
      <c r="HR424" s="33"/>
      <c r="HS424" s="33"/>
      <c r="HT424" s="33"/>
      <c r="HU424" s="33"/>
      <c r="HV424" s="33"/>
      <c r="HW424" s="33"/>
      <c r="HX424" s="33"/>
      <c r="HY424" s="33"/>
      <c r="HZ424" s="33"/>
      <c r="IA424" s="33"/>
      <c r="IB424" s="33"/>
      <c r="IC424" s="33"/>
      <c r="ID424" s="33"/>
      <c r="IE424" s="33"/>
      <c r="IF424" s="33"/>
      <c r="IG424" s="33"/>
      <c r="IH424" s="33"/>
      <c r="II424" s="33"/>
      <c r="IJ424" s="33"/>
      <c r="IK424" s="33"/>
      <c r="IL424" s="33"/>
      <c r="IM424" s="33"/>
      <c r="IN424" s="33"/>
      <c r="IO424" s="33"/>
      <c r="IP424" s="33"/>
      <c r="IQ424" s="33"/>
      <c r="IR424" s="33"/>
      <c r="IS424" s="33"/>
      <c r="IT424" s="33"/>
      <c r="IU424" s="33"/>
      <c r="IV424" s="33"/>
      <c r="IW424" s="33"/>
      <c r="IX424" s="33"/>
      <c r="IY424" s="33"/>
      <c r="IZ424" s="33"/>
      <c r="JA424" s="33"/>
      <c r="JB424" s="33"/>
      <c r="JC424" s="33"/>
      <c r="JD424" s="33"/>
      <c r="JE424" s="33"/>
      <c r="JF424" s="33"/>
      <c r="JG424" s="33"/>
      <c r="JH424" s="33"/>
      <c r="JI424" s="33"/>
      <c r="JJ424" s="33"/>
      <c r="JK424" s="33"/>
      <c r="JL424" s="33"/>
      <c r="JM424" s="33"/>
      <c r="JN424" s="33"/>
      <c r="JO424" s="33"/>
      <c r="JP424" s="33"/>
      <c r="JQ424" s="33"/>
      <c r="JR424" s="33"/>
      <c r="JS424" s="33"/>
      <c r="JT424" s="33"/>
      <c r="JU424" s="33"/>
      <c r="JV424" s="33"/>
      <c r="JW424" s="33"/>
      <c r="JX424" s="33"/>
      <c r="JY424" s="33"/>
      <c r="JZ424" s="33"/>
      <c r="KA424" s="33"/>
      <c r="KB424" s="33"/>
      <c r="KC424" s="33"/>
      <c r="KD424" s="33"/>
      <c r="KE424" s="33"/>
      <c r="KF424" s="33"/>
      <c r="KG424" s="33"/>
      <c r="KH424" s="33"/>
      <c r="KI424" s="33"/>
      <c r="KJ424" s="33"/>
      <c r="KK424" s="33"/>
      <c r="KL424" s="33"/>
      <c r="KM424" s="33"/>
      <c r="KN424" s="33"/>
      <c r="KO424" s="33"/>
      <c r="KP424" s="33"/>
      <c r="KQ424" s="33"/>
      <c r="KR424" s="33"/>
      <c r="KS424" s="33"/>
      <c r="KT424" s="33"/>
      <c r="KU424" s="33"/>
      <c r="KV424" s="33"/>
      <c r="KW424" s="33"/>
      <c r="KX424" s="33"/>
      <c r="KY424" s="33"/>
      <c r="KZ424" s="33"/>
      <c r="LA424" s="33"/>
      <c r="LB424" s="33"/>
      <c r="LC424" s="33"/>
      <c r="LD424" s="33"/>
      <c r="LE424" s="33"/>
      <c r="LF424" s="33"/>
      <c r="LG424" s="33"/>
      <c r="LH424" s="33"/>
      <c r="LI424" s="33"/>
      <c r="LJ424" s="33"/>
      <c r="LK424" s="33"/>
      <c r="LL424" s="33"/>
      <c r="LM424" s="33"/>
      <c r="LN424" s="33"/>
      <c r="LO424" s="33"/>
      <c r="LP424" s="33"/>
      <c r="LQ424" s="33"/>
      <c r="LR424" s="33"/>
      <c r="LS424" s="33"/>
      <c r="LT424" s="33"/>
      <c r="LU424" s="33"/>
      <c r="LV424" s="33"/>
      <c r="LW424" s="33"/>
      <c r="LX424" s="33"/>
      <c r="LY424" s="33"/>
      <c r="LZ424" s="33"/>
      <c r="MA424" s="33"/>
      <c r="MB424" s="33"/>
      <c r="MC424" s="33"/>
      <c r="MD424" s="33"/>
      <c r="ME424" s="33"/>
      <c r="MF424" s="33"/>
      <c r="MG424" s="33"/>
      <c r="MH424" s="33"/>
      <c r="MI424" s="33"/>
      <c r="MJ424" s="33"/>
      <c r="MK424" s="33"/>
      <c r="ML424" s="33"/>
      <c r="MM424" s="33"/>
      <c r="MN424" s="33"/>
      <c r="MO424" s="33"/>
      <c r="MP424" s="33"/>
      <c r="MQ424" s="33"/>
      <c r="MR424" s="33"/>
      <c r="MS424" s="33"/>
      <c r="MT424" s="33"/>
      <c r="MU424" s="33"/>
      <c r="MV424" s="33"/>
      <c r="MW424" s="33"/>
      <c r="MX424" s="33"/>
      <c r="MY424" s="33"/>
      <c r="MZ424" s="33"/>
      <c r="NA424" s="33"/>
      <c r="NB424" s="33"/>
      <c r="NC424" s="33"/>
      <c r="ND424" s="33"/>
      <c r="NE424" s="33"/>
      <c r="NF424" s="33"/>
      <c r="NG424" s="33"/>
      <c r="NH424" s="33"/>
      <c r="NI424" s="33"/>
      <c r="NJ424" s="33"/>
      <c r="NK424" s="33"/>
      <c r="NL424" s="33"/>
      <c r="NM424" s="33"/>
      <c r="NN424" s="33"/>
      <c r="NO424" s="33"/>
      <c r="NP424" s="33"/>
      <c r="NQ424" s="33"/>
      <c r="NR424" s="33"/>
      <c r="NS424" s="33"/>
      <c r="NT424" s="33"/>
      <c r="NU424" s="33"/>
      <c r="NV424" s="33"/>
      <c r="NW424" s="33"/>
      <c r="NX424" s="33"/>
      <c r="NY424" s="33"/>
      <c r="NZ424" s="33"/>
      <c r="OA424" s="33"/>
      <c r="OB424" s="33"/>
      <c r="OC424" s="33"/>
      <c r="OD424" s="33"/>
      <c r="OE424" s="33"/>
      <c r="OF424" s="33"/>
      <c r="OG424" s="33"/>
      <c r="OH424" s="33"/>
      <c r="OI424" s="33"/>
      <c r="OJ424" s="33"/>
      <c r="OK424" s="33"/>
      <c r="OL424" s="33"/>
      <c r="OM424" s="33"/>
      <c r="ON424" s="33"/>
      <c r="OO424" s="33"/>
      <c r="OP424" s="33"/>
      <c r="OQ424" s="33"/>
      <c r="OR424" s="33"/>
      <c r="OS424" s="33"/>
      <c r="OT424" s="33"/>
      <c r="OU424" s="33"/>
      <c r="OV424" s="33"/>
      <c r="OW424" s="33"/>
      <c r="OX424" s="33"/>
      <c r="OY424" s="33"/>
      <c r="OZ424" s="33"/>
      <c r="PA424" s="33"/>
      <c r="PB424" s="33"/>
      <c r="PC424" s="33"/>
      <c r="PD424" s="33"/>
      <c r="PE424" s="33"/>
      <c r="PF424" s="33"/>
      <c r="PG424" s="33"/>
      <c r="PH424" s="33"/>
      <c r="PI424" s="33"/>
      <c r="PJ424" s="33"/>
      <c r="PK424" s="33"/>
      <c r="PL424" s="33"/>
      <c r="PM424" s="33"/>
      <c r="PN424" s="33"/>
      <c r="PO424" s="33"/>
      <c r="PP424" s="33"/>
      <c r="PQ424" s="33"/>
      <c r="PR424" s="33"/>
      <c r="PS424" s="33"/>
      <c r="PT424" s="33"/>
      <c r="PU424" s="33"/>
      <c r="PV424" s="33"/>
      <c r="PW424" s="33"/>
      <c r="PX424" s="33"/>
      <c r="PY424" s="33"/>
      <c r="PZ424" s="33"/>
      <c r="QA424" s="33"/>
      <c r="QB424" s="33"/>
      <c r="QC424" s="33"/>
      <c r="QD424" s="33"/>
      <c r="QE424" s="33"/>
      <c r="QF424" s="33"/>
      <c r="QG424" s="33"/>
      <c r="QH424" s="33"/>
      <c r="QI424" s="33"/>
      <c r="QJ424" s="33"/>
      <c r="QK424" s="33"/>
      <c r="QL424" s="33"/>
      <c r="QM424" s="33"/>
      <c r="QN424" s="33"/>
      <c r="QO424" s="33"/>
      <c r="QP424" s="33"/>
      <c r="QQ424" s="33"/>
      <c r="QR424" s="33"/>
      <c r="QS424" s="33"/>
      <c r="QT424" s="33"/>
      <c r="QU424" s="33"/>
      <c r="QV424" s="33"/>
      <c r="QW424" s="33"/>
      <c r="QX424" s="33"/>
      <c r="QY424" s="33"/>
      <c r="QZ424" s="33"/>
      <c r="RA424" s="33"/>
      <c r="RB424" s="33"/>
      <c r="RC424" s="33"/>
      <c r="RD424" s="33"/>
      <c r="RE424" s="33"/>
      <c r="RF424" s="33"/>
      <c r="RG424" s="33"/>
      <c r="RH424" s="33"/>
      <c r="RI424" s="33"/>
      <c r="RJ424" s="33"/>
      <c r="RK424" s="33"/>
      <c r="RL424" s="33"/>
      <c r="RM424" s="33"/>
      <c r="RN424" s="33"/>
      <c r="RO424" s="33"/>
      <c r="RP424" s="33"/>
      <c r="RQ424" s="33"/>
      <c r="RR424" s="33"/>
      <c r="RS424" s="33"/>
      <c r="RT424" s="33"/>
      <c r="RU424" s="33"/>
      <c r="RV424" s="33"/>
      <c r="RW424" s="33"/>
      <c r="RX424" s="33"/>
      <c r="RY424" s="33"/>
      <c r="RZ424" s="33"/>
      <c r="SA424" s="33"/>
      <c r="SB424" s="33"/>
      <c r="SC424" s="33"/>
      <c r="SD424" s="33"/>
      <c r="SE424" s="33"/>
      <c r="SF424" s="33"/>
      <c r="SG424" s="33"/>
      <c r="SH424" s="33"/>
      <c r="SI424" s="33"/>
      <c r="SJ424" s="33"/>
      <c r="SK424" s="33"/>
      <c r="SL424" s="33"/>
      <c r="SM424" s="33"/>
      <c r="SN424" s="33"/>
      <c r="SO424" s="33"/>
      <c r="SP424" s="33"/>
      <c r="SQ424" s="33"/>
      <c r="SR424" s="33"/>
      <c r="SS424" s="33"/>
      <c r="ST424" s="33"/>
      <c r="SU424" s="33"/>
      <c r="SV424" s="33"/>
      <c r="SW424" s="33"/>
      <c r="SX424" s="33"/>
      <c r="SY424" s="33"/>
      <c r="SZ424" s="33"/>
      <c r="TA424" s="33"/>
      <c r="TB424" s="33"/>
      <c r="TC424" s="33"/>
      <c r="TD424" s="33"/>
      <c r="TE424" s="33"/>
      <c r="TF424" s="33"/>
      <c r="TG424" s="33"/>
      <c r="TH424" s="33"/>
      <c r="TI424" s="33"/>
      <c r="TJ424" s="33"/>
      <c r="TK424" s="33"/>
      <c r="TL424" s="33"/>
      <c r="TM424" s="33"/>
      <c r="TN424" s="33"/>
      <c r="TO424" s="33"/>
      <c r="TP424" s="33"/>
      <c r="TQ424" s="33"/>
      <c r="TR424" s="33"/>
      <c r="TS424" s="33"/>
      <c r="TT424" s="33"/>
      <c r="TU424" s="33"/>
      <c r="TV424" s="33"/>
      <c r="TW424" s="33"/>
      <c r="TX424" s="33"/>
      <c r="TY424" s="33"/>
      <c r="TZ424" s="33"/>
      <c r="UA424" s="33"/>
      <c r="UB424" s="33"/>
      <c r="UC424" s="33"/>
      <c r="UD424" s="33"/>
      <c r="UE424" s="33"/>
      <c r="UF424" s="33"/>
      <c r="UG424" s="33"/>
      <c r="UH424" s="33"/>
      <c r="UI424" s="33"/>
      <c r="UJ424" s="33"/>
      <c r="UK424" s="33"/>
      <c r="UL424" s="33"/>
      <c r="UM424" s="33"/>
      <c r="UN424" s="33"/>
      <c r="UO424" s="33"/>
      <c r="UP424" s="33"/>
      <c r="UQ424" s="33"/>
      <c r="UR424" s="33"/>
      <c r="US424" s="33"/>
      <c r="UT424" s="33"/>
      <c r="UU424" s="33"/>
      <c r="UV424" s="33"/>
      <c r="UW424" s="33"/>
      <c r="UX424" s="33"/>
      <c r="UY424" s="33"/>
      <c r="UZ424" s="33"/>
      <c r="VA424" s="33"/>
      <c r="VB424" s="33"/>
      <c r="VC424" s="33"/>
      <c r="VD424" s="33"/>
      <c r="VE424" s="33"/>
      <c r="VF424" s="33"/>
      <c r="VG424" s="33"/>
      <c r="VH424" s="33"/>
      <c r="VI424" s="33"/>
      <c r="VJ424" s="33"/>
      <c r="VK424" s="33"/>
      <c r="VL424" s="33"/>
      <c r="VM424" s="33"/>
      <c r="VN424" s="33"/>
      <c r="VO424" s="33"/>
      <c r="VP424" s="33"/>
      <c r="VQ424" s="33"/>
      <c r="VR424" s="33"/>
      <c r="VS424" s="33"/>
      <c r="VT424" s="33"/>
      <c r="VU424" s="33"/>
      <c r="VV424" s="33"/>
      <c r="VW424" s="33"/>
      <c r="VX424" s="33"/>
      <c r="VY424" s="33"/>
      <c r="VZ424" s="33"/>
      <c r="WA424" s="33"/>
      <c r="WB424" s="33"/>
      <c r="WC424" s="33"/>
      <c r="WD424" s="33"/>
      <c r="WE424" s="33"/>
      <c r="WF424" s="33"/>
      <c r="WG424" s="33"/>
      <c r="WH424" s="33"/>
      <c r="WI424" s="33"/>
      <c r="WJ424" s="33"/>
      <c r="WK424" s="33"/>
      <c r="WL424" s="33"/>
      <c r="WM424" s="33"/>
      <c r="WN424" s="33"/>
      <c r="WO424" s="33"/>
      <c r="WP424" s="33"/>
      <c r="WQ424" s="33"/>
      <c r="WR424" s="33"/>
      <c r="WS424" s="33"/>
      <c r="WT424" s="33"/>
      <c r="WU424" s="33"/>
      <c r="WV424" s="33"/>
      <c r="WW424" s="33"/>
      <c r="WX424" s="33"/>
      <c r="WY424" s="33"/>
      <c r="WZ424" s="33"/>
      <c r="XA424" s="33"/>
      <c r="XB424" s="33"/>
      <c r="XC424" s="33"/>
      <c r="XD424" s="33"/>
      <c r="XE424" s="33"/>
      <c r="XF424" s="33"/>
      <c r="XG424" s="33"/>
      <c r="XH424" s="33"/>
      <c r="XI424" s="33"/>
      <c r="XJ424" s="33"/>
      <c r="XK424" s="33"/>
      <c r="XL424" s="33"/>
      <c r="XM424" s="33"/>
      <c r="XN424" s="33"/>
      <c r="XO424" s="33"/>
      <c r="XP424" s="33"/>
      <c r="XQ424" s="33"/>
      <c r="XR424" s="33"/>
      <c r="XS424" s="33"/>
      <c r="XT424" s="33"/>
      <c r="XU424" s="33"/>
      <c r="XV424" s="33"/>
      <c r="XW424" s="33"/>
      <c r="XX424" s="33"/>
      <c r="XY424" s="33"/>
      <c r="XZ424" s="33"/>
      <c r="YA424" s="33"/>
      <c r="YB424" s="33"/>
      <c r="YC424" s="33"/>
      <c r="YD424" s="33"/>
      <c r="YE424" s="33"/>
      <c r="YF424" s="33"/>
      <c r="YG424" s="33"/>
      <c r="YH424" s="33"/>
      <c r="YI424" s="33"/>
      <c r="YJ424" s="33"/>
      <c r="YK424" s="33"/>
      <c r="YL424" s="33"/>
      <c r="YM424" s="33"/>
      <c r="YN424" s="33"/>
      <c r="YO424" s="33"/>
      <c r="YP424" s="33"/>
      <c r="YQ424" s="33"/>
      <c r="YR424" s="33"/>
      <c r="YS424" s="33"/>
      <c r="YT424" s="33"/>
      <c r="YU424" s="33"/>
      <c r="YV424" s="33"/>
      <c r="YW424" s="33"/>
      <c r="YX424" s="33"/>
      <c r="YY424" s="33"/>
      <c r="YZ424" s="33"/>
      <c r="ZA424" s="33"/>
      <c r="ZB424" s="33"/>
      <c r="ZC424" s="33"/>
      <c r="ZD424" s="33"/>
      <c r="ZE424" s="33"/>
      <c r="ZF424" s="33"/>
      <c r="ZG424" s="33"/>
      <c r="ZH424" s="33"/>
      <c r="ZI424" s="33"/>
      <c r="ZJ424" s="33"/>
      <c r="ZK424" s="33"/>
      <c r="ZL424" s="33"/>
      <c r="ZM424" s="33"/>
      <c r="ZN424" s="33"/>
      <c r="ZO424" s="33"/>
      <c r="ZP424" s="33"/>
      <c r="ZQ424" s="33"/>
      <c r="ZR424" s="33"/>
      <c r="ZS424" s="33"/>
      <c r="ZT424" s="33"/>
      <c r="ZU424" s="33"/>
      <c r="ZV424" s="33"/>
      <c r="ZW424" s="33"/>
      <c r="ZX424" s="33"/>
      <c r="ZY424" s="33"/>
      <c r="ZZ424" s="33"/>
      <c r="AAA424" s="33"/>
      <c r="AAB424" s="33"/>
      <c r="AAC424" s="33"/>
      <c r="AAD424" s="33"/>
      <c r="AAE424" s="33"/>
      <c r="AAF424" s="33"/>
      <c r="AAG424" s="33"/>
      <c r="AAH424" s="33"/>
      <c r="AAI424" s="33"/>
      <c r="AAJ424" s="33"/>
      <c r="AAK424" s="33"/>
      <c r="AAL424" s="33"/>
      <c r="AAM424" s="33"/>
      <c r="AAN424" s="33"/>
      <c r="AAO424" s="33"/>
      <c r="AAP424" s="33"/>
      <c r="AAQ424" s="33"/>
      <c r="AAR424" s="33"/>
      <c r="AAS424" s="33"/>
      <c r="AAT424" s="33"/>
      <c r="AAU424" s="33"/>
      <c r="AAV424" s="33"/>
      <c r="AAW424" s="33"/>
      <c r="AAX424" s="33"/>
      <c r="AAY424" s="33"/>
      <c r="AAZ424" s="33"/>
      <c r="ABA424" s="33"/>
      <c r="ABB424" s="33"/>
      <c r="ABC424" s="33"/>
      <c r="ABD424" s="33"/>
      <c r="ABE424" s="33"/>
      <c r="ABF424" s="33"/>
      <c r="ABG424" s="33"/>
      <c r="ABH424" s="33"/>
      <c r="ABI424" s="33"/>
      <c r="ABJ424" s="33"/>
      <c r="ABK424" s="33"/>
      <c r="ABL424" s="33"/>
      <c r="ABM424" s="33"/>
      <c r="ABN424" s="33"/>
      <c r="ABO424" s="33"/>
      <c r="ABP424" s="33"/>
      <c r="ABQ424" s="33"/>
      <c r="ABR424" s="33"/>
      <c r="ABS424" s="33"/>
      <c r="ABT424" s="33"/>
      <c r="ABU424" s="33"/>
      <c r="ABV424" s="33"/>
      <c r="ABW424" s="33"/>
      <c r="ABX424" s="33"/>
      <c r="ABY424" s="33"/>
      <c r="ABZ424" s="33"/>
      <c r="ACA424" s="33"/>
      <c r="ACB424" s="33"/>
      <c r="ACC424" s="33"/>
      <c r="ACD424" s="33"/>
      <c r="ACE424" s="33"/>
      <c r="ACF424" s="33"/>
      <c r="ACG424" s="33"/>
      <c r="ACH424" s="33"/>
      <c r="ACI424" s="33"/>
      <c r="ACJ424" s="33"/>
      <c r="ACK424" s="33"/>
      <c r="ACL424" s="33"/>
      <c r="ACM424" s="33"/>
      <c r="ACN424" s="33"/>
      <c r="ACO424" s="33"/>
      <c r="ACP424" s="33"/>
      <c r="ACQ424" s="33"/>
      <c r="ACR424" s="33"/>
      <c r="ACS424" s="33"/>
      <c r="ACT424" s="33"/>
      <c r="ACU424" s="33"/>
      <c r="ACV424" s="33"/>
      <c r="ACW424" s="33"/>
      <c r="ACX424" s="33"/>
      <c r="ACY424" s="33"/>
      <c r="ACZ424" s="33"/>
      <c r="ADA424" s="33"/>
      <c r="ADB424" s="33"/>
      <c r="ADC424" s="33"/>
      <c r="ADD424" s="33"/>
      <c r="ADE424" s="33"/>
      <c r="ADF424" s="33"/>
      <c r="ADG424" s="33"/>
      <c r="ADH424" s="33"/>
      <c r="ADI424" s="33"/>
      <c r="ADJ424" s="33"/>
      <c r="ADK424" s="33"/>
      <c r="ADL424" s="33"/>
      <c r="ADM424" s="33"/>
      <c r="ADN424" s="33"/>
      <c r="ADO424" s="33"/>
      <c r="ADP424" s="33"/>
      <c r="ADQ424" s="33"/>
      <c r="ADR424" s="33"/>
      <c r="ADS424" s="33"/>
      <c r="ADT424" s="33"/>
      <c r="ADU424" s="33"/>
      <c r="ADV424" s="33"/>
      <c r="ADW424" s="33"/>
      <c r="ADX424" s="33"/>
      <c r="ADY424" s="33"/>
      <c r="ADZ424" s="33"/>
      <c r="AEA424" s="33"/>
      <c r="AEB424" s="33"/>
      <c r="AEC424" s="33"/>
      <c r="AED424" s="33"/>
      <c r="AEE424" s="33"/>
      <c r="AEF424" s="33"/>
      <c r="AEG424" s="33"/>
      <c r="AEH424" s="33"/>
      <c r="AEI424" s="33"/>
      <c r="AEJ424" s="33"/>
      <c r="AEK424" s="33"/>
      <c r="AEL424" s="33"/>
      <c r="AEM424" s="33"/>
      <c r="AEN424" s="33"/>
      <c r="AEO424" s="33"/>
      <c r="AEP424" s="33"/>
      <c r="AEQ424" s="33"/>
      <c r="AER424" s="33"/>
      <c r="AES424" s="33"/>
      <c r="AET424" s="33"/>
      <c r="AEU424" s="33"/>
      <c r="AEV424" s="33"/>
      <c r="AEW424" s="33"/>
      <c r="AEX424" s="33"/>
      <c r="AEY424" s="33"/>
      <c r="AEZ424" s="33"/>
      <c r="AFA424" s="33"/>
      <c r="AFB424" s="33"/>
      <c r="AFC424" s="33"/>
      <c r="AFD424" s="33"/>
      <c r="AFE424" s="33"/>
      <c r="AFF424" s="33"/>
      <c r="AFG424" s="33"/>
      <c r="AFH424" s="33"/>
      <c r="AFI424" s="33"/>
      <c r="AFJ424" s="33"/>
      <c r="AFK424" s="33"/>
      <c r="AFL424" s="33"/>
      <c r="AFM424" s="33"/>
      <c r="AFN424" s="33"/>
      <c r="AFO424" s="33"/>
      <c r="AFP424" s="33"/>
      <c r="AFQ424" s="33"/>
      <c r="AFR424" s="33"/>
      <c r="AFS424" s="33"/>
      <c r="AFT424" s="33"/>
      <c r="AFU424" s="33"/>
      <c r="AFV424" s="33"/>
      <c r="AFW424" s="33"/>
      <c r="AFX424" s="33"/>
      <c r="AFY424" s="33"/>
      <c r="AFZ424" s="33"/>
      <c r="AGA424" s="33"/>
      <c r="AGB424" s="33"/>
      <c r="AGC424" s="33"/>
      <c r="AGD424" s="33"/>
      <c r="AGE424" s="33"/>
      <c r="AGF424" s="33"/>
      <c r="AGG424" s="33"/>
      <c r="AGH424" s="33"/>
      <c r="AGI424" s="33"/>
      <c r="AGJ424" s="33"/>
      <c r="AGK424" s="33"/>
      <c r="AGL424" s="33"/>
      <c r="AGM424" s="33"/>
      <c r="AGN424" s="33"/>
      <c r="AGO424" s="33"/>
      <c r="AGP424" s="33"/>
      <c r="AGQ424" s="33"/>
      <c r="AGR424" s="33"/>
      <c r="AGS424" s="33"/>
      <c r="AGT424" s="33"/>
      <c r="AGU424" s="33"/>
      <c r="AGV424" s="33"/>
      <c r="AGW424" s="33"/>
      <c r="AGX424" s="33"/>
      <c r="AGY424" s="33"/>
      <c r="AGZ424" s="33"/>
      <c r="AHA424" s="33"/>
      <c r="AHB424" s="33"/>
      <c r="AHC424" s="33"/>
      <c r="AHD424" s="33"/>
      <c r="AHE424" s="33"/>
      <c r="AHF424" s="33"/>
      <c r="AHG424" s="33"/>
      <c r="AHH424" s="33"/>
      <c r="AHI424" s="33"/>
      <c r="AHJ424" s="33"/>
      <c r="AHK424" s="33"/>
      <c r="AHL424" s="33"/>
      <c r="AHM424" s="33"/>
      <c r="AHN424" s="33"/>
      <c r="AHO424" s="33"/>
      <c r="AHP424" s="33"/>
      <c r="AHQ424" s="33"/>
      <c r="AHR424" s="33"/>
      <c r="AHS424" s="33"/>
      <c r="AHT424" s="33"/>
      <c r="AHU424" s="33"/>
      <c r="AHV424" s="33"/>
      <c r="AHW424" s="33"/>
      <c r="AHX424" s="33"/>
      <c r="AHY424" s="33"/>
      <c r="AHZ424" s="33"/>
      <c r="AIA424" s="33"/>
      <c r="AIB424" s="33"/>
      <c r="AIC424" s="33"/>
      <c r="AID424" s="33"/>
      <c r="AIE424" s="33"/>
      <c r="AIF424" s="33"/>
      <c r="AIG424" s="33"/>
      <c r="AIH424" s="33"/>
      <c r="AII424" s="33"/>
      <c r="AIJ424" s="33"/>
      <c r="AIK424" s="33"/>
      <c r="AIL424" s="33"/>
      <c r="AIM424" s="33"/>
      <c r="AIN424" s="33"/>
      <c r="AIO424" s="33"/>
      <c r="AIP424" s="33"/>
      <c r="AIQ424" s="33"/>
      <c r="AIR424" s="33"/>
      <c r="AIS424" s="33"/>
      <c r="AIT424" s="33"/>
      <c r="AIU424" s="33"/>
      <c r="AIV424" s="33"/>
      <c r="AIW424" s="33"/>
      <c r="AIX424" s="33"/>
      <c r="AIY424" s="33"/>
      <c r="AIZ424" s="33"/>
      <c r="AJA424" s="33"/>
      <c r="AJB424" s="33"/>
      <c r="AJC424" s="33"/>
      <c r="AJD424" s="33"/>
      <c r="AJE424" s="33"/>
      <c r="AJF424" s="33"/>
      <c r="AJG424" s="33"/>
      <c r="AJH424" s="33"/>
      <c r="AJI424" s="33"/>
      <c r="AJJ424" s="33"/>
      <c r="AJK424" s="33"/>
      <c r="AJL424" s="33"/>
      <c r="AJM424" s="33"/>
      <c r="AJN424" s="33"/>
      <c r="AJO424" s="33"/>
      <c r="AJP424" s="33"/>
      <c r="AJQ424" s="33"/>
      <c r="AJR424" s="33"/>
      <c r="AJS424" s="33"/>
      <c r="AJT424" s="33"/>
      <c r="AJU424" s="33"/>
      <c r="AJV424" s="33"/>
      <c r="AJW424" s="33"/>
      <c r="AJX424" s="33"/>
      <c r="AJY424" s="33"/>
      <c r="AJZ424" s="33"/>
      <c r="AKA424" s="33"/>
      <c r="AKB424" s="33"/>
      <c r="AKC424" s="33"/>
      <c r="AKD424" s="33"/>
      <c r="AKE424" s="33"/>
      <c r="AKF424" s="33"/>
      <c r="AKG424" s="33"/>
      <c r="AKH424" s="33"/>
      <c r="AKI424" s="33"/>
      <c r="AKJ424" s="33"/>
      <c r="AKK424" s="33"/>
      <c r="AKL424" s="33"/>
      <c r="AKM424" s="33"/>
      <c r="AKN424" s="33"/>
      <c r="AKO424" s="33"/>
      <c r="AKP424" s="33"/>
      <c r="AKQ424" s="33"/>
      <c r="AKR424" s="33"/>
      <c r="AKS424" s="33"/>
      <c r="AKT424" s="33"/>
      <c r="AKU424" s="33"/>
      <c r="AKV424" s="33"/>
      <c r="AKW424" s="33"/>
      <c r="AKX424" s="33"/>
      <c r="AKY424" s="33"/>
      <c r="AKZ424" s="33"/>
      <c r="ALA424" s="33"/>
      <c r="ALB424" s="33"/>
      <c r="ALC424" s="33"/>
      <c r="ALD424" s="33"/>
      <c r="ALE424" s="33"/>
      <c r="ALF424" s="33"/>
      <c r="ALG424" s="33"/>
      <c r="ALH424" s="33"/>
      <c r="ALI424" s="33"/>
      <c r="ALJ424" s="33"/>
      <c r="ALK424" s="33"/>
      <c r="ALL424" s="33"/>
      <c r="ALM424" s="33"/>
      <c r="ALN424" s="33"/>
      <c r="ALO424" s="33"/>
      <c r="ALP424" s="33"/>
      <c r="ALQ424" s="33"/>
      <c r="ALR424" s="33"/>
      <c r="ALS424" s="33"/>
      <c r="ALT424" s="33"/>
      <c r="ALU424" s="33"/>
      <c r="ALV424" s="33"/>
      <c r="ALW424" s="33"/>
      <c r="ALX424" s="33"/>
      <c r="ALY424" s="33"/>
    </row>
    <row r="425" spans="1:1013" ht="18" customHeight="1" x14ac:dyDescent="0.2"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43"/>
    </row>
    <row r="426" spans="1:1013" ht="15" customHeight="1" x14ac:dyDescent="0.2"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43"/>
    </row>
    <row r="427" spans="1:1013" s="58" customFormat="1" ht="21" customHeight="1" x14ac:dyDescent="0.2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3"/>
      <c r="Q427" s="33"/>
      <c r="R427" s="33"/>
      <c r="S427" s="33"/>
      <c r="T427" s="34"/>
      <c r="U427" s="34"/>
      <c r="V427" s="34"/>
      <c r="W427" s="34"/>
      <c r="X427" s="34"/>
      <c r="Y427" s="34"/>
      <c r="Z427" s="34"/>
      <c r="AA427" s="34"/>
    </row>
    <row r="428" spans="1:1013" ht="19.5" customHeight="1" x14ac:dyDescent="0.2"/>
    <row r="429" spans="1:1013" ht="15.75" customHeight="1" x14ac:dyDescent="0.2"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  <c r="BO429" s="33"/>
      <c r="BP429" s="33"/>
      <c r="BQ429" s="33"/>
      <c r="BR429" s="33"/>
      <c r="BS429" s="33"/>
      <c r="BT429" s="33"/>
      <c r="BU429" s="33"/>
      <c r="BV429" s="33"/>
      <c r="BW429" s="33"/>
      <c r="BX429" s="33"/>
      <c r="BY429" s="33"/>
      <c r="BZ429" s="33"/>
      <c r="CA429" s="33"/>
      <c r="CB429" s="33"/>
      <c r="CC429" s="33"/>
      <c r="CD429" s="33"/>
      <c r="CE429" s="33"/>
      <c r="CF429" s="33"/>
      <c r="CG429" s="33"/>
      <c r="CH429" s="33"/>
      <c r="CI429" s="33"/>
      <c r="CJ429" s="33"/>
      <c r="CK429" s="33"/>
      <c r="CL429" s="33"/>
      <c r="CM429" s="33"/>
      <c r="CN429" s="33"/>
      <c r="CO429" s="33"/>
      <c r="CP429" s="33"/>
      <c r="CQ429" s="33"/>
      <c r="CR429" s="33"/>
      <c r="CS429" s="33"/>
      <c r="CT429" s="33"/>
      <c r="CU429" s="33"/>
      <c r="CV429" s="33"/>
      <c r="CW429" s="33"/>
      <c r="CX429" s="33"/>
      <c r="CY429" s="33"/>
      <c r="CZ429" s="33"/>
      <c r="DA429" s="33"/>
      <c r="DB429" s="33"/>
      <c r="DC429" s="33"/>
      <c r="DD429" s="33"/>
      <c r="DE429" s="33"/>
      <c r="DF429" s="33"/>
      <c r="DG429" s="33"/>
      <c r="DH429" s="33"/>
      <c r="DI429" s="33"/>
      <c r="DJ429" s="33"/>
      <c r="DK429" s="33"/>
      <c r="DL429" s="33"/>
      <c r="DM429" s="33"/>
      <c r="DN429" s="33"/>
      <c r="DO429" s="33"/>
      <c r="DP429" s="33"/>
      <c r="DQ429" s="33"/>
      <c r="DR429" s="33"/>
      <c r="DS429" s="33"/>
      <c r="DT429" s="33"/>
      <c r="DU429" s="33"/>
      <c r="DV429" s="33"/>
      <c r="DW429" s="33"/>
      <c r="DX429" s="33"/>
      <c r="DY429" s="33"/>
      <c r="DZ429" s="33"/>
      <c r="EA429" s="33"/>
      <c r="EB429" s="33"/>
      <c r="EC429" s="33"/>
      <c r="ED429" s="33"/>
      <c r="EE429" s="33"/>
      <c r="EF429" s="33"/>
      <c r="EG429" s="33"/>
      <c r="EH429" s="33"/>
      <c r="EI429" s="33"/>
      <c r="EJ429" s="33"/>
      <c r="EK429" s="33"/>
      <c r="EL429" s="33"/>
      <c r="EM429" s="33"/>
      <c r="EN429" s="33"/>
      <c r="EO429" s="33"/>
      <c r="EP429" s="33"/>
      <c r="EQ429" s="33"/>
      <c r="ER429" s="33"/>
      <c r="ES429" s="33"/>
      <c r="ET429" s="33"/>
      <c r="EU429" s="33"/>
      <c r="EV429" s="33"/>
      <c r="EW429" s="33"/>
      <c r="EX429" s="33"/>
      <c r="EY429" s="33"/>
      <c r="EZ429" s="33"/>
      <c r="FA429" s="33"/>
      <c r="FB429" s="33"/>
      <c r="FC429" s="33"/>
      <c r="FD429" s="33"/>
      <c r="FE429" s="33"/>
      <c r="FF429" s="33"/>
      <c r="FG429" s="33"/>
      <c r="FH429" s="33"/>
      <c r="FI429" s="33"/>
      <c r="FJ429" s="33"/>
      <c r="FK429" s="33"/>
      <c r="FL429" s="33"/>
      <c r="FM429" s="33"/>
      <c r="FN429" s="33"/>
      <c r="FO429" s="33"/>
      <c r="FP429" s="33"/>
      <c r="FQ429" s="33"/>
      <c r="FR429" s="33"/>
      <c r="FS429" s="33"/>
      <c r="FT429" s="33"/>
      <c r="FU429" s="33"/>
      <c r="FV429" s="33"/>
      <c r="FW429" s="33"/>
      <c r="FX429" s="33"/>
      <c r="FY429" s="33"/>
      <c r="FZ429" s="33"/>
      <c r="GA429" s="33"/>
      <c r="GB429" s="33"/>
      <c r="GC429" s="33"/>
      <c r="GD429" s="33"/>
      <c r="GE429" s="33"/>
      <c r="GF429" s="33"/>
      <c r="GG429" s="33"/>
      <c r="GH429" s="33"/>
      <c r="GI429" s="33"/>
      <c r="GJ429" s="33"/>
      <c r="GK429" s="33"/>
      <c r="GL429" s="33"/>
      <c r="GM429" s="33"/>
      <c r="GN429" s="33"/>
      <c r="GO429" s="33"/>
      <c r="GP429" s="33"/>
      <c r="GQ429" s="33"/>
      <c r="GR429" s="33"/>
      <c r="GS429" s="33"/>
      <c r="GT429" s="33"/>
      <c r="GU429" s="33"/>
      <c r="GV429" s="33"/>
      <c r="GW429" s="33"/>
      <c r="GX429" s="33"/>
      <c r="GY429" s="33"/>
      <c r="GZ429" s="33"/>
      <c r="HA429" s="33"/>
      <c r="HB429" s="33"/>
      <c r="HC429" s="33"/>
      <c r="HD429" s="33"/>
      <c r="HE429" s="33"/>
      <c r="HF429" s="33"/>
      <c r="HG429" s="33"/>
      <c r="HH429" s="33"/>
      <c r="HI429" s="33"/>
      <c r="HJ429" s="33"/>
      <c r="HK429" s="33"/>
      <c r="HL429" s="33"/>
      <c r="HM429" s="33"/>
      <c r="HN429" s="33"/>
      <c r="HO429" s="33"/>
      <c r="HP429" s="33"/>
      <c r="HQ429" s="33"/>
      <c r="HR429" s="33"/>
      <c r="HS429" s="33"/>
      <c r="HT429" s="33"/>
      <c r="HU429" s="33"/>
      <c r="HV429" s="33"/>
      <c r="HW429" s="33"/>
      <c r="HX429" s="33"/>
      <c r="HY429" s="33"/>
      <c r="HZ429" s="33"/>
      <c r="IA429" s="33"/>
      <c r="IB429" s="33"/>
      <c r="IC429" s="33"/>
      <c r="ID429" s="33"/>
      <c r="IE429" s="33"/>
      <c r="IF429" s="33"/>
      <c r="IG429" s="33"/>
      <c r="IH429" s="33"/>
      <c r="II429" s="33"/>
      <c r="IJ429" s="33"/>
      <c r="IK429" s="33"/>
      <c r="IL429" s="33"/>
      <c r="IM429" s="33"/>
      <c r="IN429" s="33"/>
      <c r="IO429" s="33"/>
      <c r="IP429" s="33"/>
      <c r="IQ429" s="33"/>
      <c r="IR429" s="33"/>
      <c r="IS429" s="33"/>
      <c r="IT429" s="33"/>
      <c r="IU429" s="33"/>
      <c r="IV429" s="33"/>
      <c r="IW429" s="33"/>
      <c r="IX429" s="33"/>
      <c r="IY429" s="33"/>
      <c r="IZ429" s="33"/>
      <c r="JA429" s="33"/>
      <c r="JB429" s="33"/>
      <c r="JC429" s="33"/>
      <c r="JD429" s="33"/>
      <c r="JE429" s="33"/>
      <c r="JF429" s="33"/>
      <c r="JG429" s="33"/>
      <c r="JH429" s="33"/>
      <c r="JI429" s="33"/>
      <c r="JJ429" s="33"/>
      <c r="JK429" s="33"/>
      <c r="JL429" s="33"/>
      <c r="JM429" s="33"/>
      <c r="JN429" s="33"/>
      <c r="JO429" s="33"/>
      <c r="JP429" s="33"/>
      <c r="JQ429" s="33"/>
      <c r="JR429" s="33"/>
      <c r="JS429" s="33"/>
      <c r="JT429" s="33"/>
      <c r="JU429" s="33"/>
      <c r="JV429" s="33"/>
      <c r="JW429" s="33"/>
      <c r="JX429" s="33"/>
      <c r="JY429" s="33"/>
      <c r="JZ429" s="33"/>
      <c r="KA429" s="33"/>
      <c r="KB429" s="33"/>
      <c r="KC429" s="33"/>
      <c r="KD429" s="33"/>
      <c r="KE429" s="33"/>
      <c r="KF429" s="33"/>
      <c r="KG429" s="33"/>
      <c r="KH429" s="33"/>
      <c r="KI429" s="33"/>
      <c r="KJ429" s="33"/>
      <c r="KK429" s="33"/>
      <c r="KL429" s="33"/>
      <c r="KM429" s="33"/>
      <c r="KN429" s="33"/>
      <c r="KO429" s="33"/>
      <c r="KP429" s="33"/>
      <c r="KQ429" s="33"/>
      <c r="KR429" s="33"/>
      <c r="KS429" s="33"/>
      <c r="KT429" s="33"/>
      <c r="KU429" s="33"/>
      <c r="KV429" s="33"/>
      <c r="KW429" s="33"/>
      <c r="KX429" s="33"/>
      <c r="KY429" s="33"/>
      <c r="KZ429" s="33"/>
      <c r="LA429" s="33"/>
      <c r="LB429" s="33"/>
      <c r="LC429" s="33"/>
      <c r="LD429" s="33"/>
      <c r="LE429" s="33"/>
      <c r="LF429" s="33"/>
      <c r="LG429" s="33"/>
      <c r="LH429" s="33"/>
      <c r="LI429" s="33"/>
      <c r="LJ429" s="33"/>
      <c r="LK429" s="33"/>
      <c r="LL429" s="33"/>
      <c r="LM429" s="33"/>
      <c r="LN429" s="33"/>
      <c r="LO429" s="33"/>
      <c r="LP429" s="33"/>
      <c r="LQ429" s="33"/>
      <c r="LR429" s="33"/>
      <c r="LS429" s="33"/>
      <c r="LT429" s="33"/>
      <c r="LU429" s="33"/>
      <c r="LV429" s="33"/>
      <c r="LW429" s="33"/>
      <c r="LX429" s="33"/>
      <c r="LY429" s="33"/>
      <c r="LZ429" s="33"/>
      <c r="MA429" s="33"/>
      <c r="MB429" s="33"/>
      <c r="MC429" s="33"/>
      <c r="MD429" s="33"/>
      <c r="ME429" s="33"/>
      <c r="MF429" s="33"/>
      <c r="MG429" s="33"/>
      <c r="MH429" s="33"/>
      <c r="MI429" s="33"/>
      <c r="MJ429" s="33"/>
      <c r="MK429" s="33"/>
      <c r="ML429" s="33"/>
      <c r="MM429" s="33"/>
      <c r="MN429" s="33"/>
      <c r="MO429" s="33"/>
      <c r="MP429" s="33"/>
      <c r="MQ429" s="33"/>
      <c r="MR429" s="33"/>
      <c r="MS429" s="33"/>
      <c r="MT429" s="33"/>
      <c r="MU429" s="33"/>
      <c r="MV429" s="33"/>
      <c r="MW429" s="33"/>
      <c r="MX429" s="33"/>
      <c r="MY429" s="33"/>
      <c r="MZ429" s="33"/>
      <c r="NA429" s="33"/>
      <c r="NB429" s="33"/>
      <c r="NC429" s="33"/>
      <c r="ND429" s="33"/>
      <c r="NE429" s="33"/>
      <c r="NF429" s="33"/>
      <c r="NG429" s="33"/>
      <c r="NH429" s="33"/>
      <c r="NI429" s="33"/>
      <c r="NJ429" s="33"/>
      <c r="NK429" s="33"/>
      <c r="NL429" s="33"/>
      <c r="NM429" s="33"/>
      <c r="NN429" s="33"/>
      <c r="NO429" s="33"/>
      <c r="NP429" s="33"/>
      <c r="NQ429" s="33"/>
      <c r="NR429" s="33"/>
      <c r="NS429" s="33"/>
      <c r="NT429" s="33"/>
      <c r="NU429" s="33"/>
      <c r="NV429" s="33"/>
      <c r="NW429" s="33"/>
      <c r="NX429" s="33"/>
      <c r="NY429" s="33"/>
      <c r="NZ429" s="33"/>
      <c r="OA429" s="33"/>
      <c r="OB429" s="33"/>
      <c r="OC429" s="33"/>
      <c r="OD429" s="33"/>
      <c r="OE429" s="33"/>
      <c r="OF429" s="33"/>
      <c r="OG429" s="33"/>
      <c r="OH429" s="33"/>
      <c r="OI429" s="33"/>
      <c r="OJ429" s="33"/>
      <c r="OK429" s="33"/>
      <c r="OL429" s="33"/>
      <c r="OM429" s="33"/>
      <c r="ON429" s="33"/>
      <c r="OO429" s="33"/>
      <c r="OP429" s="33"/>
      <c r="OQ429" s="33"/>
      <c r="OR429" s="33"/>
      <c r="OS429" s="33"/>
      <c r="OT429" s="33"/>
      <c r="OU429" s="33"/>
      <c r="OV429" s="33"/>
      <c r="OW429" s="33"/>
      <c r="OX429" s="33"/>
      <c r="OY429" s="33"/>
      <c r="OZ429" s="33"/>
      <c r="PA429" s="33"/>
      <c r="PB429" s="33"/>
      <c r="PC429" s="33"/>
      <c r="PD429" s="33"/>
      <c r="PE429" s="33"/>
      <c r="PF429" s="33"/>
      <c r="PG429" s="33"/>
      <c r="PH429" s="33"/>
      <c r="PI429" s="33"/>
      <c r="PJ429" s="33"/>
      <c r="PK429" s="33"/>
      <c r="PL429" s="33"/>
      <c r="PM429" s="33"/>
      <c r="PN429" s="33"/>
      <c r="PO429" s="33"/>
      <c r="PP429" s="33"/>
      <c r="PQ429" s="33"/>
      <c r="PR429" s="33"/>
      <c r="PS429" s="33"/>
      <c r="PT429" s="33"/>
      <c r="PU429" s="33"/>
      <c r="PV429" s="33"/>
      <c r="PW429" s="33"/>
      <c r="PX429" s="33"/>
      <c r="PY429" s="33"/>
      <c r="PZ429" s="33"/>
      <c r="QA429" s="33"/>
      <c r="QB429" s="33"/>
      <c r="QC429" s="33"/>
      <c r="QD429" s="33"/>
      <c r="QE429" s="33"/>
      <c r="QF429" s="33"/>
      <c r="QG429" s="33"/>
      <c r="QH429" s="33"/>
      <c r="QI429" s="33"/>
      <c r="QJ429" s="33"/>
      <c r="QK429" s="33"/>
      <c r="QL429" s="33"/>
      <c r="QM429" s="33"/>
      <c r="QN429" s="33"/>
      <c r="QO429" s="33"/>
      <c r="QP429" s="33"/>
      <c r="QQ429" s="33"/>
      <c r="QR429" s="33"/>
      <c r="QS429" s="33"/>
      <c r="QT429" s="33"/>
      <c r="QU429" s="33"/>
      <c r="QV429" s="33"/>
      <c r="QW429" s="33"/>
      <c r="QX429" s="33"/>
      <c r="QY429" s="33"/>
      <c r="QZ429" s="33"/>
      <c r="RA429" s="33"/>
      <c r="RB429" s="33"/>
      <c r="RC429" s="33"/>
      <c r="RD429" s="33"/>
      <c r="RE429" s="33"/>
      <c r="RF429" s="33"/>
      <c r="RG429" s="33"/>
      <c r="RH429" s="33"/>
      <c r="RI429" s="33"/>
      <c r="RJ429" s="33"/>
      <c r="RK429" s="33"/>
      <c r="RL429" s="33"/>
      <c r="RM429" s="33"/>
      <c r="RN429" s="33"/>
      <c r="RO429" s="33"/>
      <c r="RP429" s="33"/>
      <c r="RQ429" s="33"/>
      <c r="RR429" s="33"/>
      <c r="RS429" s="33"/>
      <c r="RT429" s="33"/>
      <c r="RU429" s="33"/>
      <c r="RV429" s="33"/>
      <c r="RW429" s="33"/>
      <c r="RX429" s="33"/>
      <c r="RY429" s="33"/>
      <c r="RZ429" s="33"/>
      <c r="SA429" s="33"/>
      <c r="SB429" s="33"/>
      <c r="SC429" s="33"/>
      <c r="SD429" s="33"/>
      <c r="SE429" s="33"/>
      <c r="SF429" s="33"/>
      <c r="SG429" s="33"/>
      <c r="SH429" s="33"/>
      <c r="SI429" s="33"/>
      <c r="SJ429" s="33"/>
      <c r="SK429" s="33"/>
      <c r="SL429" s="33"/>
      <c r="SM429" s="33"/>
      <c r="SN429" s="33"/>
      <c r="SO429" s="33"/>
      <c r="SP429" s="33"/>
      <c r="SQ429" s="33"/>
      <c r="SR429" s="33"/>
      <c r="SS429" s="33"/>
      <c r="ST429" s="33"/>
      <c r="SU429" s="33"/>
      <c r="SV429" s="33"/>
      <c r="SW429" s="33"/>
      <c r="SX429" s="33"/>
      <c r="SY429" s="33"/>
      <c r="SZ429" s="33"/>
      <c r="TA429" s="33"/>
      <c r="TB429" s="33"/>
      <c r="TC429" s="33"/>
      <c r="TD429" s="33"/>
      <c r="TE429" s="33"/>
      <c r="TF429" s="33"/>
      <c r="TG429" s="33"/>
      <c r="TH429" s="33"/>
      <c r="TI429" s="33"/>
      <c r="TJ429" s="33"/>
      <c r="TK429" s="33"/>
      <c r="TL429" s="33"/>
      <c r="TM429" s="33"/>
      <c r="TN429" s="33"/>
      <c r="TO429" s="33"/>
      <c r="TP429" s="33"/>
      <c r="TQ429" s="33"/>
      <c r="TR429" s="33"/>
      <c r="TS429" s="33"/>
      <c r="TT429" s="33"/>
      <c r="TU429" s="33"/>
      <c r="TV429" s="33"/>
      <c r="TW429" s="33"/>
      <c r="TX429" s="33"/>
      <c r="TY429" s="33"/>
      <c r="TZ429" s="33"/>
      <c r="UA429" s="33"/>
      <c r="UB429" s="33"/>
      <c r="UC429" s="33"/>
      <c r="UD429" s="33"/>
      <c r="UE429" s="33"/>
      <c r="UF429" s="33"/>
      <c r="UG429" s="33"/>
      <c r="UH429" s="33"/>
      <c r="UI429" s="33"/>
      <c r="UJ429" s="33"/>
      <c r="UK429" s="33"/>
      <c r="UL429" s="33"/>
      <c r="UM429" s="33"/>
      <c r="UN429" s="33"/>
      <c r="UO429" s="33"/>
      <c r="UP429" s="33"/>
      <c r="UQ429" s="33"/>
      <c r="UR429" s="33"/>
      <c r="US429" s="33"/>
      <c r="UT429" s="33"/>
      <c r="UU429" s="33"/>
      <c r="UV429" s="33"/>
      <c r="UW429" s="33"/>
      <c r="UX429" s="33"/>
      <c r="UY429" s="33"/>
      <c r="UZ429" s="33"/>
      <c r="VA429" s="33"/>
      <c r="VB429" s="33"/>
      <c r="VC429" s="33"/>
      <c r="VD429" s="33"/>
      <c r="VE429" s="33"/>
      <c r="VF429" s="33"/>
      <c r="VG429" s="33"/>
      <c r="VH429" s="33"/>
      <c r="VI429" s="33"/>
      <c r="VJ429" s="33"/>
      <c r="VK429" s="33"/>
      <c r="VL429" s="33"/>
      <c r="VM429" s="33"/>
      <c r="VN429" s="33"/>
      <c r="VO429" s="33"/>
      <c r="VP429" s="33"/>
      <c r="VQ429" s="33"/>
      <c r="VR429" s="33"/>
      <c r="VS429" s="33"/>
      <c r="VT429" s="33"/>
      <c r="VU429" s="33"/>
      <c r="VV429" s="33"/>
      <c r="VW429" s="33"/>
      <c r="VX429" s="33"/>
      <c r="VY429" s="33"/>
      <c r="VZ429" s="33"/>
      <c r="WA429" s="33"/>
      <c r="WB429" s="33"/>
      <c r="WC429" s="33"/>
      <c r="WD429" s="33"/>
      <c r="WE429" s="33"/>
      <c r="WF429" s="33"/>
      <c r="WG429" s="33"/>
      <c r="WH429" s="33"/>
      <c r="WI429" s="33"/>
      <c r="WJ429" s="33"/>
      <c r="WK429" s="33"/>
      <c r="WL429" s="33"/>
      <c r="WM429" s="33"/>
      <c r="WN429" s="33"/>
      <c r="WO429" s="33"/>
      <c r="WP429" s="33"/>
      <c r="WQ429" s="33"/>
      <c r="WR429" s="33"/>
      <c r="WS429" s="33"/>
      <c r="WT429" s="33"/>
      <c r="WU429" s="33"/>
      <c r="WV429" s="33"/>
      <c r="WW429" s="33"/>
      <c r="WX429" s="33"/>
      <c r="WY429" s="33"/>
      <c r="WZ429" s="33"/>
      <c r="XA429" s="33"/>
      <c r="XB429" s="33"/>
      <c r="XC429" s="33"/>
      <c r="XD429" s="33"/>
      <c r="XE429" s="33"/>
      <c r="XF429" s="33"/>
      <c r="XG429" s="33"/>
      <c r="XH429" s="33"/>
      <c r="XI429" s="33"/>
      <c r="XJ429" s="33"/>
      <c r="XK429" s="33"/>
      <c r="XL429" s="33"/>
      <c r="XM429" s="33"/>
      <c r="XN429" s="33"/>
      <c r="XO429" s="33"/>
      <c r="XP429" s="33"/>
      <c r="XQ429" s="33"/>
      <c r="XR429" s="33"/>
      <c r="XS429" s="33"/>
      <c r="XT429" s="33"/>
      <c r="XU429" s="33"/>
      <c r="XV429" s="33"/>
      <c r="XW429" s="33"/>
      <c r="XX429" s="33"/>
      <c r="XY429" s="33"/>
      <c r="XZ429" s="33"/>
      <c r="YA429" s="33"/>
      <c r="YB429" s="33"/>
      <c r="YC429" s="33"/>
      <c r="YD429" s="33"/>
      <c r="YE429" s="33"/>
      <c r="YF429" s="33"/>
      <c r="YG429" s="33"/>
      <c r="YH429" s="33"/>
      <c r="YI429" s="33"/>
      <c r="YJ429" s="33"/>
      <c r="YK429" s="33"/>
      <c r="YL429" s="33"/>
      <c r="YM429" s="33"/>
      <c r="YN429" s="33"/>
      <c r="YO429" s="33"/>
      <c r="YP429" s="33"/>
      <c r="YQ429" s="33"/>
      <c r="YR429" s="33"/>
      <c r="YS429" s="33"/>
      <c r="YT429" s="33"/>
      <c r="YU429" s="33"/>
      <c r="YV429" s="33"/>
      <c r="YW429" s="33"/>
      <c r="YX429" s="33"/>
      <c r="YY429" s="33"/>
      <c r="YZ429" s="33"/>
      <c r="ZA429" s="33"/>
      <c r="ZB429" s="33"/>
      <c r="ZC429" s="33"/>
      <c r="ZD429" s="33"/>
      <c r="ZE429" s="33"/>
      <c r="ZF429" s="33"/>
      <c r="ZG429" s="33"/>
      <c r="ZH429" s="33"/>
      <c r="ZI429" s="33"/>
      <c r="ZJ429" s="33"/>
      <c r="ZK429" s="33"/>
      <c r="ZL429" s="33"/>
      <c r="ZM429" s="33"/>
      <c r="ZN429" s="33"/>
      <c r="ZO429" s="33"/>
      <c r="ZP429" s="33"/>
      <c r="ZQ429" s="33"/>
      <c r="ZR429" s="33"/>
      <c r="ZS429" s="33"/>
      <c r="ZT429" s="33"/>
      <c r="ZU429" s="33"/>
      <c r="ZV429" s="33"/>
      <c r="ZW429" s="33"/>
      <c r="ZX429" s="33"/>
      <c r="ZY429" s="33"/>
      <c r="ZZ429" s="33"/>
      <c r="AAA429" s="33"/>
      <c r="AAB429" s="33"/>
      <c r="AAC429" s="33"/>
      <c r="AAD429" s="33"/>
      <c r="AAE429" s="33"/>
      <c r="AAF429" s="33"/>
      <c r="AAG429" s="33"/>
      <c r="AAH429" s="33"/>
      <c r="AAI429" s="33"/>
      <c r="AAJ429" s="33"/>
      <c r="AAK429" s="33"/>
      <c r="AAL429" s="33"/>
      <c r="AAM429" s="33"/>
      <c r="AAN429" s="33"/>
      <c r="AAO429" s="33"/>
      <c r="AAP429" s="33"/>
      <c r="AAQ429" s="33"/>
      <c r="AAR429" s="33"/>
      <c r="AAS429" s="33"/>
      <c r="AAT429" s="33"/>
      <c r="AAU429" s="33"/>
      <c r="AAV429" s="33"/>
      <c r="AAW429" s="33"/>
      <c r="AAX429" s="33"/>
      <c r="AAY429" s="33"/>
      <c r="AAZ429" s="33"/>
      <c r="ABA429" s="33"/>
      <c r="ABB429" s="33"/>
      <c r="ABC429" s="33"/>
      <c r="ABD429" s="33"/>
      <c r="ABE429" s="33"/>
      <c r="ABF429" s="33"/>
      <c r="ABG429" s="33"/>
      <c r="ABH429" s="33"/>
      <c r="ABI429" s="33"/>
      <c r="ABJ429" s="33"/>
      <c r="ABK429" s="33"/>
      <c r="ABL429" s="33"/>
      <c r="ABM429" s="33"/>
      <c r="ABN429" s="33"/>
      <c r="ABO429" s="33"/>
      <c r="ABP429" s="33"/>
      <c r="ABQ429" s="33"/>
      <c r="ABR429" s="33"/>
      <c r="ABS429" s="33"/>
      <c r="ABT429" s="33"/>
      <c r="ABU429" s="33"/>
      <c r="ABV429" s="33"/>
      <c r="ABW429" s="33"/>
      <c r="ABX429" s="33"/>
      <c r="ABY429" s="33"/>
      <c r="ABZ429" s="33"/>
      <c r="ACA429" s="33"/>
      <c r="ACB429" s="33"/>
      <c r="ACC429" s="33"/>
      <c r="ACD429" s="33"/>
      <c r="ACE429" s="33"/>
      <c r="ACF429" s="33"/>
      <c r="ACG429" s="33"/>
      <c r="ACH429" s="33"/>
      <c r="ACI429" s="33"/>
      <c r="ACJ429" s="33"/>
      <c r="ACK429" s="33"/>
      <c r="ACL429" s="33"/>
      <c r="ACM429" s="33"/>
      <c r="ACN429" s="33"/>
      <c r="ACO429" s="33"/>
      <c r="ACP429" s="33"/>
      <c r="ACQ429" s="33"/>
      <c r="ACR429" s="33"/>
      <c r="ACS429" s="33"/>
      <c r="ACT429" s="33"/>
      <c r="ACU429" s="33"/>
      <c r="ACV429" s="33"/>
      <c r="ACW429" s="33"/>
      <c r="ACX429" s="33"/>
      <c r="ACY429" s="33"/>
      <c r="ACZ429" s="33"/>
      <c r="ADA429" s="33"/>
      <c r="ADB429" s="33"/>
      <c r="ADC429" s="33"/>
      <c r="ADD429" s="33"/>
      <c r="ADE429" s="33"/>
      <c r="ADF429" s="33"/>
      <c r="ADG429" s="33"/>
      <c r="ADH429" s="33"/>
      <c r="ADI429" s="33"/>
      <c r="ADJ429" s="33"/>
      <c r="ADK429" s="33"/>
      <c r="ADL429" s="33"/>
      <c r="ADM429" s="33"/>
      <c r="ADN429" s="33"/>
      <c r="ADO429" s="33"/>
      <c r="ADP429" s="33"/>
      <c r="ADQ429" s="33"/>
      <c r="ADR429" s="33"/>
      <c r="ADS429" s="33"/>
      <c r="ADT429" s="33"/>
      <c r="ADU429" s="33"/>
      <c r="ADV429" s="33"/>
      <c r="ADW429" s="33"/>
      <c r="ADX429" s="33"/>
      <c r="ADY429" s="33"/>
      <c r="ADZ429" s="33"/>
      <c r="AEA429" s="33"/>
      <c r="AEB429" s="33"/>
      <c r="AEC429" s="33"/>
      <c r="AED429" s="33"/>
      <c r="AEE429" s="33"/>
      <c r="AEF429" s="33"/>
      <c r="AEG429" s="33"/>
      <c r="AEH429" s="33"/>
      <c r="AEI429" s="33"/>
      <c r="AEJ429" s="33"/>
      <c r="AEK429" s="33"/>
      <c r="AEL429" s="33"/>
      <c r="AEM429" s="33"/>
      <c r="AEN429" s="33"/>
      <c r="AEO429" s="33"/>
      <c r="AEP429" s="33"/>
      <c r="AEQ429" s="33"/>
      <c r="AER429" s="33"/>
      <c r="AES429" s="33"/>
      <c r="AET429" s="33"/>
      <c r="AEU429" s="33"/>
      <c r="AEV429" s="33"/>
      <c r="AEW429" s="33"/>
      <c r="AEX429" s="33"/>
      <c r="AEY429" s="33"/>
      <c r="AEZ429" s="33"/>
      <c r="AFA429" s="33"/>
      <c r="AFB429" s="33"/>
      <c r="AFC429" s="33"/>
      <c r="AFD429" s="33"/>
      <c r="AFE429" s="33"/>
      <c r="AFF429" s="33"/>
      <c r="AFG429" s="33"/>
      <c r="AFH429" s="33"/>
      <c r="AFI429" s="33"/>
      <c r="AFJ429" s="33"/>
      <c r="AFK429" s="33"/>
      <c r="AFL429" s="33"/>
      <c r="AFM429" s="33"/>
      <c r="AFN429" s="33"/>
      <c r="AFO429" s="33"/>
      <c r="AFP429" s="33"/>
      <c r="AFQ429" s="33"/>
      <c r="AFR429" s="33"/>
      <c r="AFS429" s="33"/>
      <c r="AFT429" s="33"/>
      <c r="AFU429" s="33"/>
      <c r="AFV429" s="33"/>
      <c r="AFW429" s="33"/>
      <c r="AFX429" s="33"/>
      <c r="AFY429" s="33"/>
      <c r="AFZ429" s="33"/>
      <c r="AGA429" s="33"/>
      <c r="AGB429" s="33"/>
      <c r="AGC429" s="33"/>
      <c r="AGD429" s="33"/>
      <c r="AGE429" s="33"/>
      <c r="AGF429" s="33"/>
      <c r="AGG429" s="33"/>
      <c r="AGH429" s="33"/>
      <c r="AGI429" s="33"/>
      <c r="AGJ429" s="33"/>
      <c r="AGK429" s="33"/>
      <c r="AGL429" s="33"/>
      <c r="AGM429" s="33"/>
      <c r="AGN429" s="33"/>
      <c r="AGO429" s="33"/>
      <c r="AGP429" s="33"/>
      <c r="AGQ429" s="33"/>
      <c r="AGR429" s="33"/>
      <c r="AGS429" s="33"/>
      <c r="AGT429" s="33"/>
      <c r="AGU429" s="33"/>
      <c r="AGV429" s="33"/>
      <c r="AGW429" s="33"/>
      <c r="AGX429" s="33"/>
      <c r="AGY429" s="33"/>
      <c r="AGZ429" s="33"/>
      <c r="AHA429" s="33"/>
      <c r="AHB429" s="33"/>
      <c r="AHC429" s="33"/>
      <c r="AHD429" s="33"/>
      <c r="AHE429" s="33"/>
      <c r="AHF429" s="33"/>
      <c r="AHG429" s="33"/>
      <c r="AHH429" s="33"/>
      <c r="AHI429" s="33"/>
      <c r="AHJ429" s="33"/>
      <c r="AHK429" s="33"/>
      <c r="AHL429" s="33"/>
      <c r="AHM429" s="33"/>
      <c r="AHN429" s="33"/>
      <c r="AHO429" s="33"/>
      <c r="AHP429" s="33"/>
      <c r="AHQ429" s="33"/>
      <c r="AHR429" s="33"/>
      <c r="AHS429" s="33"/>
      <c r="AHT429" s="33"/>
      <c r="AHU429" s="33"/>
      <c r="AHV429" s="33"/>
      <c r="AHW429" s="33"/>
      <c r="AHX429" s="33"/>
      <c r="AHY429" s="33"/>
      <c r="AHZ429" s="33"/>
      <c r="AIA429" s="33"/>
      <c r="AIB429" s="33"/>
      <c r="AIC429" s="33"/>
      <c r="AID429" s="33"/>
      <c r="AIE429" s="33"/>
      <c r="AIF429" s="33"/>
      <c r="AIG429" s="33"/>
      <c r="AIH429" s="33"/>
      <c r="AII429" s="33"/>
      <c r="AIJ429" s="33"/>
      <c r="AIK429" s="33"/>
      <c r="AIL429" s="33"/>
      <c r="AIM429" s="33"/>
      <c r="AIN429" s="33"/>
      <c r="AIO429" s="33"/>
      <c r="AIP429" s="33"/>
      <c r="AIQ429" s="33"/>
      <c r="AIR429" s="33"/>
      <c r="AIS429" s="33"/>
      <c r="AIT429" s="33"/>
      <c r="AIU429" s="33"/>
      <c r="AIV429" s="33"/>
      <c r="AIW429" s="33"/>
      <c r="AIX429" s="33"/>
      <c r="AIY429" s="33"/>
      <c r="AIZ429" s="33"/>
      <c r="AJA429" s="33"/>
      <c r="AJB429" s="33"/>
      <c r="AJC429" s="33"/>
      <c r="AJD429" s="33"/>
      <c r="AJE429" s="33"/>
      <c r="AJF429" s="33"/>
      <c r="AJG429" s="33"/>
      <c r="AJH429" s="33"/>
      <c r="AJI429" s="33"/>
      <c r="AJJ429" s="33"/>
      <c r="AJK429" s="33"/>
      <c r="AJL429" s="33"/>
      <c r="AJM429" s="33"/>
      <c r="AJN429" s="33"/>
      <c r="AJO429" s="33"/>
      <c r="AJP429" s="33"/>
      <c r="AJQ429" s="33"/>
      <c r="AJR429" s="33"/>
      <c r="AJS429" s="33"/>
      <c r="AJT429" s="33"/>
      <c r="AJU429" s="33"/>
      <c r="AJV429" s="33"/>
      <c r="AJW429" s="33"/>
      <c r="AJX429" s="33"/>
      <c r="AJY429" s="33"/>
      <c r="AJZ429" s="33"/>
      <c r="AKA429" s="33"/>
      <c r="AKB429" s="33"/>
      <c r="AKC429" s="33"/>
      <c r="AKD429" s="33"/>
      <c r="AKE429" s="33"/>
      <c r="AKF429" s="33"/>
      <c r="AKG429" s="33"/>
      <c r="AKH429" s="33"/>
      <c r="AKI429" s="33"/>
      <c r="AKJ429" s="33"/>
      <c r="AKK429" s="33"/>
      <c r="AKL429" s="33"/>
      <c r="AKM429" s="33"/>
      <c r="AKN429" s="33"/>
      <c r="AKO429" s="33"/>
      <c r="AKP429" s="33"/>
      <c r="AKQ429" s="33"/>
      <c r="AKR429" s="33"/>
      <c r="AKS429" s="33"/>
      <c r="AKT429" s="33"/>
      <c r="AKU429" s="33"/>
      <c r="AKV429" s="33"/>
      <c r="AKW429" s="33"/>
      <c r="AKX429" s="33"/>
      <c r="AKY429" s="33"/>
      <c r="AKZ429" s="33"/>
      <c r="ALA429" s="33"/>
      <c r="ALB429" s="33"/>
      <c r="ALC429" s="33"/>
      <c r="ALD429" s="33"/>
      <c r="ALE429" s="33"/>
      <c r="ALF429" s="33"/>
      <c r="ALG429" s="33"/>
      <c r="ALH429" s="33"/>
      <c r="ALI429" s="33"/>
      <c r="ALJ429" s="33"/>
      <c r="ALK429" s="33"/>
      <c r="ALL429" s="33"/>
      <c r="ALM429" s="33"/>
      <c r="ALN429" s="33"/>
      <c r="ALO429" s="33"/>
      <c r="ALP429" s="33"/>
      <c r="ALQ429" s="33"/>
      <c r="ALR429" s="33"/>
      <c r="ALS429" s="33"/>
      <c r="ALT429" s="33"/>
      <c r="ALU429" s="33"/>
      <c r="ALV429" s="33"/>
      <c r="ALW429" s="33"/>
      <c r="ALX429" s="33"/>
      <c r="ALY429" s="33"/>
    </row>
    <row r="430" spans="1:1013" s="58" customFormat="1" ht="21" customHeight="1" x14ac:dyDescent="0.2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3"/>
      <c r="Q430" s="33"/>
      <c r="R430" s="33"/>
      <c r="S430" s="33"/>
      <c r="T430" s="34"/>
      <c r="U430" s="34"/>
      <c r="V430" s="34"/>
      <c r="W430" s="34"/>
      <c r="X430" s="34"/>
      <c r="Y430" s="34"/>
      <c r="Z430" s="34"/>
      <c r="AA430" s="34"/>
    </row>
    <row r="431" spans="1:1013" ht="19.5" customHeight="1" x14ac:dyDescent="0.2"/>
    <row r="432" spans="1:1013" ht="15.75" customHeight="1" x14ac:dyDescent="0.2"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  <c r="BO432" s="33"/>
      <c r="BP432" s="33"/>
      <c r="BQ432" s="33"/>
      <c r="BR432" s="33"/>
      <c r="BS432" s="33"/>
      <c r="BT432" s="33"/>
      <c r="BU432" s="33"/>
      <c r="BV432" s="33"/>
      <c r="BW432" s="33"/>
      <c r="BX432" s="33"/>
      <c r="BY432" s="33"/>
      <c r="BZ432" s="33"/>
      <c r="CA432" s="33"/>
      <c r="CB432" s="33"/>
      <c r="CC432" s="33"/>
      <c r="CD432" s="33"/>
      <c r="CE432" s="33"/>
      <c r="CF432" s="33"/>
      <c r="CG432" s="33"/>
      <c r="CH432" s="33"/>
      <c r="CI432" s="33"/>
      <c r="CJ432" s="33"/>
      <c r="CK432" s="33"/>
      <c r="CL432" s="33"/>
      <c r="CM432" s="33"/>
      <c r="CN432" s="33"/>
      <c r="CO432" s="33"/>
      <c r="CP432" s="33"/>
      <c r="CQ432" s="33"/>
      <c r="CR432" s="33"/>
      <c r="CS432" s="33"/>
      <c r="CT432" s="33"/>
      <c r="CU432" s="33"/>
      <c r="CV432" s="33"/>
      <c r="CW432" s="33"/>
      <c r="CX432" s="33"/>
      <c r="CY432" s="33"/>
      <c r="CZ432" s="33"/>
      <c r="DA432" s="33"/>
      <c r="DB432" s="33"/>
      <c r="DC432" s="33"/>
      <c r="DD432" s="33"/>
      <c r="DE432" s="33"/>
      <c r="DF432" s="33"/>
      <c r="DG432" s="33"/>
      <c r="DH432" s="33"/>
      <c r="DI432" s="33"/>
      <c r="DJ432" s="33"/>
      <c r="DK432" s="33"/>
      <c r="DL432" s="33"/>
      <c r="DM432" s="33"/>
      <c r="DN432" s="33"/>
      <c r="DO432" s="33"/>
      <c r="DP432" s="33"/>
      <c r="DQ432" s="33"/>
      <c r="DR432" s="33"/>
      <c r="DS432" s="33"/>
      <c r="DT432" s="33"/>
      <c r="DU432" s="33"/>
      <c r="DV432" s="33"/>
      <c r="DW432" s="33"/>
      <c r="DX432" s="33"/>
      <c r="DY432" s="33"/>
      <c r="DZ432" s="33"/>
      <c r="EA432" s="33"/>
      <c r="EB432" s="33"/>
      <c r="EC432" s="33"/>
      <c r="ED432" s="33"/>
      <c r="EE432" s="33"/>
      <c r="EF432" s="33"/>
      <c r="EG432" s="33"/>
      <c r="EH432" s="33"/>
      <c r="EI432" s="33"/>
      <c r="EJ432" s="33"/>
      <c r="EK432" s="33"/>
      <c r="EL432" s="33"/>
      <c r="EM432" s="33"/>
      <c r="EN432" s="33"/>
      <c r="EO432" s="33"/>
      <c r="EP432" s="33"/>
      <c r="EQ432" s="33"/>
      <c r="ER432" s="33"/>
      <c r="ES432" s="33"/>
      <c r="ET432" s="33"/>
      <c r="EU432" s="33"/>
      <c r="EV432" s="33"/>
      <c r="EW432" s="33"/>
      <c r="EX432" s="33"/>
      <c r="EY432" s="33"/>
      <c r="EZ432" s="33"/>
      <c r="FA432" s="33"/>
      <c r="FB432" s="33"/>
      <c r="FC432" s="33"/>
      <c r="FD432" s="33"/>
      <c r="FE432" s="33"/>
      <c r="FF432" s="33"/>
      <c r="FG432" s="33"/>
      <c r="FH432" s="33"/>
      <c r="FI432" s="33"/>
      <c r="FJ432" s="33"/>
      <c r="FK432" s="33"/>
      <c r="FL432" s="33"/>
      <c r="FM432" s="33"/>
      <c r="FN432" s="33"/>
      <c r="FO432" s="33"/>
      <c r="FP432" s="33"/>
      <c r="FQ432" s="33"/>
      <c r="FR432" s="33"/>
      <c r="FS432" s="33"/>
      <c r="FT432" s="33"/>
      <c r="FU432" s="33"/>
      <c r="FV432" s="33"/>
      <c r="FW432" s="33"/>
      <c r="FX432" s="33"/>
      <c r="FY432" s="33"/>
      <c r="FZ432" s="33"/>
      <c r="GA432" s="33"/>
      <c r="GB432" s="33"/>
      <c r="GC432" s="33"/>
      <c r="GD432" s="33"/>
      <c r="GE432" s="33"/>
      <c r="GF432" s="33"/>
      <c r="GG432" s="33"/>
      <c r="GH432" s="33"/>
      <c r="GI432" s="33"/>
      <c r="GJ432" s="33"/>
      <c r="GK432" s="33"/>
      <c r="GL432" s="33"/>
      <c r="GM432" s="33"/>
      <c r="GN432" s="33"/>
      <c r="GO432" s="33"/>
      <c r="GP432" s="33"/>
      <c r="GQ432" s="33"/>
      <c r="GR432" s="33"/>
      <c r="GS432" s="33"/>
      <c r="GT432" s="33"/>
      <c r="GU432" s="33"/>
      <c r="GV432" s="33"/>
      <c r="GW432" s="33"/>
      <c r="GX432" s="33"/>
      <c r="GY432" s="33"/>
      <c r="GZ432" s="33"/>
      <c r="HA432" s="33"/>
      <c r="HB432" s="33"/>
      <c r="HC432" s="33"/>
      <c r="HD432" s="33"/>
      <c r="HE432" s="33"/>
      <c r="HF432" s="33"/>
      <c r="HG432" s="33"/>
      <c r="HH432" s="33"/>
      <c r="HI432" s="33"/>
      <c r="HJ432" s="33"/>
      <c r="HK432" s="33"/>
      <c r="HL432" s="33"/>
      <c r="HM432" s="33"/>
      <c r="HN432" s="33"/>
      <c r="HO432" s="33"/>
      <c r="HP432" s="33"/>
      <c r="HQ432" s="33"/>
      <c r="HR432" s="33"/>
      <c r="HS432" s="33"/>
      <c r="HT432" s="33"/>
      <c r="HU432" s="33"/>
      <c r="HV432" s="33"/>
      <c r="HW432" s="33"/>
      <c r="HX432" s="33"/>
      <c r="HY432" s="33"/>
      <c r="HZ432" s="33"/>
      <c r="IA432" s="33"/>
      <c r="IB432" s="33"/>
      <c r="IC432" s="33"/>
      <c r="ID432" s="33"/>
      <c r="IE432" s="33"/>
      <c r="IF432" s="33"/>
      <c r="IG432" s="33"/>
      <c r="IH432" s="33"/>
      <c r="II432" s="33"/>
      <c r="IJ432" s="33"/>
      <c r="IK432" s="33"/>
      <c r="IL432" s="33"/>
      <c r="IM432" s="33"/>
      <c r="IN432" s="33"/>
      <c r="IO432" s="33"/>
      <c r="IP432" s="33"/>
      <c r="IQ432" s="33"/>
      <c r="IR432" s="33"/>
      <c r="IS432" s="33"/>
      <c r="IT432" s="33"/>
      <c r="IU432" s="33"/>
      <c r="IV432" s="33"/>
      <c r="IW432" s="33"/>
      <c r="IX432" s="33"/>
      <c r="IY432" s="33"/>
      <c r="IZ432" s="33"/>
      <c r="JA432" s="33"/>
      <c r="JB432" s="33"/>
      <c r="JC432" s="33"/>
      <c r="JD432" s="33"/>
      <c r="JE432" s="33"/>
      <c r="JF432" s="33"/>
      <c r="JG432" s="33"/>
      <c r="JH432" s="33"/>
      <c r="JI432" s="33"/>
      <c r="JJ432" s="33"/>
      <c r="JK432" s="33"/>
      <c r="JL432" s="33"/>
      <c r="JM432" s="33"/>
      <c r="JN432" s="33"/>
      <c r="JO432" s="33"/>
      <c r="JP432" s="33"/>
      <c r="JQ432" s="33"/>
      <c r="JR432" s="33"/>
      <c r="JS432" s="33"/>
      <c r="JT432" s="33"/>
      <c r="JU432" s="33"/>
      <c r="JV432" s="33"/>
      <c r="JW432" s="33"/>
      <c r="JX432" s="33"/>
      <c r="JY432" s="33"/>
      <c r="JZ432" s="33"/>
      <c r="KA432" s="33"/>
      <c r="KB432" s="33"/>
      <c r="KC432" s="33"/>
      <c r="KD432" s="33"/>
      <c r="KE432" s="33"/>
      <c r="KF432" s="33"/>
      <c r="KG432" s="33"/>
      <c r="KH432" s="33"/>
      <c r="KI432" s="33"/>
      <c r="KJ432" s="33"/>
      <c r="KK432" s="33"/>
      <c r="KL432" s="33"/>
      <c r="KM432" s="33"/>
      <c r="KN432" s="33"/>
      <c r="KO432" s="33"/>
      <c r="KP432" s="33"/>
      <c r="KQ432" s="33"/>
      <c r="KR432" s="33"/>
      <c r="KS432" s="33"/>
      <c r="KT432" s="33"/>
      <c r="KU432" s="33"/>
      <c r="KV432" s="33"/>
      <c r="KW432" s="33"/>
      <c r="KX432" s="33"/>
      <c r="KY432" s="33"/>
      <c r="KZ432" s="33"/>
      <c r="LA432" s="33"/>
      <c r="LB432" s="33"/>
      <c r="LC432" s="33"/>
      <c r="LD432" s="33"/>
      <c r="LE432" s="33"/>
      <c r="LF432" s="33"/>
      <c r="LG432" s="33"/>
      <c r="LH432" s="33"/>
      <c r="LI432" s="33"/>
      <c r="LJ432" s="33"/>
      <c r="LK432" s="33"/>
      <c r="LL432" s="33"/>
      <c r="LM432" s="33"/>
      <c r="LN432" s="33"/>
      <c r="LO432" s="33"/>
      <c r="LP432" s="33"/>
      <c r="LQ432" s="33"/>
      <c r="LR432" s="33"/>
      <c r="LS432" s="33"/>
      <c r="LT432" s="33"/>
      <c r="LU432" s="33"/>
      <c r="LV432" s="33"/>
      <c r="LW432" s="33"/>
      <c r="LX432" s="33"/>
      <c r="LY432" s="33"/>
      <c r="LZ432" s="33"/>
      <c r="MA432" s="33"/>
      <c r="MB432" s="33"/>
      <c r="MC432" s="33"/>
      <c r="MD432" s="33"/>
      <c r="ME432" s="33"/>
      <c r="MF432" s="33"/>
      <c r="MG432" s="33"/>
      <c r="MH432" s="33"/>
      <c r="MI432" s="33"/>
      <c r="MJ432" s="33"/>
      <c r="MK432" s="33"/>
      <c r="ML432" s="33"/>
      <c r="MM432" s="33"/>
      <c r="MN432" s="33"/>
      <c r="MO432" s="33"/>
      <c r="MP432" s="33"/>
      <c r="MQ432" s="33"/>
      <c r="MR432" s="33"/>
      <c r="MS432" s="33"/>
      <c r="MT432" s="33"/>
      <c r="MU432" s="33"/>
      <c r="MV432" s="33"/>
      <c r="MW432" s="33"/>
      <c r="MX432" s="33"/>
      <c r="MY432" s="33"/>
      <c r="MZ432" s="33"/>
      <c r="NA432" s="33"/>
      <c r="NB432" s="33"/>
      <c r="NC432" s="33"/>
      <c r="ND432" s="33"/>
      <c r="NE432" s="33"/>
      <c r="NF432" s="33"/>
      <c r="NG432" s="33"/>
      <c r="NH432" s="33"/>
      <c r="NI432" s="33"/>
      <c r="NJ432" s="33"/>
      <c r="NK432" s="33"/>
      <c r="NL432" s="33"/>
      <c r="NM432" s="33"/>
      <c r="NN432" s="33"/>
      <c r="NO432" s="33"/>
      <c r="NP432" s="33"/>
      <c r="NQ432" s="33"/>
      <c r="NR432" s="33"/>
      <c r="NS432" s="33"/>
      <c r="NT432" s="33"/>
      <c r="NU432" s="33"/>
      <c r="NV432" s="33"/>
      <c r="NW432" s="33"/>
      <c r="NX432" s="33"/>
      <c r="NY432" s="33"/>
      <c r="NZ432" s="33"/>
      <c r="OA432" s="33"/>
      <c r="OB432" s="33"/>
      <c r="OC432" s="33"/>
      <c r="OD432" s="33"/>
      <c r="OE432" s="33"/>
      <c r="OF432" s="33"/>
      <c r="OG432" s="33"/>
      <c r="OH432" s="33"/>
      <c r="OI432" s="33"/>
      <c r="OJ432" s="33"/>
      <c r="OK432" s="33"/>
      <c r="OL432" s="33"/>
      <c r="OM432" s="33"/>
      <c r="ON432" s="33"/>
      <c r="OO432" s="33"/>
      <c r="OP432" s="33"/>
      <c r="OQ432" s="33"/>
      <c r="OR432" s="33"/>
      <c r="OS432" s="33"/>
      <c r="OT432" s="33"/>
      <c r="OU432" s="33"/>
      <c r="OV432" s="33"/>
      <c r="OW432" s="33"/>
      <c r="OX432" s="33"/>
      <c r="OY432" s="33"/>
      <c r="OZ432" s="33"/>
      <c r="PA432" s="33"/>
      <c r="PB432" s="33"/>
      <c r="PC432" s="33"/>
      <c r="PD432" s="33"/>
      <c r="PE432" s="33"/>
      <c r="PF432" s="33"/>
      <c r="PG432" s="33"/>
      <c r="PH432" s="33"/>
      <c r="PI432" s="33"/>
      <c r="PJ432" s="33"/>
      <c r="PK432" s="33"/>
      <c r="PL432" s="33"/>
      <c r="PM432" s="33"/>
      <c r="PN432" s="33"/>
      <c r="PO432" s="33"/>
      <c r="PP432" s="33"/>
      <c r="PQ432" s="33"/>
      <c r="PR432" s="33"/>
      <c r="PS432" s="33"/>
      <c r="PT432" s="33"/>
      <c r="PU432" s="33"/>
      <c r="PV432" s="33"/>
      <c r="PW432" s="33"/>
      <c r="PX432" s="33"/>
      <c r="PY432" s="33"/>
      <c r="PZ432" s="33"/>
      <c r="QA432" s="33"/>
      <c r="QB432" s="33"/>
      <c r="QC432" s="33"/>
      <c r="QD432" s="33"/>
      <c r="QE432" s="33"/>
      <c r="QF432" s="33"/>
      <c r="QG432" s="33"/>
      <c r="QH432" s="33"/>
      <c r="QI432" s="33"/>
      <c r="QJ432" s="33"/>
      <c r="QK432" s="33"/>
      <c r="QL432" s="33"/>
      <c r="QM432" s="33"/>
      <c r="QN432" s="33"/>
      <c r="QO432" s="33"/>
      <c r="QP432" s="33"/>
      <c r="QQ432" s="33"/>
      <c r="QR432" s="33"/>
      <c r="QS432" s="33"/>
      <c r="QT432" s="33"/>
      <c r="QU432" s="33"/>
      <c r="QV432" s="33"/>
      <c r="QW432" s="33"/>
      <c r="QX432" s="33"/>
      <c r="QY432" s="33"/>
      <c r="QZ432" s="33"/>
      <c r="RA432" s="33"/>
      <c r="RB432" s="33"/>
      <c r="RC432" s="33"/>
      <c r="RD432" s="33"/>
      <c r="RE432" s="33"/>
      <c r="RF432" s="33"/>
      <c r="RG432" s="33"/>
      <c r="RH432" s="33"/>
      <c r="RI432" s="33"/>
      <c r="RJ432" s="33"/>
      <c r="RK432" s="33"/>
      <c r="RL432" s="33"/>
      <c r="RM432" s="33"/>
      <c r="RN432" s="33"/>
      <c r="RO432" s="33"/>
      <c r="RP432" s="33"/>
      <c r="RQ432" s="33"/>
      <c r="RR432" s="33"/>
      <c r="RS432" s="33"/>
      <c r="RT432" s="33"/>
      <c r="RU432" s="33"/>
      <c r="RV432" s="33"/>
      <c r="RW432" s="33"/>
      <c r="RX432" s="33"/>
      <c r="RY432" s="33"/>
      <c r="RZ432" s="33"/>
      <c r="SA432" s="33"/>
      <c r="SB432" s="33"/>
      <c r="SC432" s="33"/>
      <c r="SD432" s="33"/>
      <c r="SE432" s="33"/>
      <c r="SF432" s="33"/>
      <c r="SG432" s="33"/>
      <c r="SH432" s="33"/>
      <c r="SI432" s="33"/>
      <c r="SJ432" s="33"/>
      <c r="SK432" s="33"/>
      <c r="SL432" s="33"/>
      <c r="SM432" s="33"/>
      <c r="SN432" s="33"/>
      <c r="SO432" s="33"/>
      <c r="SP432" s="33"/>
      <c r="SQ432" s="33"/>
      <c r="SR432" s="33"/>
      <c r="SS432" s="33"/>
      <c r="ST432" s="33"/>
      <c r="SU432" s="33"/>
      <c r="SV432" s="33"/>
      <c r="SW432" s="33"/>
      <c r="SX432" s="33"/>
      <c r="SY432" s="33"/>
      <c r="SZ432" s="33"/>
      <c r="TA432" s="33"/>
      <c r="TB432" s="33"/>
      <c r="TC432" s="33"/>
      <c r="TD432" s="33"/>
      <c r="TE432" s="33"/>
      <c r="TF432" s="33"/>
      <c r="TG432" s="33"/>
      <c r="TH432" s="33"/>
      <c r="TI432" s="33"/>
      <c r="TJ432" s="33"/>
      <c r="TK432" s="33"/>
      <c r="TL432" s="33"/>
      <c r="TM432" s="33"/>
      <c r="TN432" s="33"/>
      <c r="TO432" s="33"/>
      <c r="TP432" s="33"/>
      <c r="TQ432" s="33"/>
      <c r="TR432" s="33"/>
      <c r="TS432" s="33"/>
      <c r="TT432" s="33"/>
      <c r="TU432" s="33"/>
      <c r="TV432" s="33"/>
      <c r="TW432" s="33"/>
      <c r="TX432" s="33"/>
      <c r="TY432" s="33"/>
      <c r="TZ432" s="33"/>
      <c r="UA432" s="33"/>
      <c r="UB432" s="33"/>
      <c r="UC432" s="33"/>
      <c r="UD432" s="33"/>
      <c r="UE432" s="33"/>
      <c r="UF432" s="33"/>
      <c r="UG432" s="33"/>
      <c r="UH432" s="33"/>
      <c r="UI432" s="33"/>
      <c r="UJ432" s="33"/>
      <c r="UK432" s="33"/>
      <c r="UL432" s="33"/>
      <c r="UM432" s="33"/>
      <c r="UN432" s="33"/>
      <c r="UO432" s="33"/>
      <c r="UP432" s="33"/>
      <c r="UQ432" s="33"/>
      <c r="UR432" s="33"/>
      <c r="US432" s="33"/>
      <c r="UT432" s="33"/>
      <c r="UU432" s="33"/>
      <c r="UV432" s="33"/>
      <c r="UW432" s="33"/>
      <c r="UX432" s="33"/>
      <c r="UY432" s="33"/>
      <c r="UZ432" s="33"/>
      <c r="VA432" s="33"/>
      <c r="VB432" s="33"/>
      <c r="VC432" s="33"/>
      <c r="VD432" s="33"/>
      <c r="VE432" s="33"/>
      <c r="VF432" s="33"/>
      <c r="VG432" s="33"/>
      <c r="VH432" s="33"/>
      <c r="VI432" s="33"/>
      <c r="VJ432" s="33"/>
      <c r="VK432" s="33"/>
      <c r="VL432" s="33"/>
      <c r="VM432" s="33"/>
      <c r="VN432" s="33"/>
      <c r="VO432" s="33"/>
      <c r="VP432" s="33"/>
      <c r="VQ432" s="33"/>
      <c r="VR432" s="33"/>
      <c r="VS432" s="33"/>
      <c r="VT432" s="33"/>
      <c r="VU432" s="33"/>
      <c r="VV432" s="33"/>
      <c r="VW432" s="33"/>
      <c r="VX432" s="33"/>
      <c r="VY432" s="33"/>
      <c r="VZ432" s="33"/>
      <c r="WA432" s="33"/>
      <c r="WB432" s="33"/>
      <c r="WC432" s="33"/>
      <c r="WD432" s="33"/>
      <c r="WE432" s="33"/>
      <c r="WF432" s="33"/>
      <c r="WG432" s="33"/>
      <c r="WH432" s="33"/>
      <c r="WI432" s="33"/>
      <c r="WJ432" s="33"/>
      <c r="WK432" s="33"/>
      <c r="WL432" s="33"/>
      <c r="WM432" s="33"/>
      <c r="WN432" s="33"/>
      <c r="WO432" s="33"/>
      <c r="WP432" s="33"/>
      <c r="WQ432" s="33"/>
      <c r="WR432" s="33"/>
      <c r="WS432" s="33"/>
      <c r="WT432" s="33"/>
      <c r="WU432" s="33"/>
      <c r="WV432" s="33"/>
      <c r="WW432" s="33"/>
      <c r="WX432" s="33"/>
      <c r="WY432" s="33"/>
      <c r="WZ432" s="33"/>
      <c r="XA432" s="33"/>
      <c r="XB432" s="33"/>
      <c r="XC432" s="33"/>
      <c r="XD432" s="33"/>
      <c r="XE432" s="33"/>
      <c r="XF432" s="33"/>
      <c r="XG432" s="33"/>
      <c r="XH432" s="33"/>
      <c r="XI432" s="33"/>
      <c r="XJ432" s="33"/>
      <c r="XK432" s="33"/>
      <c r="XL432" s="33"/>
      <c r="XM432" s="33"/>
      <c r="XN432" s="33"/>
      <c r="XO432" s="33"/>
      <c r="XP432" s="33"/>
      <c r="XQ432" s="33"/>
      <c r="XR432" s="33"/>
      <c r="XS432" s="33"/>
      <c r="XT432" s="33"/>
      <c r="XU432" s="33"/>
      <c r="XV432" s="33"/>
      <c r="XW432" s="33"/>
      <c r="XX432" s="33"/>
      <c r="XY432" s="33"/>
      <c r="XZ432" s="33"/>
      <c r="YA432" s="33"/>
      <c r="YB432" s="33"/>
      <c r="YC432" s="33"/>
      <c r="YD432" s="33"/>
      <c r="YE432" s="33"/>
      <c r="YF432" s="33"/>
      <c r="YG432" s="33"/>
      <c r="YH432" s="33"/>
      <c r="YI432" s="33"/>
      <c r="YJ432" s="33"/>
      <c r="YK432" s="33"/>
      <c r="YL432" s="33"/>
      <c r="YM432" s="33"/>
      <c r="YN432" s="33"/>
      <c r="YO432" s="33"/>
      <c r="YP432" s="33"/>
      <c r="YQ432" s="33"/>
      <c r="YR432" s="33"/>
      <c r="YS432" s="33"/>
      <c r="YT432" s="33"/>
      <c r="YU432" s="33"/>
      <c r="YV432" s="33"/>
      <c r="YW432" s="33"/>
      <c r="YX432" s="33"/>
      <c r="YY432" s="33"/>
      <c r="YZ432" s="33"/>
      <c r="ZA432" s="33"/>
      <c r="ZB432" s="33"/>
      <c r="ZC432" s="33"/>
      <c r="ZD432" s="33"/>
      <c r="ZE432" s="33"/>
      <c r="ZF432" s="33"/>
      <c r="ZG432" s="33"/>
      <c r="ZH432" s="33"/>
      <c r="ZI432" s="33"/>
      <c r="ZJ432" s="33"/>
      <c r="ZK432" s="33"/>
      <c r="ZL432" s="33"/>
      <c r="ZM432" s="33"/>
      <c r="ZN432" s="33"/>
      <c r="ZO432" s="33"/>
      <c r="ZP432" s="33"/>
      <c r="ZQ432" s="33"/>
      <c r="ZR432" s="33"/>
      <c r="ZS432" s="33"/>
      <c r="ZT432" s="33"/>
      <c r="ZU432" s="33"/>
      <c r="ZV432" s="33"/>
      <c r="ZW432" s="33"/>
      <c r="ZX432" s="33"/>
      <c r="ZY432" s="33"/>
      <c r="ZZ432" s="33"/>
      <c r="AAA432" s="33"/>
      <c r="AAB432" s="33"/>
      <c r="AAC432" s="33"/>
      <c r="AAD432" s="33"/>
      <c r="AAE432" s="33"/>
      <c r="AAF432" s="33"/>
      <c r="AAG432" s="33"/>
      <c r="AAH432" s="33"/>
      <c r="AAI432" s="33"/>
      <c r="AAJ432" s="33"/>
      <c r="AAK432" s="33"/>
      <c r="AAL432" s="33"/>
      <c r="AAM432" s="33"/>
      <c r="AAN432" s="33"/>
      <c r="AAO432" s="33"/>
      <c r="AAP432" s="33"/>
      <c r="AAQ432" s="33"/>
      <c r="AAR432" s="33"/>
      <c r="AAS432" s="33"/>
      <c r="AAT432" s="33"/>
      <c r="AAU432" s="33"/>
      <c r="AAV432" s="33"/>
      <c r="AAW432" s="33"/>
      <c r="AAX432" s="33"/>
      <c r="AAY432" s="33"/>
      <c r="AAZ432" s="33"/>
      <c r="ABA432" s="33"/>
      <c r="ABB432" s="33"/>
      <c r="ABC432" s="33"/>
      <c r="ABD432" s="33"/>
      <c r="ABE432" s="33"/>
      <c r="ABF432" s="33"/>
      <c r="ABG432" s="33"/>
      <c r="ABH432" s="33"/>
      <c r="ABI432" s="33"/>
      <c r="ABJ432" s="33"/>
      <c r="ABK432" s="33"/>
      <c r="ABL432" s="33"/>
      <c r="ABM432" s="33"/>
      <c r="ABN432" s="33"/>
      <c r="ABO432" s="33"/>
      <c r="ABP432" s="33"/>
      <c r="ABQ432" s="33"/>
      <c r="ABR432" s="33"/>
      <c r="ABS432" s="33"/>
      <c r="ABT432" s="33"/>
      <c r="ABU432" s="33"/>
      <c r="ABV432" s="33"/>
      <c r="ABW432" s="33"/>
      <c r="ABX432" s="33"/>
      <c r="ABY432" s="33"/>
      <c r="ABZ432" s="33"/>
      <c r="ACA432" s="33"/>
      <c r="ACB432" s="33"/>
      <c r="ACC432" s="33"/>
      <c r="ACD432" s="33"/>
      <c r="ACE432" s="33"/>
      <c r="ACF432" s="33"/>
      <c r="ACG432" s="33"/>
      <c r="ACH432" s="33"/>
      <c r="ACI432" s="33"/>
      <c r="ACJ432" s="33"/>
      <c r="ACK432" s="33"/>
      <c r="ACL432" s="33"/>
      <c r="ACM432" s="33"/>
      <c r="ACN432" s="33"/>
      <c r="ACO432" s="33"/>
      <c r="ACP432" s="33"/>
      <c r="ACQ432" s="33"/>
      <c r="ACR432" s="33"/>
      <c r="ACS432" s="33"/>
      <c r="ACT432" s="33"/>
      <c r="ACU432" s="33"/>
      <c r="ACV432" s="33"/>
      <c r="ACW432" s="33"/>
      <c r="ACX432" s="33"/>
      <c r="ACY432" s="33"/>
      <c r="ACZ432" s="33"/>
      <c r="ADA432" s="33"/>
      <c r="ADB432" s="33"/>
      <c r="ADC432" s="33"/>
      <c r="ADD432" s="33"/>
      <c r="ADE432" s="33"/>
      <c r="ADF432" s="33"/>
      <c r="ADG432" s="33"/>
      <c r="ADH432" s="33"/>
      <c r="ADI432" s="33"/>
      <c r="ADJ432" s="33"/>
      <c r="ADK432" s="33"/>
      <c r="ADL432" s="33"/>
      <c r="ADM432" s="33"/>
      <c r="ADN432" s="33"/>
      <c r="ADO432" s="33"/>
      <c r="ADP432" s="33"/>
      <c r="ADQ432" s="33"/>
      <c r="ADR432" s="33"/>
      <c r="ADS432" s="33"/>
      <c r="ADT432" s="33"/>
      <c r="ADU432" s="33"/>
      <c r="ADV432" s="33"/>
      <c r="ADW432" s="33"/>
      <c r="ADX432" s="33"/>
      <c r="ADY432" s="33"/>
      <c r="ADZ432" s="33"/>
      <c r="AEA432" s="33"/>
      <c r="AEB432" s="33"/>
      <c r="AEC432" s="33"/>
      <c r="AED432" s="33"/>
      <c r="AEE432" s="33"/>
      <c r="AEF432" s="33"/>
      <c r="AEG432" s="33"/>
      <c r="AEH432" s="33"/>
      <c r="AEI432" s="33"/>
      <c r="AEJ432" s="33"/>
      <c r="AEK432" s="33"/>
      <c r="AEL432" s="33"/>
      <c r="AEM432" s="33"/>
      <c r="AEN432" s="33"/>
      <c r="AEO432" s="33"/>
      <c r="AEP432" s="33"/>
      <c r="AEQ432" s="33"/>
      <c r="AER432" s="33"/>
      <c r="AES432" s="33"/>
      <c r="AET432" s="33"/>
      <c r="AEU432" s="33"/>
      <c r="AEV432" s="33"/>
      <c r="AEW432" s="33"/>
      <c r="AEX432" s="33"/>
      <c r="AEY432" s="33"/>
      <c r="AEZ432" s="33"/>
      <c r="AFA432" s="33"/>
      <c r="AFB432" s="33"/>
      <c r="AFC432" s="33"/>
      <c r="AFD432" s="33"/>
      <c r="AFE432" s="33"/>
      <c r="AFF432" s="33"/>
      <c r="AFG432" s="33"/>
      <c r="AFH432" s="33"/>
      <c r="AFI432" s="33"/>
      <c r="AFJ432" s="33"/>
      <c r="AFK432" s="33"/>
      <c r="AFL432" s="33"/>
      <c r="AFM432" s="33"/>
      <c r="AFN432" s="33"/>
      <c r="AFO432" s="33"/>
      <c r="AFP432" s="33"/>
      <c r="AFQ432" s="33"/>
      <c r="AFR432" s="33"/>
      <c r="AFS432" s="33"/>
      <c r="AFT432" s="33"/>
      <c r="AFU432" s="33"/>
      <c r="AFV432" s="33"/>
      <c r="AFW432" s="33"/>
      <c r="AFX432" s="33"/>
      <c r="AFY432" s="33"/>
      <c r="AFZ432" s="33"/>
      <c r="AGA432" s="33"/>
      <c r="AGB432" s="33"/>
      <c r="AGC432" s="33"/>
      <c r="AGD432" s="33"/>
      <c r="AGE432" s="33"/>
      <c r="AGF432" s="33"/>
      <c r="AGG432" s="33"/>
      <c r="AGH432" s="33"/>
      <c r="AGI432" s="33"/>
      <c r="AGJ432" s="33"/>
      <c r="AGK432" s="33"/>
      <c r="AGL432" s="33"/>
      <c r="AGM432" s="33"/>
      <c r="AGN432" s="33"/>
      <c r="AGO432" s="33"/>
      <c r="AGP432" s="33"/>
      <c r="AGQ432" s="33"/>
      <c r="AGR432" s="33"/>
      <c r="AGS432" s="33"/>
      <c r="AGT432" s="33"/>
      <c r="AGU432" s="33"/>
      <c r="AGV432" s="33"/>
      <c r="AGW432" s="33"/>
      <c r="AGX432" s="33"/>
      <c r="AGY432" s="33"/>
      <c r="AGZ432" s="33"/>
      <c r="AHA432" s="33"/>
      <c r="AHB432" s="33"/>
      <c r="AHC432" s="33"/>
      <c r="AHD432" s="33"/>
      <c r="AHE432" s="33"/>
      <c r="AHF432" s="33"/>
      <c r="AHG432" s="33"/>
      <c r="AHH432" s="33"/>
      <c r="AHI432" s="33"/>
      <c r="AHJ432" s="33"/>
      <c r="AHK432" s="33"/>
      <c r="AHL432" s="33"/>
      <c r="AHM432" s="33"/>
      <c r="AHN432" s="33"/>
      <c r="AHO432" s="33"/>
      <c r="AHP432" s="33"/>
      <c r="AHQ432" s="33"/>
      <c r="AHR432" s="33"/>
      <c r="AHS432" s="33"/>
      <c r="AHT432" s="33"/>
      <c r="AHU432" s="33"/>
      <c r="AHV432" s="33"/>
      <c r="AHW432" s="33"/>
      <c r="AHX432" s="33"/>
      <c r="AHY432" s="33"/>
      <c r="AHZ432" s="33"/>
      <c r="AIA432" s="33"/>
      <c r="AIB432" s="33"/>
      <c r="AIC432" s="33"/>
      <c r="AID432" s="33"/>
      <c r="AIE432" s="33"/>
      <c r="AIF432" s="33"/>
      <c r="AIG432" s="33"/>
      <c r="AIH432" s="33"/>
      <c r="AII432" s="33"/>
      <c r="AIJ432" s="33"/>
      <c r="AIK432" s="33"/>
      <c r="AIL432" s="33"/>
      <c r="AIM432" s="33"/>
      <c r="AIN432" s="33"/>
      <c r="AIO432" s="33"/>
      <c r="AIP432" s="33"/>
      <c r="AIQ432" s="33"/>
      <c r="AIR432" s="33"/>
      <c r="AIS432" s="33"/>
      <c r="AIT432" s="33"/>
      <c r="AIU432" s="33"/>
      <c r="AIV432" s="33"/>
      <c r="AIW432" s="33"/>
      <c r="AIX432" s="33"/>
      <c r="AIY432" s="33"/>
      <c r="AIZ432" s="33"/>
      <c r="AJA432" s="33"/>
      <c r="AJB432" s="33"/>
      <c r="AJC432" s="33"/>
      <c r="AJD432" s="33"/>
      <c r="AJE432" s="33"/>
      <c r="AJF432" s="33"/>
      <c r="AJG432" s="33"/>
      <c r="AJH432" s="33"/>
      <c r="AJI432" s="33"/>
      <c r="AJJ432" s="33"/>
      <c r="AJK432" s="33"/>
      <c r="AJL432" s="33"/>
      <c r="AJM432" s="33"/>
      <c r="AJN432" s="33"/>
      <c r="AJO432" s="33"/>
      <c r="AJP432" s="33"/>
      <c r="AJQ432" s="33"/>
      <c r="AJR432" s="33"/>
      <c r="AJS432" s="33"/>
      <c r="AJT432" s="33"/>
      <c r="AJU432" s="33"/>
      <c r="AJV432" s="33"/>
      <c r="AJW432" s="33"/>
      <c r="AJX432" s="33"/>
      <c r="AJY432" s="33"/>
      <c r="AJZ432" s="33"/>
      <c r="AKA432" s="33"/>
      <c r="AKB432" s="33"/>
      <c r="AKC432" s="33"/>
      <c r="AKD432" s="33"/>
      <c r="AKE432" s="33"/>
      <c r="AKF432" s="33"/>
      <c r="AKG432" s="33"/>
      <c r="AKH432" s="33"/>
      <c r="AKI432" s="33"/>
      <c r="AKJ432" s="33"/>
      <c r="AKK432" s="33"/>
      <c r="AKL432" s="33"/>
      <c r="AKM432" s="33"/>
      <c r="AKN432" s="33"/>
      <c r="AKO432" s="33"/>
      <c r="AKP432" s="33"/>
      <c r="AKQ432" s="33"/>
      <c r="AKR432" s="33"/>
      <c r="AKS432" s="33"/>
      <c r="AKT432" s="33"/>
      <c r="AKU432" s="33"/>
      <c r="AKV432" s="33"/>
      <c r="AKW432" s="33"/>
      <c r="AKX432" s="33"/>
      <c r="AKY432" s="33"/>
      <c r="AKZ432" s="33"/>
      <c r="ALA432" s="33"/>
      <c r="ALB432" s="33"/>
      <c r="ALC432" s="33"/>
      <c r="ALD432" s="33"/>
      <c r="ALE432" s="33"/>
      <c r="ALF432" s="33"/>
      <c r="ALG432" s="33"/>
      <c r="ALH432" s="33"/>
      <c r="ALI432" s="33"/>
      <c r="ALJ432" s="33"/>
      <c r="ALK432" s="33"/>
      <c r="ALL432" s="33"/>
      <c r="ALM432" s="33"/>
      <c r="ALN432" s="33"/>
      <c r="ALO432" s="33"/>
      <c r="ALP432" s="33"/>
      <c r="ALQ432" s="33"/>
      <c r="ALR432" s="33"/>
      <c r="ALS432" s="33"/>
      <c r="ALT432" s="33"/>
      <c r="ALU432" s="33"/>
      <c r="ALV432" s="33"/>
      <c r="ALW432" s="33"/>
      <c r="ALX432" s="33"/>
      <c r="ALY432" s="33"/>
    </row>
    <row r="433" spans="16:53" ht="15" customHeight="1" x14ac:dyDescent="0.2"/>
    <row r="434" spans="16:53" ht="24.75" customHeight="1" x14ac:dyDescent="0.2"/>
    <row r="435" spans="16:53" ht="16.5" customHeight="1" x14ac:dyDescent="0.2"/>
    <row r="436" spans="16:53" ht="29.25" customHeight="1" x14ac:dyDescent="0.2"/>
    <row r="437" spans="16:53" ht="15" customHeight="1" x14ac:dyDescent="0.2"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43"/>
    </row>
    <row r="438" spans="16:53" ht="18" customHeight="1" x14ac:dyDescent="0.2"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43"/>
    </row>
    <row r="439" spans="16:53" ht="24.75" customHeight="1" x14ac:dyDescent="0.2"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43"/>
    </row>
    <row r="440" spans="16:53" ht="15.75" customHeight="1" x14ac:dyDescent="0.2"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43"/>
    </row>
    <row r="441" spans="16:53" ht="15" customHeight="1" x14ac:dyDescent="0.2"/>
    <row r="442" spans="16:53" ht="24.75" customHeight="1" x14ac:dyDescent="0.2"/>
    <row r="443" spans="16:53" ht="16.5" customHeight="1" x14ac:dyDescent="0.2"/>
    <row r="444" spans="16:53" ht="29.25" customHeight="1" x14ac:dyDescent="0.2"/>
    <row r="445" spans="16:53" ht="21.75" customHeight="1" x14ac:dyDescent="0.2"/>
    <row r="446" spans="16:53" ht="21.75" customHeight="1" x14ac:dyDescent="0.2"/>
    <row r="447" spans="16:53" ht="27.75" customHeight="1" x14ac:dyDescent="0.2"/>
    <row r="448" spans="16:53" s="34" customFormat="1" ht="24.75" customHeight="1" x14ac:dyDescent="0.2">
      <c r="P448" s="33"/>
      <c r="Q448" s="33"/>
      <c r="R448" s="33"/>
      <c r="S448" s="33"/>
    </row>
    <row r="449" spans="1:1013" ht="16.5" customHeight="1" x14ac:dyDescent="0.2"/>
    <row r="450" spans="1:1013" ht="34.5" customHeight="1" x14ac:dyDescent="0.2"/>
    <row r="451" spans="1:1013" ht="34.5" customHeight="1" x14ac:dyDescent="0.2"/>
    <row r="452" spans="1:1013" ht="37.5" customHeight="1" x14ac:dyDescent="0.2"/>
    <row r="453" spans="1:1013" ht="23.25" customHeight="1" x14ac:dyDescent="0.2"/>
    <row r="454" spans="1:1013" ht="23.25" customHeight="1" x14ac:dyDescent="0.2"/>
    <row r="455" spans="1:1013" ht="37.5" customHeight="1" x14ac:dyDescent="0.2"/>
    <row r="456" spans="1:1013" ht="23.25" customHeight="1" x14ac:dyDescent="0.2"/>
    <row r="457" spans="1:1013" ht="23.25" customHeight="1" x14ac:dyDescent="0.2"/>
    <row r="458" spans="1:1013" ht="37.5" customHeight="1" x14ac:dyDescent="0.2"/>
    <row r="459" spans="1:1013" ht="16.5" customHeight="1" x14ac:dyDescent="0.2"/>
    <row r="460" spans="1:1013" ht="15.75" customHeight="1" x14ac:dyDescent="0.2"/>
    <row r="461" spans="1:1013" ht="15.75" customHeight="1" x14ac:dyDescent="0.2"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  <c r="BO461" s="33"/>
      <c r="BP461" s="33"/>
      <c r="BQ461" s="33"/>
      <c r="BR461" s="33"/>
      <c r="BS461" s="33"/>
      <c r="BT461" s="33"/>
      <c r="BU461" s="33"/>
      <c r="BV461" s="33"/>
      <c r="BW461" s="33"/>
      <c r="BX461" s="33"/>
      <c r="BY461" s="33"/>
      <c r="BZ461" s="33"/>
      <c r="CA461" s="33"/>
      <c r="CB461" s="33"/>
      <c r="CC461" s="33"/>
      <c r="CD461" s="33"/>
      <c r="CE461" s="33"/>
      <c r="CF461" s="33"/>
      <c r="CG461" s="33"/>
      <c r="CH461" s="33"/>
      <c r="CI461" s="33"/>
      <c r="CJ461" s="33"/>
      <c r="CK461" s="33"/>
      <c r="CL461" s="33"/>
      <c r="CM461" s="33"/>
      <c r="CN461" s="33"/>
      <c r="CO461" s="33"/>
      <c r="CP461" s="33"/>
      <c r="CQ461" s="33"/>
      <c r="CR461" s="33"/>
      <c r="CS461" s="33"/>
      <c r="CT461" s="33"/>
      <c r="CU461" s="33"/>
      <c r="CV461" s="33"/>
      <c r="CW461" s="33"/>
      <c r="CX461" s="33"/>
      <c r="CY461" s="33"/>
      <c r="CZ461" s="33"/>
      <c r="DA461" s="33"/>
      <c r="DB461" s="33"/>
      <c r="DC461" s="33"/>
      <c r="DD461" s="33"/>
      <c r="DE461" s="33"/>
      <c r="DF461" s="33"/>
      <c r="DG461" s="33"/>
      <c r="DH461" s="33"/>
      <c r="DI461" s="33"/>
      <c r="DJ461" s="33"/>
      <c r="DK461" s="33"/>
      <c r="DL461" s="33"/>
      <c r="DM461" s="33"/>
      <c r="DN461" s="33"/>
      <c r="DO461" s="33"/>
      <c r="DP461" s="33"/>
      <c r="DQ461" s="33"/>
      <c r="DR461" s="33"/>
      <c r="DS461" s="33"/>
      <c r="DT461" s="33"/>
      <c r="DU461" s="33"/>
      <c r="DV461" s="33"/>
      <c r="DW461" s="33"/>
      <c r="DX461" s="33"/>
      <c r="DY461" s="33"/>
      <c r="DZ461" s="33"/>
      <c r="EA461" s="33"/>
      <c r="EB461" s="33"/>
      <c r="EC461" s="33"/>
      <c r="ED461" s="33"/>
      <c r="EE461" s="33"/>
      <c r="EF461" s="33"/>
      <c r="EG461" s="33"/>
      <c r="EH461" s="33"/>
      <c r="EI461" s="33"/>
      <c r="EJ461" s="33"/>
      <c r="EK461" s="33"/>
      <c r="EL461" s="33"/>
      <c r="EM461" s="33"/>
      <c r="EN461" s="33"/>
      <c r="EO461" s="33"/>
      <c r="EP461" s="33"/>
      <c r="EQ461" s="33"/>
      <c r="ER461" s="33"/>
      <c r="ES461" s="33"/>
      <c r="ET461" s="33"/>
      <c r="EU461" s="33"/>
      <c r="EV461" s="33"/>
      <c r="EW461" s="33"/>
      <c r="EX461" s="33"/>
      <c r="EY461" s="33"/>
      <c r="EZ461" s="33"/>
      <c r="FA461" s="33"/>
      <c r="FB461" s="33"/>
      <c r="FC461" s="33"/>
      <c r="FD461" s="33"/>
      <c r="FE461" s="33"/>
      <c r="FF461" s="33"/>
      <c r="FG461" s="33"/>
      <c r="FH461" s="33"/>
      <c r="FI461" s="33"/>
      <c r="FJ461" s="33"/>
      <c r="FK461" s="33"/>
      <c r="FL461" s="33"/>
      <c r="FM461" s="33"/>
      <c r="FN461" s="33"/>
      <c r="FO461" s="33"/>
      <c r="FP461" s="33"/>
      <c r="FQ461" s="33"/>
      <c r="FR461" s="33"/>
      <c r="FS461" s="33"/>
      <c r="FT461" s="33"/>
      <c r="FU461" s="33"/>
      <c r="FV461" s="33"/>
      <c r="FW461" s="33"/>
      <c r="FX461" s="33"/>
      <c r="FY461" s="33"/>
      <c r="FZ461" s="33"/>
      <c r="GA461" s="33"/>
      <c r="GB461" s="33"/>
      <c r="GC461" s="33"/>
      <c r="GD461" s="33"/>
      <c r="GE461" s="33"/>
      <c r="GF461" s="33"/>
      <c r="GG461" s="33"/>
      <c r="GH461" s="33"/>
      <c r="GI461" s="33"/>
      <c r="GJ461" s="33"/>
      <c r="GK461" s="33"/>
      <c r="GL461" s="33"/>
      <c r="GM461" s="33"/>
      <c r="GN461" s="33"/>
      <c r="GO461" s="33"/>
      <c r="GP461" s="33"/>
      <c r="GQ461" s="33"/>
      <c r="GR461" s="33"/>
      <c r="GS461" s="33"/>
      <c r="GT461" s="33"/>
      <c r="GU461" s="33"/>
      <c r="GV461" s="33"/>
      <c r="GW461" s="33"/>
      <c r="GX461" s="33"/>
      <c r="GY461" s="33"/>
      <c r="GZ461" s="33"/>
      <c r="HA461" s="33"/>
      <c r="HB461" s="33"/>
      <c r="HC461" s="33"/>
      <c r="HD461" s="33"/>
      <c r="HE461" s="33"/>
      <c r="HF461" s="33"/>
      <c r="HG461" s="33"/>
      <c r="HH461" s="33"/>
      <c r="HI461" s="33"/>
      <c r="HJ461" s="33"/>
      <c r="HK461" s="33"/>
      <c r="HL461" s="33"/>
      <c r="HM461" s="33"/>
      <c r="HN461" s="33"/>
      <c r="HO461" s="33"/>
      <c r="HP461" s="33"/>
      <c r="HQ461" s="33"/>
      <c r="HR461" s="33"/>
      <c r="HS461" s="33"/>
      <c r="HT461" s="33"/>
      <c r="HU461" s="33"/>
      <c r="HV461" s="33"/>
      <c r="HW461" s="33"/>
      <c r="HX461" s="33"/>
      <c r="HY461" s="33"/>
      <c r="HZ461" s="33"/>
      <c r="IA461" s="33"/>
      <c r="IB461" s="33"/>
      <c r="IC461" s="33"/>
      <c r="ID461" s="33"/>
      <c r="IE461" s="33"/>
      <c r="IF461" s="33"/>
      <c r="IG461" s="33"/>
      <c r="IH461" s="33"/>
      <c r="II461" s="33"/>
      <c r="IJ461" s="33"/>
      <c r="IK461" s="33"/>
      <c r="IL461" s="33"/>
      <c r="IM461" s="33"/>
      <c r="IN461" s="33"/>
      <c r="IO461" s="33"/>
      <c r="IP461" s="33"/>
      <c r="IQ461" s="33"/>
      <c r="IR461" s="33"/>
      <c r="IS461" s="33"/>
      <c r="IT461" s="33"/>
      <c r="IU461" s="33"/>
      <c r="IV461" s="33"/>
      <c r="IW461" s="33"/>
      <c r="IX461" s="33"/>
      <c r="IY461" s="33"/>
      <c r="IZ461" s="33"/>
      <c r="JA461" s="33"/>
      <c r="JB461" s="33"/>
      <c r="JC461" s="33"/>
      <c r="JD461" s="33"/>
      <c r="JE461" s="33"/>
      <c r="JF461" s="33"/>
      <c r="JG461" s="33"/>
      <c r="JH461" s="33"/>
      <c r="JI461" s="33"/>
      <c r="JJ461" s="33"/>
      <c r="JK461" s="33"/>
      <c r="JL461" s="33"/>
      <c r="JM461" s="33"/>
      <c r="JN461" s="33"/>
      <c r="JO461" s="33"/>
      <c r="JP461" s="33"/>
      <c r="JQ461" s="33"/>
      <c r="JR461" s="33"/>
      <c r="JS461" s="33"/>
      <c r="JT461" s="33"/>
      <c r="JU461" s="33"/>
      <c r="JV461" s="33"/>
      <c r="JW461" s="33"/>
      <c r="JX461" s="33"/>
      <c r="JY461" s="33"/>
      <c r="JZ461" s="33"/>
      <c r="KA461" s="33"/>
      <c r="KB461" s="33"/>
      <c r="KC461" s="33"/>
      <c r="KD461" s="33"/>
      <c r="KE461" s="33"/>
      <c r="KF461" s="33"/>
      <c r="KG461" s="33"/>
      <c r="KH461" s="33"/>
      <c r="KI461" s="33"/>
      <c r="KJ461" s="33"/>
      <c r="KK461" s="33"/>
      <c r="KL461" s="33"/>
      <c r="KM461" s="33"/>
      <c r="KN461" s="33"/>
      <c r="KO461" s="33"/>
      <c r="KP461" s="33"/>
      <c r="KQ461" s="33"/>
      <c r="KR461" s="33"/>
      <c r="KS461" s="33"/>
      <c r="KT461" s="33"/>
      <c r="KU461" s="33"/>
      <c r="KV461" s="33"/>
      <c r="KW461" s="33"/>
      <c r="KX461" s="33"/>
      <c r="KY461" s="33"/>
      <c r="KZ461" s="33"/>
      <c r="LA461" s="33"/>
      <c r="LB461" s="33"/>
      <c r="LC461" s="33"/>
      <c r="LD461" s="33"/>
      <c r="LE461" s="33"/>
      <c r="LF461" s="33"/>
      <c r="LG461" s="33"/>
      <c r="LH461" s="33"/>
      <c r="LI461" s="33"/>
      <c r="LJ461" s="33"/>
      <c r="LK461" s="33"/>
      <c r="LL461" s="33"/>
      <c r="LM461" s="33"/>
      <c r="LN461" s="33"/>
      <c r="LO461" s="33"/>
      <c r="LP461" s="33"/>
      <c r="LQ461" s="33"/>
      <c r="LR461" s="33"/>
      <c r="LS461" s="33"/>
      <c r="LT461" s="33"/>
      <c r="LU461" s="33"/>
      <c r="LV461" s="33"/>
      <c r="LW461" s="33"/>
      <c r="LX461" s="33"/>
      <c r="LY461" s="33"/>
      <c r="LZ461" s="33"/>
      <c r="MA461" s="33"/>
      <c r="MB461" s="33"/>
      <c r="MC461" s="33"/>
      <c r="MD461" s="33"/>
      <c r="ME461" s="33"/>
      <c r="MF461" s="33"/>
      <c r="MG461" s="33"/>
      <c r="MH461" s="33"/>
      <c r="MI461" s="33"/>
      <c r="MJ461" s="33"/>
      <c r="MK461" s="33"/>
      <c r="ML461" s="33"/>
      <c r="MM461" s="33"/>
      <c r="MN461" s="33"/>
      <c r="MO461" s="33"/>
      <c r="MP461" s="33"/>
      <c r="MQ461" s="33"/>
      <c r="MR461" s="33"/>
      <c r="MS461" s="33"/>
      <c r="MT461" s="33"/>
      <c r="MU461" s="33"/>
      <c r="MV461" s="33"/>
      <c r="MW461" s="33"/>
      <c r="MX461" s="33"/>
      <c r="MY461" s="33"/>
      <c r="MZ461" s="33"/>
      <c r="NA461" s="33"/>
      <c r="NB461" s="33"/>
      <c r="NC461" s="33"/>
      <c r="ND461" s="33"/>
      <c r="NE461" s="33"/>
      <c r="NF461" s="33"/>
      <c r="NG461" s="33"/>
      <c r="NH461" s="33"/>
      <c r="NI461" s="33"/>
      <c r="NJ461" s="33"/>
      <c r="NK461" s="33"/>
      <c r="NL461" s="33"/>
      <c r="NM461" s="33"/>
      <c r="NN461" s="33"/>
      <c r="NO461" s="33"/>
      <c r="NP461" s="33"/>
      <c r="NQ461" s="33"/>
      <c r="NR461" s="33"/>
      <c r="NS461" s="33"/>
      <c r="NT461" s="33"/>
      <c r="NU461" s="33"/>
      <c r="NV461" s="33"/>
      <c r="NW461" s="33"/>
      <c r="NX461" s="33"/>
      <c r="NY461" s="33"/>
      <c r="NZ461" s="33"/>
      <c r="OA461" s="33"/>
      <c r="OB461" s="33"/>
      <c r="OC461" s="33"/>
      <c r="OD461" s="33"/>
      <c r="OE461" s="33"/>
      <c r="OF461" s="33"/>
      <c r="OG461" s="33"/>
      <c r="OH461" s="33"/>
      <c r="OI461" s="33"/>
      <c r="OJ461" s="33"/>
      <c r="OK461" s="33"/>
      <c r="OL461" s="33"/>
      <c r="OM461" s="33"/>
      <c r="ON461" s="33"/>
      <c r="OO461" s="33"/>
      <c r="OP461" s="33"/>
      <c r="OQ461" s="33"/>
      <c r="OR461" s="33"/>
      <c r="OS461" s="33"/>
      <c r="OT461" s="33"/>
      <c r="OU461" s="33"/>
      <c r="OV461" s="33"/>
      <c r="OW461" s="33"/>
      <c r="OX461" s="33"/>
      <c r="OY461" s="33"/>
      <c r="OZ461" s="33"/>
      <c r="PA461" s="33"/>
      <c r="PB461" s="33"/>
      <c r="PC461" s="33"/>
      <c r="PD461" s="33"/>
      <c r="PE461" s="33"/>
      <c r="PF461" s="33"/>
      <c r="PG461" s="33"/>
      <c r="PH461" s="33"/>
      <c r="PI461" s="33"/>
      <c r="PJ461" s="33"/>
      <c r="PK461" s="33"/>
      <c r="PL461" s="33"/>
      <c r="PM461" s="33"/>
      <c r="PN461" s="33"/>
      <c r="PO461" s="33"/>
      <c r="PP461" s="33"/>
      <c r="PQ461" s="33"/>
      <c r="PR461" s="33"/>
      <c r="PS461" s="33"/>
      <c r="PT461" s="33"/>
      <c r="PU461" s="33"/>
      <c r="PV461" s="33"/>
      <c r="PW461" s="33"/>
      <c r="PX461" s="33"/>
      <c r="PY461" s="33"/>
      <c r="PZ461" s="33"/>
      <c r="QA461" s="33"/>
      <c r="QB461" s="33"/>
      <c r="QC461" s="33"/>
      <c r="QD461" s="33"/>
      <c r="QE461" s="33"/>
      <c r="QF461" s="33"/>
      <c r="QG461" s="33"/>
      <c r="QH461" s="33"/>
      <c r="QI461" s="33"/>
      <c r="QJ461" s="33"/>
      <c r="QK461" s="33"/>
      <c r="QL461" s="33"/>
      <c r="QM461" s="33"/>
      <c r="QN461" s="33"/>
      <c r="QO461" s="33"/>
      <c r="QP461" s="33"/>
      <c r="QQ461" s="33"/>
      <c r="QR461" s="33"/>
      <c r="QS461" s="33"/>
      <c r="QT461" s="33"/>
      <c r="QU461" s="33"/>
      <c r="QV461" s="33"/>
      <c r="QW461" s="33"/>
      <c r="QX461" s="33"/>
      <c r="QY461" s="33"/>
      <c r="QZ461" s="33"/>
      <c r="RA461" s="33"/>
      <c r="RB461" s="33"/>
      <c r="RC461" s="33"/>
      <c r="RD461" s="33"/>
      <c r="RE461" s="33"/>
      <c r="RF461" s="33"/>
      <c r="RG461" s="33"/>
      <c r="RH461" s="33"/>
      <c r="RI461" s="33"/>
      <c r="RJ461" s="33"/>
      <c r="RK461" s="33"/>
      <c r="RL461" s="33"/>
      <c r="RM461" s="33"/>
      <c r="RN461" s="33"/>
      <c r="RO461" s="33"/>
      <c r="RP461" s="33"/>
      <c r="RQ461" s="33"/>
      <c r="RR461" s="33"/>
      <c r="RS461" s="33"/>
      <c r="RT461" s="33"/>
      <c r="RU461" s="33"/>
      <c r="RV461" s="33"/>
      <c r="RW461" s="33"/>
      <c r="RX461" s="33"/>
      <c r="RY461" s="33"/>
      <c r="RZ461" s="33"/>
      <c r="SA461" s="33"/>
      <c r="SB461" s="33"/>
      <c r="SC461" s="33"/>
      <c r="SD461" s="33"/>
      <c r="SE461" s="33"/>
      <c r="SF461" s="33"/>
      <c r="SG461" s="33"/>
      <c r="SH461" s="33"/>
      <c r="SI461" s="33"/>
      <c r="SJ461" s="33"/>
      <c r="SK461" s="33"/>
      <c r="SL461" s="33"/>
      <c r="SM461" s="33"/>
      <c r="SN461" s="33"/>
      <c r="SO461" s="33"/>
      <c r="SP461" s="33"/>
      <c r="SQ461" s="33"/>
      <c r="SR461" s="33"/>
      <c r="SS461" s="33"/>
      <c r="ST461" s="33"/>
      <c r="SU461" s="33"/>
      <c r="SV461" s="33"/>
      <c r="SW461" s="33"/>
      <c r="SX461" s="33"/>
      <c r="SY461" s="33"/>
      <c r="SZ461" s="33"/>
      <c r="TA461" s="33"/>
      <c r="TB461" s="33"/>
      <c r="TC461" s="33"/>
      <c r="TD461" s="33"/>
      <c r="TE461" s="33"/>
      <c r="TF461" s="33"/>
      <c r="TG461" s="33"/>
      <c r="TH461" s="33"/>
      <c r="TI461" s="33"/>
      <c r="TJ461" s="33"/>
      <c r="TK461" s="33"/>
      <c r="TL461" s="33"/>
      <c r="TM461" s="33"/>
      <c r="TN461" s="33"/>
      <c r="TO461" s="33"/>
      <c r="TP461" s="33"/>
      <c r="TQ461" s="33"/>
      <c r="TR461" s="33"/>
      <c r="TS461" s="33"/>
      <c r="TT461" s="33"/>
      <c r="TU461" s="33"/>
      <c r="TV461" s="33"/>
      <c r="TW461" s="33"/>
      <c r="TX461" s="33"/>
      <c r="TY461" s="33"/>
      <c r="TZ461" s="33"/>
      <c r="UA461" s="33"/>
      <c r="UB461" s="33"/>
      <c r="UC461" s="33"/>
      <c r="UD461" s="33"/>
      <c r="UE461" s="33"/>
      <c r="UF461" s="33"/>
      <c r="UG461" s="33"/>
      <c r="UH461" s="33"/>
      <c r="UI461" s="33"/>
      <c r="UJ461" s="33"/>
      <c r="UK461" s="33"/>
      <c r="UL461" s="33"/>
      <c r="UM461" s="33"/>
      <c r="UN461" s="33"/>
      <c r="UO461" s="33"/>
      <c r="UP461" s="33"/>
      <c r="UQ461" s="33"/>
      <c r="UR461" s="33"/>
      <c r="US461" s="33"/>
      <c r="UT461" s="33"/>
      <c r="UU461" s="33"/>
      <c r="UV461" s="33"/>
      <c r="UW461" s="33"/>
      <c r="UX461" s="33"/>
      <c r="UY461" s="33"/>
      <c r="UZ461" s="33"/>
      <c r="VA461" s="33"/>
      <c r="VB461" s="33"/>
      <c r="VC461" s="33"/>
      <c r="VD461" s="33"/>
      <c r="VE461" s="33"/>
      <c r="VF461" s="33"/>
      <c r="VG461" s="33"/>
      <c r="VH461" s="33"/>
      <c r="VI461" s="33"/>
      <c r="VJ461" s="33"/>
      <c r="VK461" s="33"/>
      <c r="VL461" s="33"/>
      <c r="VM461" s="33"/>
      <c r="VN461" s="33"/>
      <c r="VO461" s="33"/>
      <c r="VP461" s="33"/>
      <c r="VQ461" s="33"/>
      <c r="VR461" s="33"/>
      <c r="VS461" s="33"/>
      <c r="VT461" s="33"/>
      <c r="VU461" s="33"/>
      <c r="VV461" s="33"/>
      <c r="VW461" s="33"/>
      <c r="VX461" s="33"/>
      <c r="VY461" s="33"/>
      <c r="VZ461" s="33"/>
      <c r="WA461" s="33"/>
      <c r="WB461" s="33"/>
      <c r="WC461" s="33"/>
      <c r="WD461" s="33"/>
      <c r="WE461" s="33"/>
      <c r="WF461" s="33"/>
      <c r="WG461" s="33"/>
      <c r="WH461" s="33"/>
      <c r="WI461" s="33"/>
      <c r="WJ461" s="33"/>
      <c r="WK461" s="33"/>
      <c r="WL461" s="33"/>
      <c r="WM461" s="33"/>
      <c r="WN461" s="33"/>
      <c r="WO461" s="33"/>
      <c r="WP461" s="33"/>
      <c r="WQ461" s="33"/>
      <c r="WR461" s="33"/>
      <c r="WS461" s="33"/>
      <c r="WT461" s="33"/>
      <c r="WU461" s="33"/>
      <c r="WV461" s="33"/>
      <c r="WW461" s="33"/>
      <c r="WX461" s="33"/>
      <c r="WY461" s="33"/>
      <c r="WZ461" s="33"/>
      <c r="XA461" s="33"/>
      <c r="XB461" s="33"/>
      <c r="XC461" s="33"/>
      <c r="XD461" s="33"/>
      <c r="XE461" s="33"/>
      <c r="XF461" s="33"/>
      <c r="XG461" s="33"/>
      <c r="XH461" s="33"/>
      <c r="XI461" s="33"/>
      <c r="XJ461" s="33"/>
      <c r="XK461" s="33"/>
      <c r="XL461" s="33"/>
      <c r="XM461" s="33"/>
      <c r="XN461" s="33"/>
      <c r="XO461" s="33"/>
      <c r="XP461" s="33"/>
      <c r="XQ461" s="33"/>
      <c r="XR461" s="33"/>
      <c r="XS461" s="33"/>
      <c r="XT461" s="33"/>
      <c r="XU461" s="33"/>
      <c r="XV461" s="33"/>
      <c r="XW461" s="33"/>
      <c r="XX461" s="33"/>
      <c r="XY461" s="33"/>
      <c r="XZ461" s="33"/>
      <c r="YA461" s="33"/>
      <c r="YB461" s="33"/>
      <c r="YC461" s="33"/>
      <c r="YD461" s="33"/>
      <c r="YE461" s="33"/>
      <c r="YF461" s="33"/>
      <c r="YG461" s="33"/>
      <c r="YH461" s="33"/>
      <c r="YI461" s="33"/>
      <c r="YJ461" s="33"/>
      <c r="YK461" s="33"/>
      <c r="YL461" s="33"/>
      <c r="YM461" s="33"/>
      <c r="YN461" s="33"/>
      <c r="YO461" s="33"/>
      <c r="YP461" s="33"/>
      <c r="YQ461" s="33"/>
      <c r="YR461" s="33"/>
      <c r="YS461" s="33"/>
      <c r="YT461" s="33"/>
      <c r="YU461" s="33"/>
      <c r="YV461" s="33"/>
      <c r="YW461" s="33"/>
      <c r="YX461" s="33"/>
      <c r="YY461" s="33"/>
      <c r="YZ461" s="33"/>
      <c r="ZA461" s="33"/>
      <c r="ZB461" s="33"/>
      <c r="ZC461" s="33"/>
      <c r="ZD461" s="33"/>
      <c r="ZE461" s="33"/>
      <c r="ZF461" s="33"/>
      <c r="ZG461" s="33"/>
      <c r="ZH461" s="33"/>
      <c r="ZI461" s="33"/>
      <c r="ZJ461" s="33"/>
      <c r="ZK461" s="33"/>
      <c r="ZL461" s="33"/>
      <c r="ZM461" s="33"/>
      <c r="ZN461" s="33"/>
      <c r="ZO461" s="33"/>
      <c r="ZP461" s="33"/>
      <c r="ZQ461" s="33"/>
      <c r="ZR461" s="33"/>
      <c r="ZS461" s="33"/>
      <c r="ZT461" s="33"/>
      <c r="ZU461" s="33"/>
      <c r="ZV461" s="33"/>
      <c r="ZW461" s="33"/>
      <c r="ZX461" s="33"/>
      <c r="ZY461" s="33"/>
      <c r="ZZ461" s="33"/>
      <c r="AAA461" s="33"/>
      <c r="AAB461" s="33"/>
      <c r="AAC461" s="33"/>
      <c r="AAD461" s="33"/>
      <c r="AAE461" s="33"/>
      <c r="AAF461" s="33"/>
      <c r="AAG461" s="33"/>
      <c r="AAH461" s="33"/>
      <c r="AAI461" s="33"/>
      <c r="AAJ461" s="33"/>
      <c r="AAK461" s="33"/>
      <c r="AAL461" s="33"/>
      <c r="AAM461" s="33"/>
      <c r="AAN461" s="33"/>
      <c r="AAO461" s="33"/>
      <c r="AAP461" s="33"/>
      <c r="AAQ461" s="33"/>
      <c r="AAR461" s="33"/>
      <c r="AAS461" s="33"/>
      <c r="AAT461" s="33"/>
      <c r="AAU461" s="33"/>
      <c r="AAV461" s="33"/>
      <c r="AAW461" s="33"/>
      <c r="AAX461" s="33"/>
      <c r="AAY461" s="33"/>
      <c r="AAZ461" s="33"/>
      <c r="ABA461" s="33"/>
      <c r="ABB461" s="33"/>
      <c r="ABC461" s="33"/>
      <c r="ABD461" s="33"/>
      <c r="ABE461" s="33"/>
      <c r="ABF461" s="33"/>
      <c r="ABG461" s="33"/>
      <c r="ABH461" s="33"/>
      <c r="ABI461" s="33"/>
      <c r="ABJ461" s="33"/>
      <c r="ABK461" s="33"/>
      <c r="ABL461" s="33"/>
      <c r="ABM461" s="33"/>
      <c r="ABN461" s="33"/>
      <c r="ABO461" s="33"/>
      <c r="ABP461" s="33"/>
      <c r="ABQ461" s="33"/>
      <c r="ABR461" s="33"/>
      <c r="ABS461" s="33"/>
      <c r="ABT461" s="33"/>
      <c r="ABU461" s="33"/>
      <c r="ABV461" s="33"/>
      <c r="ABW461" s="33"/>
      <c r="ABX461" s="33"/>
      <c r="ABY461" s="33"/>
      <c r="ABZ461" s="33"/>
      <c r="ACA461" s="33"/>
      <c r="ACB461" s="33"/>
      <c r="ACC461" s="33"/>
      <c r="ACD461" s="33"/>
      <c r="ACE461" s="33"/>
      <c r="ACF461" s="33"/>
      <c r="ACG461" s="33"/>
      <c r="ACH461" s="33"/>
      <c r="ACI461" s="33"/>
      <c r="ACJ461" s="33"/>
      <c r="ACK461" s="33"/>
      <c r="ACL461" s="33"/>
      <c r="ACM461" s="33"/>
      <c r="ACN461" s="33"/>
      <c r="ACO461" s="33"/>
      <c r="ACP461" s="33"/>
      <c r="ACQ461" s="33"/>
      <c r="ACR461" s="33"/>
      <c r="ACS461" s="33"/>
      <c r="ACT461" s="33"/>
      <c r="ACU461" s="33"/>
      <c r="ACV461" s="33"/>
      <c r="ACW461" s="33"/>
      <c r="ACX461" s="33"/>
      <c r="ACY461" s="33"/>
      <c r="ACZ461" s="33"/>
      <c r="ADA461" s="33"/>
      <c r="ADB461" s="33"/>
      <c r="ADC461" s="33"/>
      <c r="ADD461" s="33"/>
      <c r="ADE461" s="33"/>
      <c r="ADF461" s="33"/>
      <c r="ADG461" s="33"/>
      <c r="ADH461" s="33"/>
      <c r="ADI461" s="33"/>
      <c r="ADJ461" s="33"/>
      <c r="ADK461" s="33"/>
      <c r="ADL461" s="33"/>
      <c r="ADM461" s="33"/>
      <c r="ADN461" s="33"/>
      <c r="ADO461" s="33"/>
      <c r="ADP461" s="33"/>
      <c r="ADQ461" s="33"/>
      <c r="ADR461" s="33"/>
      <c r="ADS461" s="33"/>
      <c r="ADT461" s="33"/>
      <c r="ADU461" s="33"/>
      <c r="ADV461" s="33"/>
      <c r="ADW461" s="33"/>
      <c r="ADX461" s="33"/>
      <c r="ADY461" s="33"/>
      <c r="ADZ461" s="33"/>
      <c r="AEA461" s="33"/>
      <c r="AEB461" s="33"/>
      <c r="AEC461" s="33"/>
      <c r="AED461" s="33"/>
      <c r="AEE461" s="33"/>
      <c r="AEF461" s="33"/>
      <c r="AEG461" s="33"/>
      <c r="AEH461" s="33"/>
      <c r="AEI461" s="33"/>
      <c r="AEJ461" s="33"/>
      <c r="AEK461" s="33"/>
      <c r="AEL461" s="33"/>
      <c r="AEM461" s="33"/>
      <c r="AEN461" s="33"/>
      <c r="AEO461" s="33"/>
      <c r="AEP461" s="33"/>
      <c r="AEQ461" s="33"/>
      <c r="AER461" s="33"/>
      <c r="AES461" s="33"/>
      <c r="AET461" s="33"/>
      <c r="AEU461" s="33"/>
      <c r="AEV461" s="33"/>
      <c r="AEW461" s="33"/>
      <c r="AEX461" s="33"/>
      <c r="AEY461" s="33"/>
      <c r="AEZ461" s="33"/>
      <c r="AFA461" s="33"/>
      <c r="AFB461" s="33"/>
      <c r="AFC461" s="33"/>
      <c r="AFD461" s="33"/>
      <c r="AFE461" s="33"/>
      <c r="AFF461" s="33"/>
      <c r="AFG461" s="33"/>
      <c r="AFH461" s="33"/>
      <c r="AFI461" s="33"/>
      <c r="AFJ461" s="33"/>
      <c r="AFK461" s="33"/>
      <c r="AFL461" s="33"/>
      <c r="AFM461" s="33"/>
      <c r="AFN461" s="33"/>
      <c r="AFO461" s="33"/>
      <c r="AFP461" s="33"/>
      <c r="AFQ461" s="33"/>
      <c r="AFR461" s="33"/>
      <c r="AFS461" s="33"/>
      <c r="AFT461" s="33"/>
      <c r="AFU461" s="33"/>
      <c r="AFV461" s="33"/>
      <c r="AFW461" s="33"/>
      <c r="AFX461" s="33"/>
      <c r="AFY461" s="33"/>
      <c r="AFZ461" s="33"/>
      <c r="AGA461" s="33"/>
      <c r="AGB461" s="33"/>
      <c r="AGC461" s="33"/>
      <c r="AGD461" s="33"/>
      <c r="AGE461" s="33"/>
      <c r="AGF461" s="33"/>
      <c r="AGG461" s="33"/>
      <c r="AGH461" s="33"/>
      <c r="AGI461" s="33"/>
      <c r="AGJ461" s="33"/>
      <c r="AGK461" s="33"/>
      <c r="AGL461" s="33"/>
      <c r="AGM461" s="33"/>
      <c r="AGN461" s="33"/>
      <c r="AGO461" s="33"/>
      <c r="AGP461" s="33"/>
      <c r="AGQ461" s="33"/>
      <c r="AGR461" s="33"/>
      <c r="AGS461" s="33"/>
      <c r="AGT461" s="33"/>
      <c r="AGU461" s="33"/>
      <c r="AGV461" s="33"/>
      <c r="AGW461" s="33"/>
      <c r="AGX461" s="33"/>
      <c r="AGY461" s="33"/>
      <c r="AGZ461" s="33"/>
      <c r="AHA461" s="33"/>
      <c r="AHB461" s="33"/>
      <c r="AHC461" s="33"/>
      <c r="AHD461" s="33"/>
      <c r="AHE461" s="33"/>
      <c r="AHF461" s="33"/>
      <c r="AHG461" s="33"/>
      <c r="AHH461" s="33"/>
      <c r="AHI461" s="33"/>
      <c r="AHJ461" s="33"/>
      <c r="AHK461" s="33"/>
      <c r="AHL461" s="33"/>
      <c r="AHM461" s="33"/>
      <c r="AHN461" s="33"/>
      <c r="AHO461" s="33"/>
      <c r="AHP461" s="33"/>
      <c r="AHQ461" s="33"/>
      <c r="AHR461" s="33"/>
      <c r="AHS461" s="33"/>
      <c r="AHT461" s="33"/>
      <c r="AHU461" s="33"/>
      <c r="AHV461" s="33"/>
      <c r="AHW461" s="33"/>
      <c r="AHX461" s="33"/>
      <c r="AHY461" s="33"/>
      <c r="AHZ461" s="33"/>
      <c r="AIA461" s="33"/>
      <c r="AIB461" s="33"/>
      <c r="AIC461" s="33"/>
      <c r="AID461" s="33"/>
      <c r="AIE461" s="33"/>
      <c r="AIF461" s="33"/>
      <c r="AIG461" s="33"/>
      <c r="AIH461" s="33"/>
      <c r="AII461" s="33"/>
      <c r="AIJ461" s="33"/>
      <c r="AIK461" s="33"/>
      <c r="AIL461" s="33"/>
      <c r="AIM461" s="33"/>
      <c r="AIN461" s="33"/>
      <c r="AIO461" s="33"/>
      <c r="AIP461" s="33"/>
      <c r="AIQ461" s="33"/>
      <c r="AIR461" s="33"/>
      <c r="AIS461" s="33"/>
      <c r="AIT461" s="33"/>
      <c r="AIU461" s="33"/>
      <c r="AIV461" s="33"/>
      <c r="AIW461" s="33"/>
      <c r="AIX461" s="33"/>
      <c r="AIY461" s="33"/>
      <c r="AIZ461" s="33"/>
      <c r="AJA461" s="33"/>
      <c r="AJB461" s="33"/>
      <c r="AJC461" s="33"/>
      <c r="AJD461" s="33"/>
      <c r="AJE461" s="33"/>
      <c r="AJF461" s="33"/>
      <c r="AJG461" s="33"/>
      <c r="AJH461" s="33"/>
      <c r="AJI461" s="33"/>
      <c r="AJJ461" s="33"/>
      <c r="AJK461" s="33"/>
      <c r="AJL461" s="33"/>
      <c r="AJM461" s="33"/>
      <c r="AJN461" s="33"/>
      <c r="AJO461" s="33"/>
      <c r="AJP461" s="33"/>
      <c r="AJQ461" s="33"/>
      <c r="AJR461" s="33"/>
      <c r="AJS461" s="33"/>
      <c r="AJT461" s="33"/>
      <c r="AJU461" s="33"/>
      <c r="AJV461" s="33"/>
      <c r="AJW461" s="33"/>
      <c r="AJX461" s="33"/>
      <c r="AJY461" s="33"/>
      <c r="AJZ461" s="33"/>
      <c r="AKA461" s="33"/>
      <c r="AKB461" s="33"/>
      <c r="AKC461" s="33"/>
      <c r="AKD461" s="33"/>
      <c r="AKE461" s="33"/>
      <c r="AKF461" s="33"/>
      <c r="AKG461" s="33"/>
      <c r="AKH461" s="33"/>
      <c r="AKI461" s="33"/>
      <c r="AKJ461" s="33"/>
      <c r="AKK461" s="33"/>
      <c r="AKL461" s="33"/>
      <c r="AKM461" s="33"/>
      <c r="AKN461" s="33"/>
      <c r="AKO461" s="33"/>
      <c r="AKP461" s="33"/>
      <c r="AKQ461" s="33"/>
      <c r="AKR461" s="33"/>
      <c r="AKS461" s="33"/>
      <c r="AKT461" s="33"/>
      <c r="AKU461" s="33"/>
      <c r="AKV461" s="33"/>
      <c r="AKW461" s="33"/>
      <c r="AKX461" s="33"/>
      <c r="AKY461" s="33"/>
      <c r="AKZ461" s="33"/>
      <c r="ALA461" s="33"/>
      <c r="ALB461" s="33"/>
      <c r="ALC461" s="33"/>
      <c r="ALD461" s="33"/>
      <c r="ALE461" s="33"/>
      <c r="ALF461" s="33"/>
      <c r="ALG461" s="33"/>
      <c r="ALH461" s="33"/>
      <c r="ALI461" s="33"/>
      <c r="ALJ461" s="33"/>
      <c r="ALK461" s="33"/>
      <c r="ALL461" s="33"/>
      <c r="ALM461" s="33"/>
      <c r="ALN461" s="33"/>
      <c r="ALO461" s="33"/>
      <c r="ALP461" s="33"/>
      <c r="ALQ461" s="33"/>
      <c r="ALR461" s="33"/>
      <c r="ALS461" s="33"/>
      <c r="ALT461" s="33"/>
      <c r="ALU461" s="33"/>
      <c r="ALV461" s="33"/>
      <c r="ALW461" s="33"/>
      <c r="ALX461" s="33"/>
      <c r="ALY461" s="33"/>
    </row>
    <row r="462" spans="1:1013" s="58" customFormat="1" ht="15.75" customHeight="1" x14ac:dyDescent="0.2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3"/>
      <c r="Q462" s="33"/>
      <c r="R462" s="33"/>
      <c r="S462" s="33"/>
      <c r="T462" s="34"/>
      <c r="U462" s="34"/>
      <c r="V462" s="34"/>
      <c r="W462" s="34"/>
      <c r="X462" s="34"/>
      <c r="Y462" s="34"/>
      <c r="Z462" s="34"/>
      <c r="AA462" s="34"/>
    </row>
    <row r="463" spans="1:1013" ht="16.5" customHeight="1" x14ac:dyDescent="0.2"/>
    <row r="464" spans="1:1013" ht="16.5" customHeight="1" x14ac:dyDescent="0.2"/>
    <row r="465" ht="16.5" customHeight="1" x14ac:dyDescent="0.2"/>
    <row r="466" ht="15.75" customHeight="1" x14ac:dyDescent="0.2"/>
    <row r="467" ht="15.75" customHeight="1" x14ac:dyDescent="0.2"/>
    <row r="468" ht="15.75" customHeight="1" x14ac:dyDescent="0.2"/>
    <row r="469" ht="30" customHeight="1" x14ac:dyDescent="0.2"/>
    <row r="470" ht="15.75" customHeight="1" x14ac:dyDescent="0.2"/>
    <row r="471" ht="17.25" customHeight="1" x14ac:dyDescent="0.2"/>
    <row r="472" ht="13.5" customHeight="1" x14ac:dyDescent="0.2"/>
    <row r="473" ht="26.25" customHeight="1" x14ac:dyDescent="0.2"/>
    <row r="474" ht="21.75" customHeight="1" x14ac:dyDescent="0.2"/>
    <row r="475" ht="21.75" customHeight="1" x14ac:dyDescent="0.2"/>
    <row r="476" ht="27.75" customHeight="1" x14ac:dyDescent="0.2"/>
    <row r="477" ht="21" customHeight="1" x14ac:dyDescent="0.2"/>
    <row r="478" ht="21" customHeight="1" x14ac:dyDescent="0.2"/>
    <row r="479" ht="19.5" customHeight="1" x14ac:dyDescent="0.2"/>
    <row r="480" ht="15" customHeight="1" x14ac:dyDescent="0.2"/>
    <row r="481" ht="15" customHeight="1" x14ac:dyDescent="0.2"/>
    <row r="482" ht="15.75" customHeight="1" x14ac:dyDescent="0.2"/>
    <row r="483" ht="30" customHeight="1" x14ac:dyDescent="0.2"/>
    <row r="484" ht="15.75" customHeight="1" x14ac:dyDescent="0.2"/>
    <row r="485" ht="30.75" customHeight="1" x14ac:dyDescent="0.2"/>
    <row r="486" ht="15.75" customHeight="1" x14ac:dyDescent="0.2"/>
    <row r="487" ht="15.75" customHeight="1" x14ac:dyDescent="0.2"/>
    <row r="488" ht="15.75" customHeight="1" x14ac:dyDescent="0.2"/>
    <row r="489" ht="34.5" customHeight="1" x14ac:dyDescent="0.2"/>
    <row r="490" ht="24.75" customHeight="1" x14ac:dyDescent="0.2"/>
    <row r="491" ht="21" customHeight="1" x14ac:dyDescent="0.2"/>
    <row r="492" ht="21" customHeight="1" x14ac:dyDescent="0.2"/>
    <row r="493" ht="27.75" customHeight="1" x14ac:dyDescent="0.2"/>
    <row r="495" ht="12" customHeight="1" x14ac:dyDescent="0.2"/>
    <row r="496" ht="21" customHeight="1" x14ac:dyDescent="0.2"/>
    <row r="497" ht="27" customHeight="1" x14ac:dyDescent="0.2"/>
    <row r="498" ht="12.6" customHeight="1" x14ac:dyDescent="0.2"/>
    <row r="500" ht="12.6" customHeight="1" x14ac:dyDescent="0.2"/>
    <row r="502" ht="12.6" customHeight="1" x14ac:dyDescent="0.2"/>
    <row r="505" ht="12" customHeight="1" x14ac:dyDescent="0.2"/>
    <row r="506" ht="10.9" customHeight="1" x14ac:dyDescent="0.2"/>
    <row r="509" ht="12" customHeight="1" x14ac:dyDescent="0.2"/>
  </sheetData>
  <mergeCells count="1006">
    <mergeCell ref="G198:G200"/>
    <mergeCell ref="H198:H200"/>
    <mergeCell ref="I198:I200"/>
    <mergeCell ref="A192:A194"/>
    <mergeCell ref="A195:A197"/>
    <mergeCell ref="B192:B194"/>
    <mergeCell ref="A187:A189"/>
    <mergeCell ref="B198:B200"/>
    <mergeCell ref="F241:F243"/>
    <mergeCell ref="G241:G243"/>
    <mergeCell ref="H241:H243"/>
    <mergeCell ref="I241:I243"/>
    <mergeCell ref="J241:J243"/>
    <mergeCell ref="F235:F237"/>
    <mergeCell ref="G235:G237"/>
    <mergeCell ref="H235:H237"/>
    <mergeCell ref="I235:I237"/>
    <mergeCell ref="J235:J237"/>
    <mergeCell ref="A238:A240"/>
    <mergeCell ref="B238:B240"/>
    <mergeCell ref="C238:C240"/>
    <mergeCell ref="D238:D240"/>
    <mergeCell ref="E238:E240"/>
    <mergeCell ref="F238:F240"/>
    <mergeCell ref="G238:G240"/>
    <mergeCell ref="H238:H240"/>
    <mergeCell ref="I238:I240"/>
    <mergeCell ref="J238:J240"/>
    <mergeCell ref="H184:H186"/>
    <mergeCell ref="I184:I186"/>
    <mergeCell ref="F181:F183"/>
    <mergeCell ref="G181:G183"/>
    <mergeCell ref="F192:F194"/>
    <mergeCell ref="G177:G180"/>
    <mergeCell ref="H190:H191"/>
    <mergeCell ref="I187:I189"/>
    <mergeCell ref="J266:J268"/>
    <mergeCell ref="I152:I156"/>
    <mergeCell ref="I129:I133"/>
    <mergeCell ref="F144:F148"/>
    <mergeCell ref="G144:G148"/>
    <mergeCell ref="H144:H148"/>
    <mergeCell ref="A266:A268"/>
    <mergeCell ref="A247:A250"/>
    <mergeCell ref="B247:B250"/>
    <mergeCell ref="C247:C250"/>
    <mergeCell ref="D247:D250"/>
    <mergeCell ref="E247:E250"/>
    <mergeCell ref="F247:F250"/>
    <mergeCell ref="G247:G250"/>
    <mergeCell ref="H247:H250"/>
    <mergeCell ref="I247:I250"/>
    <mergeCell ref="B266:B268"/>
    <mergeCell ref="C266:C268"/>
    <mergeCell ref="D266:D268"/>
    <mergeCell ref="E266:E268"/>
    <mergeCell ref="F266:F268"/>
    <mergeCell ref="H177:H180"/>
    <mergeCell ref="I177:I180"/>
    <mergeCell ref="H172:H176"/>
    <mergeCell ref="A94:A98"/>
    <mergeCell ref="B94:B98"/>
    <mergeCell ref="C94:C98"/>
    <mergeCell ref="D94:D98"/>
    <mergeCell ref="E94:E98"/>
    <mergeCell ref="C184:C186"/>
    <mergeCell ref="D184:D186"/>
    <mergeCell ref="E184:E186"/>
    <mergeCell ref="F184:F186"/>
    <mergeCell ref="F119:F123"/>
    <mergeCell ref="E109:E113"/>
    <mergeCell ref="F109:F113"/>
    <mergeCell ref="B162:B166"/>
    <mergeCell ref="F104:F108"/>
    <mergeCell ref="F99:F103"/>
    <mergeCell ref="F94:F98"/>
    <mergeCell ref="A235:A237"/>
    <mergeCell ref="B235:B237"/>
    <mergeCell ref="C235:C237"/>
    <mergeCell ref="D235:D237"/>
    <mergeCell ref="I19:I21"/>
    <mergeCell ref="E41:E43"/>
    <mergeCell ref="F50:F54"/>
    <mergeCell ref="I38:I40"/>
    <mergeCell ref="G38:G40"/>
    <mergeCell ref="H38:H40"/>
    <mergeCell ref="D30:D33"/>
    <mergeCell ref="E30:E33"/>
    <mergeCell ref="F30:F33"/>
    <mergeCell ref="A15:AA15"/>
    <mergeCell ref="Q13:R13"/>
    <mergeCell ref="S13:S14"/>
    <mergeCell ref="T13:T14"/>
    <mergeCell ref="A16:AA16"/>
    <mergeCell ref="C26:C29"/>
    <mergeCell ref="D26:D29"/>
    <mergeCell ref="E26:E29"/>
    <mergeCell ref="F26:F29"/>
    <mergeCell ref="J22:J25"/>
    <mergeCell ref="A19:A21"/>
    <mergeCell ref="B19:B21"/>
    <mergeCell ref="C19:C21"/>
    <mergeCell ref="D19:D21"/>
    <mergeCell ref="E19:E21"/>
    <mergeCell ref="F19:F21"/>
    <mergeCell ref="A22:A25"/>
    <mergeCell ref="B22:B25"/>
    <mergeCell ref="V4:AA4"/>
    <mergeCell ref="V5:AA5"/>
    <mergeCell ref="V6:AA6"/>
    <mergeCell ref="V7:AA7"/>
    <mergeCell ref="V1:AA1"/>
    <mergeCell ref="V2:AA2"/>
    <mergeCell ref="V3:AA3"/>
    <mergeCell ref="J12:J14"/>
    <mergeCell ref="J19:J21"/>
    <mergeCell ref="Y13:Z13"/>
    <mergeCell ref="U13:V13"/>
    <mergeCell ref="W13:W14"/>
    <mergeCell ref="C17:AA17"/>
    <mergeCell ref="D18:AA18"/>
    <mergeCell ref="A34:A37"/>
    <mergeCell ref="C34:C37"/>
    <mergeCell ref="I50:I54"/>
    <mergeCell ref="H34:H37"/>
    <mergeCell ref="I34:I37"/>
    <mergeCell ref="G34:G37"/>
    <mergeCell ref="G30:G33"/>
    <mergeCell ref="H30:H33"/>
    <mergeCell ref="A30:A33"/>
    <mergeCell ref="B30:B33"/>
    <mergeCell ref="C30:C33"/>
    <mergeCell ref="G22:G25"/>
    <mergeCell ref="H22:H25"/>
    <mergeCell ref="D22:D25"/>
    <mergeCell ref="E22:E25"/>
    <mergeCell ref="F22:F25"/>
    <mergeCell ref="A26:A29"/>
    <mergeCell ref="B26:B29"/>
    <mergeCell ref="E34:E37"/>
    <mergeCell ref="F34:F37"/>
    <mergeCell ref="C41:C43"/>
    <mergeCell ref="D41:D43"/>
    <mergeCell ref="C38:C40"/>
    <mergeCell ref="E72:E77"/>
    <mergeCell ref="H61:H66"/>
    <mergeCell ref="F41:F43"/>
    <mergeCell ref="E67:E71"/>
    <mergeCell ref="A55:A60"/>
    <mergeCell ref="B55:B60"/>
    <mergeCell ref="C55:C60"/>
    <mergeCell ref="D55:D60"/>
    <mergeCell ref="E55:E60"/>
    <mergeCell ref="B83:B88"/>
    <mergeCell ref="E38:E40"/>
    <mergeCell ref="F38:F40"/>
    <mergeCell ref="G41:G43"/>
    <mergeCell ref="H41:H43"/>
    <mergeCell ref="D38:D40"/>
    <mergeCell ref="F44:F49"/>
    <mergeCell ref="E44:E49"/>
    <mergeCell ref="H50:H54"/>
    <mergeCell ref="D34:D37"/>
    <mergeCell ref="C44:C49"/>
    <mergeCell ref="D44:D49"/>
    <mergeCell ref="B34:B37"/>
    <mergeCell ref="B38:B40"/>
    <mergeCell ref="H273:H275"/>
    <mergeCell ref="J94:J98"/>
    <mergeCell ref="I99:I103"/>
    <mergeCell ref="A38:A40"/>
    <mergeCell ref="A41:A43"/>
    <mergeCell ref="B41:B43"/>
    <mergeCell ref="B44:B49"/>
    <mergeCell ref="A44:A49"/>
    <mergeCell ref="E99:E103"/>
    <mergeCell ref="I94:I98"/>
    <mergeCell ref="G119:G123"/>
    <mergeCell ref="F114:F118"/>
    <mergeCell ref="F55:F60"/>
    <mergeCell ref="G55:G60"/>
    <mergeCell ref="H55:H60"/>
    <mergeCell ref="I55:I60"/>
    <mergeCell ref="J55:J60"/>
    <mergeCell ref="A50:A54"/>
    <mergeCell ref="D119:D123"/>
    <mergeCell ref="E119:E123"/>
    <mergeCell ref="B61:B66"/>
    <mergeCell ref="B67:B71"/>
    <mergeCell ref="C72:C77"/>
    <mergeCell ref="D72:D77"/>
    <mergeCell ref="A78:A82"/>
    <mergeCell ref="A89:A93"/>
    <mergeCell ref="A99:A103"/>
    <mergeCell ref="B72:B77"/>
    <mergeCell ref="B78:B82"/>
    <mergeCell ref="A67:A71"/>
    <mergeCell ref="D78:D82"/>
    <mergeCell ref="C99:C103"/>
    <mergeCell ref="D195:D197"/>
    <mergeCell ref="E198:E200"/>
    <mergeCell ref="D192:D194"/>
    <mergeCell ref="C195:C197"/>
    <mergeCell ref="G190:G191"/>
    <mergeCell ref="G192:G194"/>
    <mergeCell ref="H187:H189"/>
    <mergeCell ref="G187:G189"/>
    <mergeCell ref="E187:E189"/>
    <mergeCell ref="C192:C194"/>
    <mergeCell ref="D190:D191"/>
    <mergeCell ref="F190:F191"/>
    <mergeCell ref="I190:I191"/>
    <mergeCell ref="H192:H194"/>
    <mergeCell ref="I192:I194"/>
    <mergeCell ref="F187:F189"/>
    <mergeCell ref="E273:E275"/>
    <mergeCell ref="E251:E253"/>
    <mergeCell ref="I195:I197"/>
    <mergeCell ref="F205:F207"/>
    <mergeCell ref="G205:G207"/>
    <mergeCell ref="G208:G210"/>
    <mergeCell ref="H208:H210"/>
    <mergeCell ref="I208:I210"/>
    <mergeCell ref="F198:F200"/>
    <mergeCell ref="H205:H207"/>
    <mergeCell ref="I205:I207"/>
    <mergeCell ref="H195:H197"/>
    <mergeCell ref="G195:G197"/>
    <mergeCell ref="F195:F197"/>
    <mergeCell ref="E192:E194"/>
    <mergeCell ref="G273:G275"/>
    <mergeCell ref="C201:C204"/>
    <mergeCell ref="D201:D204"/>
    <mergeCell ref="B251:B253"/>
    <mergeCell ref="A220:A222"/>
    <mergeCell ref="B220:B222"/>
    <mergeCell ref="C223:C225"/>
    <mergeCell ref="D223:D225"/>
    <mergeCell ref="A244:A246"/>
    <mergeCell ref="B244:B246"/>
    <mergeCell ref="C260:C263"/>
    <mergeCell ref="D220:D222"/>
    <mergeCell ref="E220:E222"/>
    <mergeCell ref="C244:C246"/>
    <mergeCell ref="D244:D246"/>
    <mergeCell ref="A232:A234"/>
    <mergeCell ref="B232:B234"/>
    <mergeCell ref="C232:C234"/>
    <mergeCell ref="D205:D207"/>
    <mergeCell ref="E205:E207"/>
    <mergeCell ref="J264:J265"/>
    <mergeCell ref="E223:E225"/>
    <mergeCell ref="E244:E246"/>
    <mergeCell ref="I251:I253"/>
    <mergeCell ref="F232:F234"/>
    <mergeCell ref="G232:G234"/>
    <mergeCell ref="H232:H234"/>
    <mergeCell ref="I232:I234"/>
    <mergeCell ref="F251:F253"/>
    <mergeCell ref="G256:G259"/>
    <mergeCell ref="F264:F265"/>
    <mergeCell ref="E264:E265"/>
    <mergeCell ref="J247:J250"/>
    <mergeCell ref="E226:E228"/>
    <mergeCell ref="F226:F228"/>
    <mergeCell ref="G226:G228"/>
    <mergeCell ref="H226:H228"/>
    <mergeCell ref="G244:G246"/>
    <mergeCell ref="G260:G263"/>
    <mergeCell ref="D333:D335"/>
    <mergeCell ref="J345:J346"/>
    <mergeCell ref="J347:J349"/>
    <mergeCell ref="H326:H329"/>
    <mergeCell ref="J311:J312"/>
    <mergeCell ref="J313:J314"/>
    <mergeCell ref="J315:J317"/>
    <mergeCell ref="J320:J321"/>
    <mergeCell ref="G313:G314"/>
    <mergeCell ref="J330:J332"/>
    <mergeCell ref="J333:J335"/>
    <mergeCell ref="I311:I312"/>
    <mergeCell ref="F340:F342"/>
    <mergeCell ref="H313:H314"/>
    <mergeCell ref="H315:H317"/>
    <mergeCell ref="I315:I317"/>
    <mergeCell ref="I313:I314"/>
    <mergeCell ref="F322:F323"/>
    <mergeCell ref="G322:G323"/>
    <mergeCell ref="H322:H323"/>
    <mergeCell ref="I322:I323"/>
    <mergeCell ref="E324:K324"/>
    <mergeCell ref="I326:I329"/>
    <mergeCell ref="F315:F317"/>
    <mergeCell ref="I345:I346"/>
    <mergeCell ref="I340:I342"/>
    <mergeCell ref="F333:F335"/>
    <mergeCell ref="I333:I335"/>
    <mergeCell ref="G345:G346"/>
    <mergeCell ref="F318:F319"/>
    <mergeCell ref="G318:G319"/>
    <mergeCell ref="H318:H319"/>
    <mergeCell ref="B333:B335"/>
    <mergeCell ref="G340:G342"/>
    <mergeCell ref="D339:AA339"/>
    <mergeCell ref="D343:D344"/>
    <mergeCell ref="J326:J329"/>
    <mergeCell ref="D322:D323"/>
    <mergeCell ref="I347:I349"/>
    <mergeCell ref="D350:K350"/>
    <mergeCell ref="B373:K373"/>
    <mergeCell ref="D371:K371"/>
    <mergeCell ref="D347:D349"/>
    <mergeCell ref="E347:E349"/>
    <mergeCell ref="F347:F349"/>
    <mergeCell ref="G347:G349"/>
    <mergeCell ref="H347:H349"/>
    <mergeCell ref="E372:K372"/>
    <mergeCell ref="D368:D370"/>
    <mergeCell ref="E368:E370"/>
    <mergeCell ref="F368:F370"/>
    <mergeCell ref="H368:H370"/>
    <mergeCell ref="D367:AA367"/>
    <mergeCell ref="I368:I370"/>
    <mergeCell ref="F352:F355"/>
    <mergeCell ref="G352:G355"/>
    <mergeCell ref="B330:B332"/>
    <mergeCell ref="H352:H355"/>
    <mergeCell ref="I352:I355"/>
    <mergeCell ref="J352:J355"/>
    <mergeCell ref="J356:J359"/>
    <mergeCell ref="G333:G335"/>
    <mergeCell ref="H333:H335"/>
    <mergeCell ref="H345:H346"/>
    <mergeCell ref="D326:D329"/>
    <mergeCell ref="F326:F329"/>
    <mergeCell ref="G330:G332"/>
    <mergeCell ref="E313:E314"/>
    <mergeCell ref="E311:E312"/>
    <mergeCell ref="D330:D332"/>
    <mergeCell ref="E322:E323"/>
    <mergeCell ref="G326:G329"/>
    <mergeCell ref="D325:AA325"/>
    <mergeCell ref="J322:J323"/>
    <mergeCell ref="J305:J307"/>
    <mergeCell ref="J308:J310"/>
    <mergeCell ref="F330:F332"/>
    <mergeCell ref="I330:I332"/>
    <mergeCell ref="H330:H332"/>
    <mergeCell ref="I320:I321"/>
    <mergeCell ref="H320:H321"/>
    <mergeCell ref="I305:I307"/>
    <mergeCell ref="H311:H312"/>
    <mergeCell ref="H305:H307"/>
    <mergeCell ref="I318:I319"/>
    <mergeCell ref="B340:B342"/>
    <mergeCell ref="D338:K338"/>
    <mergeCell ref="H336:H337"/>
    <mergeCell ref="I343:I344"/>
    <mergeCell ref="J336:J337"/>
    <mergeCell ref="J340:J342"/>
    <mergeCell ref="J343:J344"/>
    <mergeCell ref="B343:B344"/>
    <mergeCell ref="B336:B337"/>
    <mergeCell ref="C336:C337"/>
    <mergeCell ref="D336:D337"/>
    <mergeCell ref="E336:E337"/>
    <mergeCell ref="G336:G337"/>
    <mergeCell ref="H340:H342"/>
    <mergeCell ref="G343:G344"/>
    <mergeCell ref="H343:H344"/>
    <mergeCell ref="I336:I337"/>
    <mergeCell ref="I139:I143"/>
    <mergeCell ref="H124:H128"/>
    <mergeCell ref="G294:G296"/>
    <mergeCell ref="H294:H296"/>
    <mergeCell ref="H297:H300"/>
    <mergeCell ref="J318:J319"/>
    <mergeCell ref="I308:I310"/>
    <mergeCell ref="I294:I296"/>
    <mergeCell ref="H301:H304"/>
    <mergeCell ref="I301:I304"/>
    <mergeCell ref="F281:F283"/>
    <mergeCell ref="I284:I286"/>
    <mergeCell ref="G284:G286"/>
    <mergeCell ref="I281:I283"/>
    <mergeCell ref="G315:G317"/>
    <mergeCell ref="J281:J283"/>
    <mergeCell ref="J284:J286"/>
    <mergeCell ref="J287:J289"/>
    <mergeCell ref="J290:J293"/>
    <mergeCell ref="J294:J296"/>
    <mergeCell ref="J297:J300"/>
    <mergeCell ref="I287:I289"/>
    <mergeCell ref="H281:H283"/>
    <mergeCell ref="H287:H289"/>
    <mergeCell ref="G311:G312"/>
    <mergeCell ref="J301:J304"/>
    <mergeCell ref="J244:J246"/>
    <mergeCell ref="J251:J253"/>
    <mergeCell ref="J256:J259"/>
    <mergeCell ref="J260:J263"/>
    <mergeCell ref="H260:H263"/>
    <mergeCell ref="H251:H253"/>
    <mergeCell ref="F152:F156"/>
    <mergeCell ref="A129:A133"/>
    <mergeCell ref="B144:B148"/>
    <mergeCell ref="F134:F138"/>
    <mergeCell ref="H162:H166"/>
    <mergeCell ref="G167:G171"/>
    <mergeCell ref="D167:D171"/>
    <mergeCell ref="C152:C156"/>
    <mergeCell ref="D149:D151"/>
    <mergeCell ref="E149:E151"/>
    <mergeCell ref="F149:F151"/>
    <mergeCell ref="D152:D156"/>
    <mergeCell ref="A181:A183"/>
    <mergeCell ref="B181:B183"/>
    <mergeCell ref="C181:C183"/>
    <mergeCell ref="D181:D183"/>
    <mergeCell ref="E181:E183"/>
    <mergeCell ref="E129:E133"/>
    <mergeCell ref="F129:F133"/>
    <mergeCell ref="G129:G133"/>
    <mergeCell ref="D129:D133"/>
    <mergeCell ref="A144:A148"/>
    <mergeCell ref="A134:A138"/>
    <mergeCell ref="B134:B138"/>
    <mergeCell ref="B139:B143"/>
    <mergeCell ref="C139:C143"/>
    <mergeCell ref="C134:C138"/>
    <mergeCell ref="D134:D138"/>
    <mergeCell ref="E134:E138"/>
    <mergeCell ref="G139:G143"/>
    <mergeCell ref="H134:H138"/>
    <mergeCell ref="H129:H133"/>
    <mergeCell ref="H139:H143"/>
    <mergeCell ref="G134:G138"/>
    <mergeCell ref="I144:I148"/>
    <mergeCell ref="G109:G113"/>
    <mergeCell ref="H109:H113"/>
    <mergeCell ref="G149:G151"/>
    <mergeCell ref="H149:H151"/>
    <mergeCell ref="C162:C166"/>
    <mergeCell ref="C167:C171"/>
    <mergeCell ref="H114:H118"/>
    <mergeCell ref="C144:C148"/>
    <mergeCell ref="G172:G176"/>
    <mergeCell ref="E172:E176"/>
    <mergeCell ref="D144:D148"/>
    <mergeCell ref="E144:E148"/>
    <mergeCell ref="G162:G166"/>
    <mergeCell ref="F124:F128"/>
    <mergeCell ref="E114:E118"/>
    <mergeCell ref="F172:F176"/>
    <mergeCell ref="D139:D143"/>
    <mergeCell ref="E139:E143"/>
    <mergeCell ref="E167:E171"/>
    <mergeCell ref="F167:F171"/>
    <mergeCell ref="E162:E166"/>
    <mergeCell ref="F162:F166"/>
    <mergeCell ref="D172:D176"/>
    <mergeCell ref="D162:D166"/>
    <mergeCell ref="G152:G156"/>
    <mergeCell ref="E152:E156"/>
    <mergeCell ref="I41:I43"/>
    <mergeCell ref="I134:I138"/>
    <mergeCell ref="H72:H77"/>
    <mergeCell ref="G44:G49"/>
    <mergeCell ref="H44:H49"/>
    <mergeCell ref="I44:I49"/>
    <mergeCell ref="I114:I118"/>
    <mergeCell ref="I109:I113"/>
    <mergeCell ref="H104:H108"/>
    <mergeCell ref="G114:G118"/>
    <mergeCell ref="G104:G108"/>
    <mergeCell ref="G99:G103"/>
    <mergeCell ref="I72:I77"/>
    <mergeCell ref="I67:I71"/>
    <mergeCell ref="H67:H71"/>
    <mergeCell ref="H78:H82"/>
    <mergeCell ref="I78:I82"/>
    <mergeCell ref="H99:H103"/>
    <mergeCell ref="G94:G98"/>
    <mergeCell ref="H94:H98"/>
    <mergeCell ref="H119:H123"/>
    <mergeCell ref="I104:I108"/>
    <mergeCell ref="I119:I123"/>
    <mergeCell ref="I124:I128"/>
    <mergeCell ref="H83:H88"/>
    <mergeCell ref="I83:I88"/>
    <mergeCell ref="H89:H93"/>
    <mergeCell ref="I89:I93"/>
    <mergeCell ref="B50:B54"/>
    <mergeCell ref="C50:C54"/>
    <mergeCell ref="G72:G77"/>
    <mergeCell ref="A72:A77"/>
    <mergeCell ref="E50:E54"/>
    <mergeCell ref="C89:C93"/>
    <mergeCell ref="G83:G88"/>
    <mergeCell ref="G67:G71"/>
    <mergeCell ref="G78:G82"/>
    <mergeCell ref="C78:C82"/>
    <mergeCell ref="C67:C71"/>
    <mergeCell ref="D67:D71"/>
    <mergeCell ref="G89:G93"/>
    <mergeCell ref="E83:E88"/>
    <mergeCell ref="E78:E82"/>
    <mergeCell ref="F78:F82"/>
    <mergeCell ref="C61:C66"/>
    <mergeCell ref="G61:G66"/>
    <mergeCell ref="E61:E66"/>
    <mergeCell ref="F61:F66"/>
    <mergeCell ref="C83:C88"/>
    <mergeCell ref="F67:F71"/>
    <mergeCell ref="F83:F88"/>
    <mergeCell ref="A61:A66"/>
    <mergeCell ref="D61:D66"/>
    <mergeCell ref="G50:G54"/>
    <mergeCell ref="D50:D54"/>
    <mergeCell ref="E89:E93"/>
    <mergeCell ref="F89:F93"/>
    <mergeCell ref="A83:A88"/>
    <mergeCell ref="F269:F272"/>
    <mergeCell ref="H276:H278"/>
    <mergeCell ref="E104:E108"/>
    <mergeCell ref="A177:A180"/>
    <mergeCell ref="B177:B180"/>
    <mergeCell ref="C177:C180"/>
    <mergeCell ref="A172:A176"/>
    <mergeCell ref="B190:B191"/>
    <mergeCell ref="C190:C191"/>
    <mergeCell ref="B172:B176"/>
    <mergeCell ref="A251:A253"/>
    <mergeCell ref="C251:C253"/>
    <mergeCell ref="D226:D228"/>
    <mergeCell ref="D232:D234"/>
    <mergeCell ref="A198:A200"/>
    <mergeCell ref="A226:A228"/>
    <mergeCell ref="E235:E237"/>
    <mergeCell ref="A241:A243"/>
    <mergeCell ref="B241:B243"/>
    <mergeCell ref="C241:C243"/>
    <mergeCell ref="D241:D243"/>
    <mergeCell ref="E241:E243"/>
    <mergeCell ref="B109:B113"/>
    <mergeCell ref="D109:D113"/>
    <mergeCell ref="A109:A113"/>
    <mergeCell ref="C109:C113"/>
    <mergeCell ref="F157:F161"/>
    <mergeCell ref="E157:E161"/>
    <mergeCell ref="D177:D180"/>
    <mergeCell ref="E177:E180"/>
    <mergeCell ref="F177:F180"/>
    <mergeCell ref="G157:G161"/>
    <mergeCell ref="D83:D88"/>
    <mergeCell ref="D89:D93"/>
    <mergeCell ref="D104:D108"/>
    <mergeCell ref="B104:B108"/>
    <mergeCell ref="C104:C108"/>
    <mergeCell ref="A104:A108"/>
    <mergeCell ref="B264:B265"/>
    <mergeCell ref="A256:A259"/>
    <mergeCell ref="A264:A265"/>
    <mergeCell ref="B260:B263"/>
    <mergeCell ref="A260:A263"/>
    <mergeCell ref="D254:K254"/>
    <mergeCell ref="I260:I263"/>
    <mergeCell ref="F260:F263"/>
    <mergeCell ref="D260:D263"/>
    <mergeCell ref="F256:F259"/>
    <mergeCell ref="H264:H265"/>
    <mergeCell ref="D255:AA255"/>
    <mergeCell ref="D264:D265"/>
    <mergeCell ref="E195:E197"/>
    <mergeCell ref="A119:A123"/>
    <mergeCell ref="B119:B123"/>
    <mergeCell ref="C119:C123"/>
    <mergeCell ref="C129:C133"/>
    <mergeCell ref="B114:B118"/>
    <mergeCell ref="A124:A128"/>
    <mergeCell ref="B99:B103"/>
    <mergeCell ref="B89:B93"/>
    <mergeCell ref="D99:D103"/>
    <mergeCell ref="E190:E191"/>
    <mergeCell ref="G184:G186"/>
    <mergeCell ref="I149:I151"/>
    <mergeCell ref="B124:B128"/>
    <mergeCell ref="B281:B283"/>
    <mergeCell ref="B187:B189"/>
    <mergeCell ref="C187:C189"/>
    <mergeCell ref="D187:D189"/>
    <mergeCell ref="D157:D161"/>
    <mergeCell ref="C124:C128"/>
    <mergeCell ref="E269:E272"/>
    <mergeCell ref="D114:D118"/>
    <mergeCell ref="E260:E263"/>
    <mergeCell ref="E256:E259"/>
    <mergeCell ref="A284:A286"/>
    <mergeCell ref="A287:A289"/>
    <mergeCell ref="C269:C272"/>
    <mergeCell ref="B279:B280"/>
    <mergeCell ref="A281:A283"/>
    <mergeCell ref="C114:C118"/>
    <mergeCell ref="A217:A219"/>
    <mergeCell ref="B217:B219"/>
    <mergeCell ref="C217:C219"/>
    <mergeCell ref="A223:A225"/>
    <mergeCell ref="A211:A213"/>
    <mergeCell ref="B211:B213"/>
    <mergeCell ref="C211:C213"/>
    <mergeCell ref="B223:B225"/>
    <mergeCell ref="A276:A278"/>
    <mergeCell ref="A279:A280"/>
    <mergeCell ref="C198:C200"/>
    <mergeCell ref="D198:D200"/>
    <mergeCell ref="E232:E234"/>
    <mergeCell ref="B195:B197"/>
    <mergeCell ref="E211:E213"/>
    <mergeCell ref="A322:A323"/>
    <mergeCell ref="B311:B312"/>
    <mergeCell ref="C308:C310"/>
    <mergeCell ref="D315:D317"/>
    <mergeCell ref="E315:E317"/>
    <mergeCell ref="B315:B317"/>
    <mergeCell ref="C315:C317"/>
    <mergeCell ref="B322:B323"/>
    <mergeCell ref="D305:D307"/>
    <mergeCell ref="E305:E307"/>
    <mergeCell ref="D311:D312"/>
    <mergeCell ref="A305:A307"/>
    <mergeCell ref="A318:A319"/>
    <mergeCell ref="B318:B319"/>
    <mergeCell ref="C318:C319"/>
    <mergeCell ref="D318:D319"/>
    <mergeCell ref="E318:E319"/>
    <mergeCell ref="B305:B307"/>
    <mergeCell ref="B320:B321"/>
    <mergeCell ref="C320:C321"/>
    <mergeCell ref="D320:D321"/>
    <mergeCell ref="C311:C312"/>
    <mergeCell ref="B308:B310"/>
    <mergeCell ref="D308:D310"/>
    <mergeCell ref="C313:C314"/>
    <mergeCell ref="D313:D314"/>
    <mergeCell ref="C322:C323"/>
    <mergeCell ref="A301:A304"/>
    <mergeCell ref="A333:A335"/>
    <mergeCell ref="A273:A275"/>
    <mergeCell ref="A313:A314"/>
    <mergeCell ref="B313:B314"/>
    <mergeCell ref="A368:A370"/>
    <mergeCell ref="B368:B370"/>
    <mergeCell ref="F336:F337"/>
    <mergeCell ref="A345:A346"/>
    <mergeCell ref="C345:C346"/>
    <mergeCell ref="D345:D346"/>
    <mergeCell ref="E345:E346"/>
    <mergeCell ref="E343:E344"/>
    <mergeCell ref="F343:F344"/>
    <mergeCell ref="B345:B346"/>
    <mergeCell ref="A343:A344"/>
    <mergeCell ref="C343:C344"/>
    <mergeCell ref="A336:A337"/>
    <mergeCell ref="A340:A342"/>
    <mergeCell ref="C340:C342"/>
    <mergeCell ref="D340:D342"/>
    <mergeCell ref="E340:E342"/>
    <mergeCell ref="A294:A296"/>
    <mergeCell ref="A290:A293"/>
    <mergeCell ref="A297:A300"/>
    <mergeCell ref="E320:E321"/>
    <mergeCell ref="F320:F321"/>
    <mergeCell ref="A320:A321"/>
    <mergeCell ref="E290:E293"/>
    <mergeCell ref="F290:F293"/>
    <mergeCell ref="F301:F304"/>
    <mergeCell ref="F313:F314"/>
    <mergeCell ref="D301:D304"/>
    <mergeCell ref="E308:E310"/>
    <mergeCell ref="D287:D289"/>
    <mergeCell ref="C273:C275"/>
    <mergeCell ref="F308:F310"/>
    <mergeCell ref="G308:G310"/>
    <mergeCell ref="H308:H310"/>
    <mergeCell ref="F273:F275"/>
    <mergeCell ref="C305:C307"/>
    <mergeCell ref="E301:E304"/>
    <mergeCell ref="C276:C278"/>
    <mergeCell ref="D290:D293"/>
    <mergeCell ref="F287:F289"/>
    <mergeCell ref="E284:E286"/>
    <mergeCell ref="G301:G304"/>
    <mergeCell ref="G320:G321"/>
    <mergeCell ref="G305:G307"/>
    <mergeCell ref="F311:F312"/>
    <mergeCell ref="E279:E280"/>
    <mergeCell ref="F279:F280"/>
    <mergeCell ref="F305:F307"/>
    <mergeCell ref="D297:D300"/>
    <mergeCell ref="D284:D286"/>
    <mergeCell ref="F297:F300"/>
    <mergeCell ref="F284:F286"/>
    <mergeCell ref="G297:G300"/>
    <mergeCell ref="G281:G283"/>
    <mergeCell ref="G279:G280"/>
    <mergeCell ref="C301:C304"/>
    <mergeCell ref="E294:E296"/>
    <mergeCell ref="F294:F296"/>
    <mergeCell ref="E287:E289"/>
    <mergeCell ref="C368:C370"/>
    <mergeCell ref="F345:F346"/>
    <mergeCell ref="C347:C349"/>
    <mergeCell ref="B347:B349"/>
    <mergeCell ref="D351:AA351"/>
    <mergeCell ref="F360:F361"/>
    <mergeCell ref="G360:G361"/>
    <mergeCell ref="H360:H361"/>
    <mergeCell ref="I360:I361"/>
    <mergeCell ref="B360:B361"/>
    <mergeCell ref="C360:C361"/>
    <mergeCell ref="D360:D361"/>
    <mergeCell ref="E360:E361"/>
    <mergeCell ref="J368:J370"/>
    <mergeCell ref="E356:E359"/>
    <mergeCell ref="G368:G370"/>
    <mergeCell ref="J360:J361"/>
    <mergeCell ref="D366:K366"/>
    <mergeCell ref="B356:B359"/>
    <mergeCell ref="C356:C359"/>
    <mergeCell ref="D356:D359"/>
    <mergeCell ref="B352:B355"/>
    <mergeCell ref="C352:C355"/>
    <mergeCell ref="D352:D355"/>
    <mergeCell ref="J364:J365"/>
    <mergeCell ref="H364:H365"/>
    <mergeCell ref="I364:I365"/>
    <mergeCell ref="I279:I280"/>
    <mergeCell ref="I276:I278"/>
    <mergeCell ref="G287:G289"/>
    <mergeCell ref="I297:I300"/>
    <mergeCell ref="C279:C280"/>
    <mergeCell ref="D279:D280"/>
    <mergeCell ref="B297:B300"/>
    <mergeCell ref="B290:B293"/>
    <mergeCell ref="B287:B289"/>
    <mergeCell ref="C287:C289"/>
    <mergeCell ref="G290:G293"/>
    <mergeCell ref="E297:E300"/>
    <mergeCell ref="I290:I293"/>
    <mergeCell ref="H284:H286"/>
    <mergeCell ref="F276:F278"/>
    <mergeCell ref="C284:C286"/>
    <mergeCell ref="H290:H293"/>
    <mergeCell ref="D281:D283"/>
    <mergeCell ref="H279:H280"/>
    <mergeCell ref="C290:C293"/>
    <mergeCell ref="B284:B286"/>
    <mergeCell ref="E281:E283"/>
    <mergeCell ref="D276:D278"/>
    <mergeCell ref="G276:G278"/>
    <mergeCell ref="C294:C296"/>
    <mergeCell ref="D294:D296"/>
    <mergeCell ref="B294:B296"/>
    <mergeCell ref="C297:C300"/>
    <mergeCell ref="E276:E278"/>
    <mergeCell ref="A162:A166"/>
    <mergeCell ref="H211:H213"/>
    <mergeCell ref="I211:I213"/>
    <mergeCell ref="E214:E216"/>
    <mergeCell ref="F214:F216"/>
    <mergeCell ref="D251:D253"/>
    <mergeCell ref="F244:F246"/>
    <mergeCell ref="A205:A207"/>
    <mergeCell ref="B205:B207"/>
    <mergeCell ref="C205:C207"/>
    <mergeCell ref="A214:A216"/>
    <mergeCell ref="B214:B216"/>
    <mergeCell ref="C214:C216"/>
    <mergeCell ref="D214:D216"/>
    <mergeCell ref="H214:H216"/>
    <mergeCell ref="A208:A210"/>
    <mergeCell ref="B208:B210"/>
    <mergeCell ref="C208:C210"/>
    <mergeCell ref="D208:D210"/>
    <mergeCell ref="E208:E210"/>
    <mergeCell ref="F208:F210"/>
    <mergeCell ref="G214:G216"/>
    <mergeCell ref="G211:G213"/>
    <mergeCell ref="G220:G222"/>
    <mergeCell ref="B226:B228"/>
    <mergeCell ref="C226:C228"/>
    <mergeCell ref="C220:C222"/>
    <mergeCell ref="A229:A231"/>
    <mergeCell ref="B229:B231"/>
    <mergeCell ref="C229:C231"/>
    <mergeCell ref="A201:A204"/>
    <mergeCell ref="B201:B204"/>
    <mergeCell ref="F139:F143"/>
    <mergeCell ref="D124:D128"/>
    <mergeCell ref="E124:E128"/>
    <mergeCell ref="E201:E204"/>
    <mergeCell ref="I264:I265"/>
    <mergeCell ref="G269:G272"/>
    <mergeCell ref="I269:I272"/>
    <mergeCell ref="G266:G268"/>
    <mergeCell ref="H266:H268"/>
    <mergeCell ref="I266:I268"/>
    <mergeCell ref="G251:G253"/>
    <mergeCell ref="G264:G265"/>
    <mergeCell ref="G217:G219"/>
    <mergeCell ref="H269:H272"/>
    <mergeCell ref="H217:H219"/>
    <mergeCell ref="I217:I219"/>
    <mergeCell ref="H220:H222"/>
    <mergeCell ref="I226:I228"/>
    <mergeCell ref="F211:F213"/>
    <mergeCell ref="D229:D231"/>
    <mergeCell ref="E229:E231"/>
    <mergeCell ref="F229:F231"/>
    <mergeCell ref="D217:D219"/>
    <mergeCell ref="E217:E219"/>
    <mergeCell ref="F217:F219"/>
    <mergeCell ref="D211:D213"/>
    <mergeCell ref="F220:F222"/>
    <mergeCell ref="H181:H183"/>
    <mergeCell ref="I181:I183"/>
    <mergeCell ref="G201:G204"/>
    <mergeCell ref="G229:G231"/>
    <mergeCell ref="G223:G225"/>
    <mergeCell ref="A8:AA8"/>
    <mergeCell ref="A9:AA9"/>
    <mergeCell ref="A10:AA10"/>
    <mergeCell ref="A12:A14"/>
    <mergeCell ref="B12:B14"/>
    <mergeCell ref="C12:C14"/>
    <mergeCell ref="D12:D14"/>
    <mergeCell ref="E12:E14"/>
    <mergeCell ref="F12:F14"/>
    <mergeCell ref="G12:G14"/>
    <mergeCell ref="H12:H14"/>
    <mergeCell ref="A11:AA11"/>
    <mergeCell ref="AA13:AA14"/>
    <mergeCell ref="X12:AA12"/>
    <mergeCell ref="X13:X14"/>
    <mergeCell ref="I12:I14"/>
    <mergeCell ref="K12:K14"/>
    <mergeCell ref="L12:O12"/>
    <mergeCell ref="P12:S12"/>
    <mergeCell ref="T12:W12"/>
    <mergeCell ref="L13:L14"/>
    <mergeCell ref="M13:N13"/>
    <mergeCell ref="O13:O14"/>
    <mergeCell ref="P13:P14"/>
    <mergeCell ref="C22:C25"/>
    <mergeCell ref="I22:I25"/>
    <mergeCell ref="G19:G21"/>
    <mergeCell ref="H19:H21"/>
    <mergeCell ref="B301:B304"/>
    <mergeCell ref="D269:D272"/>
    <mergeCell ref="A152:A156"/>
    <mergeCell ref="A190:A191"/>
    <mergeCell ref="B273:B275"/>
    <mergeCell ref="C264:C265"/>
    <mergeCell ref="A184:A186"/>
    <mergeCell ref="B184:B186"/>
    <mergeCell ref="C172:C176"/>
    <mergeCell ref="C157:C161"/>
    <mergeCell ref="B256:B259"/>
    <mergeCell ref="C256:C259"/>
    <mergeCell ref="B269:B272"/>
    <mergeCell ref="C281:C283"/>
    <mergeCell ref="D273:D275"/>
    <mergeCell ref="A269:A272"/>
    <mergeCell ref="B276:B278"/>
    <mergeCell ref="D256:D259"/>
    <mergeCell ref="B129:B133"/>
    <mergeCell ref="A114:A118"/>
    <mergeCell ref="A139:A143"/>
    <mergeCell ref="A167:A171"/>
    <mergeCell ref="A157:A161"/>
    <mergeCell ref="A149:A151"/>
    <mergeCell ref="B149:B151"/>
    <mergeCell ref="C149:C151"/>
    <mergeCell ref="B157:B161"/>
    <mergeCell ref="B152:B156"/>
    <mergeCell ref="J119:J123"/>
    <mergeCell ref="J124:J128"/>
    <mergeCell ref="J129:J133"/>
    <mergeCell ref="J134:J138"/>
    <mergeCell ref="J139:J143"/>
    <mergeCell ref="J144:J148"/>
    <mergeCell ref="J149:J151"/>
    <mergeCell ref="J152:J156"/>
    <mergeCell ref="J211:J213"/>
    <mergeCell ref="J195:J197"/>
    <mergeCell ref="J208:J210"/>
    <mergeCell ref="J198:J200"/>
    <mergeCell ref="J190:J191"/>
    <mergeCell ref="J67:J71"/>
    <mergeCell ref="J72:J77"/>
    <mergeCell ref="J78:J82"/>
    <mergeCell ref="J83:J88"/>
    <mergeCell ref="J89:J93"/>
    <mergeCell ref="J99:J103"/>
    <mergeCell ref="J104:J108"/>
    <mergeCell ref="J109:J113"/>
    <mergeCell ref="J114:J118"/>
    <mergeCell ref="J184:J186"/>
    <mergeCell ref="J187:J189"/>
    <mergeCell ref="J192:J194"/>
    <mergeCell ref="A374:AA374"/>
    <mergeCell ref="F223:F225"/>
    <mergeCell ref="J26:J29"/>
    <mergeCell ref="J30:J33"/>
    <mergeCell ref="J34:J37"/>
    <mergeCell ref="J38:J40"/>
    <mergeCell ref="J41:J43"/>
    <mergeCell ref="J44:J49"/>
    <mergeCell ref="J50:J54"/>
    <mergeCell ref="J61:J66"/>
    <mergeCell ref="J205:J207"/>
    <mergeCell ref="J201:J204"/>
    <mergeCell ref="H157:H161"/>
    <mergeCell ref="G26:G29"/>
    <mergeCell ref="H26:H29"/>
    <mergeCell ref="I26:I29"/>
    <mergeCell ref="I30:I33"/>
    <mergeCell ref="I61:I66"/>
    <mergeCell ref="F72:F77"/>
    <mergeCell ref="J157:J161"/>
    <mergeCell ref="J162:J166"/>
    <mergeCell ref="J167:J171"/>
    <mergeCell ref="J172:J176"/>
    <mergeCell ref="G124:G128"/>
    <mergeCell ref="F201:F204"/>
    <mergeCell ref="J177:J180"/>
    <mergeCell ref="J362:J363"/>
    <mergeCell ref="F356:F359"/>
    <mergeCell ref="G356:G359"/>
    <mergeCell ref="H356:H359"/>
    <mergeCell ref="I356:I359"/>
    <mergeCell ref="J181:J183"/>
    <mergeCell ref="B326:B329"/>
    <mergeCell ref="J269:J272"/>
    <mergeCell ref="J273:J275"/>
    <mergeCell ref="J276:J278"/>
    <mergeCell ref="J279:J280"/>
    <mergeCell ref="J214:J216"/>
    <mergeCell ref="J217:J219"/>
    <mergeCell ref="J220:J222"/>
    <mergeCell ref="J223:J225"/>
    <mergeCell ref="J226:J228"/>
    <mergeCell ref="J229:J231"/>
    <mergeCell ref="J232:J234"/>
    <mergeCell ref="I167:I171"/>
    <mergeCell ref="I162:I166"/>
    <mergeCell ref="I172:I176"/>
    <mergeCell ref="H152:H156"/>
    <mergeCell ref="H167:H171"/>
    <mergeCell ref="I201:I204"/>
    <mergeCell ref="H201:H204"/>
    <mergeCell ref="I220:I222"/>
    <mergeCell ref="I214:I216"/>
    <mergeCell ref="I273:I275"/>
    <mergeCell ref="H229:H231"/>
    <mergeCell ref="I229:I231"/>
    <mergeCell ref="H223:H225"/>
    <mergeCell ref="I223:I225"/>
    <mergeCell ref="H256:H259"/>
    <mergeCell ref="I256:I259"/>
    <mergeCell ref="H244:H246"/>
    <mergeCell ref="I244:I246"/>
    <mergeCell ref="I157:I161"/>
    <mergeCell ref="B167:B171"/>
    <mergeCell ref="C326:C329"/>
    <mergeCell ref="A362:A363"/>
    <mergeCell ref="B362:B363"/>
    <mergeCell ref="C362:C363"/>
    <mergeCell ref="D362:D363"/>
    <mergeCell ref="E362:E363"/>
    <mergeCell ref="F362:F363"/>
    <mergeCell ref="G362:G363"/>
    <mergeCell ref="H362:H363"/>
    <mergeCell ref="I362:I363"/>
    <mergeCell ref="A315:A317"/>
    <mergeCell ref="A308:A310"/>
    <mergeCell ref="A364:A365"/>
    <mergeCell ref="B364:B365"/>
    <mergeCell ref="C364:C365"/>
    <mergeCell ref="D364:D365"/>
    <mergeCell ref="E364:E365"/>
    <mergeCell ref="F364:F365"/>
    <mergeCell ref="G364:G365"/>
    <mergeCell ref="A311:A312"/>
    <mergeCell ref="A356:A359"/>
    <mergeCell ref="A326:A329"/>
    <mergeCell ref="E326:E329"/>
    <mergeCell ref="A347:A349"/>
    <mergeCell ref="A352:A355"/>
    <mergeCell ref="E352:E355"/>
    <mergeCell ref="A360:A361"/>
    <mergeCell ref="C333:C335"/>
    <mergeCell ref="C330:C332"/>
    <mergeCell ref="E333:E335"/>
    <mergeCell ref="A330:A332"/>
    <mergeCell ref="E330:E332"/>
  </mergeCells>
  <printOptions horizontalCentered="1" verticalCentered="1"/>
  <pageMargins left="0.39370078740157483" right="0.39370078740157483" top="0.78740157480314965" bottom="0.39370078740157483" header="0.11811023622047245" footer="0"/>
  <pageSetup paperSize="9" scale="65" firstPageNumber="0" fitToHeight="0" orientation="landscape" r:id="rId1"/>
  <headerFooter>
    <oddFooter>&amp;R&amp;P</oddFooter>
  </headerFooter>
  <rowBreaks count="8" manualBreakCount="8">
    <brk id="77" max="16383" man="1"/>
    <brk id="113" max="16383" man="1"/>
    <brk id="151" max="16383" man="1"/>
    <brk id="186" max="16383" man="1"/>
    <brk id="213" max="16383" man="1"/>
    <brk id="250" max="16383" man="1"/>
    <brk id="310" max="16383" man="1"/>
    <brk id="3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"/>
  <sheetViews>
    <sheetView topLeftCell="A4" zoomScaleNormal="100" zoomScaleSheetLayoutView="100" workbookViewId="0">
      <selection activeCell="X6" sqref="X6"/>
    </sheetView>
  </sheetViews>
  <sheetFormatPr defaultRowHeight="12.75" x14ac:dyDescent="0.2"/>
  <cols>
    <col min="1" max="1" width="3.28515625" style="33" customWidth="1"/>
    <col min="2" max="2" width="2.85546875" style="33" customWidth="1"/>
    <col min="3" max="3" width="10.85546875" style="33" customWidth="1"/>
    <col min="4" max="4" width="15.85546875" style="33" customWidth="1"/>
    <col min="5" max="5" width="5.5703125" style="33" customWidth="1"/>
    <col min="6" max="6" width="7.28515625" style="33" customWidth="1"/>
    <col min="7" max="7" width="7.42578125" style="33" customWidth="1"/>
    <col min="8" max="8" width="6.5703125" style="33" customWidth="1"/>
    <col min="9" max="9" width="8.140625" style="33" customWidth="1"/>
    <col min="10" max="10" width="7.28515625" style="33" customWidth="1"/>
    <col min="11" max="11" width="7.42578125" style="33" customWidth="1"/>
    <col min="12" max="12" width="6.7109375" style="33" customWidth="1"/>
    <col min="13" max="13" width="10.140625" style="33" customWidth="1"/>
    <col min="14" max="14" width="9" style="33" customWidth="1"/>
    <col min="15" max="15" width="7" style="33" customWidth="1"/>
    <col min="16" max="16" width="6.5703125" style="33" customWidth="1"/>
    <col min="17" max="18" width="7.140625" style="33" customWidth="1"/>
    <col min="19" max="19" width="7.42578125" style="33" customWidth="1"/>
    <col min="20" max="20" width="7.28515625" style="33" customWidth="1"/>
    <col min="21" max="21" width="7.5703125" style="33" customWidth="1"/>
    <col min="22" max="254" width="9.140625" style="33"/>
    <col min="255" max="255" width="3.28515625" style="33" customWidth="1"/>
    <col min="256" max="256" width="2.85546875" style="33" customWidth="1"/>
    <col min="257" max="257" width="10.85546875" style="33" customWidth="1"/>
    <col min="258" max="258" width="13.28515625" style="33" customWidth="1"/>
    <col min="259" max="259" width="5.5703125" style="33" customWidth="1"/>
    <col min="260" max="260" width="7.28515625" style="33" customWidth="1"/>
    <col min="261" max="261" width="7.42578125" style="33" customWidth="1"/>
    <col min="262" max="262" width="6.5703125" style="33" customWidth="1"/>
    <col min="263" max="263" width="5.7109375" style="33" customWidth="1"/>
    <col min="264" max="264" width="7.28515625" style="33" customWidth="1"/>
    <col min="265" max="265" width="7.42578125" style="33" customWidth="1"/>
    <col min="266" max="266" width="6.7109375" style="33" customWidth="1"/>
    <col min="267" max="268" width="6.42578125" style="33" customWidth="1"/>
    <col min="269" max="269" width="7" style="33" customWidth="1"/>
    <col min="270" max="270" width="6.5703125" style="33" customWidth="1"/>
    <col min="271" max="271" width="5.7109375" style="33" customWidth="1"/>
    <col min="272" max="272" width="7.140625" style="33" customWidth="1"/>
    <col min="273" max="273" width="7.42578125" style="33" customWidth="1"/>
    <col min="274" max="274" width="7.28515625" style="33" customWidth="1"/>
    <col min="275" max="275" width="6.140625" style="33" customWidth="1"/>
    <col min="276" max="510" width="9.140625" style="33"/>
    <col min="511" max="511" width="3.28515625" style="33" customWidth="1"/>
    <col min="512" max="512" width="2.85546875" style="33" customWidth="1"/>
    <col min="513" max="513" width="10.85546875" style="33" customWidth="1"/>
    <col min="514" max="514" width="13.28515625" style="33" customWidth="1"/>
    <col min="515" max="515" width="5.5703125" style="33" customWidth="1"/>
    <col min="516" max="516" width="7.28515625" style="33" customWidth="1"/>
    <col min="517" max="517" width="7.42578125" style="33" customWidth="1"/>
    <col min="518" max="518" width="6.5703125" style="33" customWidth="1"/>
    <col min="519" max="519" width="5.7109375" style="33" customWidth="1"/>
    <col min="520" max="520" width="7.28515625" style="33" customWidth="1"/>
    <col min="521" max="521" width="7.42578125" style="33" customWidth="1"/>
    <col min="522" max="522" width="6.7109375" style="33" customWidth="1"/>
    <col min="523" max="524" width="6.42578125" style="33" customWidth="1"/>
    <col min="525" max="525" width="7" style="33" customWidth="1"/>
    <col min="526" max="526" width="6.5703125" style="33" customWidth="1"/>
    <col min="527" max="527" width="5.7109375" style="33" customWidth="1"/>
    <col min="528" max="528" width="7.140625" style="33" customWidth="1"/>
    <col min="529" max="529" width="7.42578125" style="33" customWidth="1"/>
    <col min="530" max="530" width="7.28515625" style="33" customWidth="1"/>
    <col min="531" max="531" width="6.140625" style="33" customWidth="1"/>
    <col min="532" max="766" width="9.140625" style="33"/>
    <col min="767" max="767" width="3.28515625" style="33" customWidth="1"/>
    <col min="768" max="768" width="2.85546875" style="33" customWidth="1"/>
    <col min="769" max="769" width="10.85546875" style="33" customWidth="1"/>
    <col min="770" max="770" width="13.28515625" style="33" customWidth="1"/>
    <col min="771" max="771" width="5.5703125" style="33" customWidth="1"/>
    <col min="772" max="772" width="7.28515625" style="33" customWidth="1"/>
    <col min="773" max="773" width="7.42578125" style="33" customWidth="1"/>
    <col min="774" max="774" width="6.5703125" style="33" customWidth="1"/>
    <col min="775" max="775" width="5.7109375" style="33" customWidth="1"/>
    <col min="776" max="776" width="7.28515625" style="33" customWidth="1"/>
    <col min="777" max="777" width="7.42578125" style="33" customWidth="1"/>
    <col min="778" max="778" width="6.7109375" style="33" customWidth="1"/>
    <col min="779" max="780" width="6.42578125" style="33" customWidth="1"/>
    <col min="781" max="781" width="7" style="33" customWidth="1"/>
    <col min="782" max="782" width="6.5703125" style="33" customWidth="1"/>
    <col min="783" max="783" width="5.7109375" style="33" customWidth="1"/>
    <col min="784" max="784" width="7.140625" style="33" customWidth="1"/>
    <col min="785" max="785" width="7.42578125" style="33" customWidth="1"/>
    <col min="786" max="786" width="7.28515625" style="33" customWidth="1"/>
    <col min="787" max="787" width="6.140625" style="33" customWidth="1"/>
    <col min="788" max="1022" width="9.140625" style="33"/>
    <col min="1023" max="1023" width="3.28515625" style="33" customWidth="1"/>
    <col min="1024" max="1024" width="2.85546875" style="33" customWidth="1"/>
    <col min="1025" max="1025" width="10.85546875" style="33" customWidth="1"/>
    <col min="1026" max="1026" width="13.28515625" style="33" customWidth="1"/>
    <col min="1027" max="1027" width="5.5703125" style="33" customWidth="1"/>
    <col min="1028" max="1028" width="7.28515625" style="33" customWidth="1"/>
    <col min="1029" max="1029" width="7.42578125" style="33" customWidth="1"/>
    <col min="1030" max="1030" width="6.5703125" style="33" customWidth="1"/>
    <col min="1031" max="1031" width="5.7109375" style="33" customWidth="1"/>
    <col min="1032" max="1032" width="7.28515625" style="33" customWidth="1"/>
    <col min="1033" max="1033" width="7.42578125" style="33" customWidth="1"/>
    <col min="1034" max="1034" width="6.7109375" style="33" customWidth="1"/>
    <col min="1035" max="1036" width="6.42578125" style="33" customWidth="1"/>
    <col min="1037" max="1037" width="7" style="33" customWidth="1"/>
    <col min="1038" max="1038" width="6.5703125" style="33" customWidth="1"/>
    <col min="1039" max="1039" width="5.7109375" style="33" customWidth="1"/>
    <col min="1040" max="1040" width="7.140625" style="33" customWidth="1"/>
    <col min="1041" max="1041" width="7.42578125" style="33" customWidth="1"/>
    <col min="1042" max="1042" width="7.28515625" style="33" customWidth="1"/>
    <col min="1043" max="1043" width="6.140625" style="33" customWidth="1"/>
    <col min="1044" max="1278" width="9.140625" style="33"/>
    <col min="1279" max="1279" width="3.28515625" style="33" customWidth="1"/>
    <col min="1280" max="1280" width="2.85546875" style="33" customWidth="1"/>
    <col min="1281" max="1281" width="10.85546875" style="33" customWidth="1"/>
    <col min="1282" max="1282" width="13.28515625" style="33" customWidth="1"/>
    <col min="1283" max="1283" width="5.5703125" style="33" customWidth="1"/>
    <col min="1284" max="1284" width="7.28515625" style="33" customWidth="1"/>
    <col min="1285" max="1285" width="7.42578125" style="33" customWidth="1"/>
    <col min="1286" max="1286" width="6.5703125" style="33" customWidth="1"/>
    <col min="1287" max="1287" width="5.7109375" style="33" customWidth="1"/>
    <col min="1288" max="1288" width="7.28515625" style="33" customWidth="1"/>
    <col min="1289" max="1289" width="7.42578125" style="33" customWidth="1"/>
    <col min="1290" max="1290" width="6.7109375" style="33" customWidth="1"/>
    <col min="1291" max="1292" width="6.42578125" style="33" customWidth="1"/>
    <col min="1293" max="1293" width="7" style="33" customWidth="1"/>
    <col min="1294" max="1294" width="6.5703125" style="33" customWidth="1"/>
    <col min="1295" max="1295" width="5.7109375" style="33" customWidth="1"/>
    <col min="1296" max="1296" width="7.140625" style="33" customWidth="1"/>
    <col min="1297" max="1297" width="7.42578125" style="33" customWidth="1"/>
    <col min="1298" max="1298" width="7.28515625" style="33" customWidth="1"/>
    <col min="1299" max="1299" width="6.140625" style="33" customWidth="1"/>
    <col min="1300" max="1534" width="9.140625" style="33"/>
    <col min="1535" max="1535" width="3.28515625" style="33" customWidth="1"/>
    <col min="1536" max="1536" width="2.85546875" style="33" customWidth="1"/>
    <col min="1537" max="1537" width="10.85546875" style="33" customWidth="1"/>
    <col min="1538" max="1538" width="13.28515625" style="33" customWidth="1"/>
    <col min="1539" max="1539" width="5.5703125" style="33" customWidth="1"/>
    <col min="1540" max="1540" width="7.28515625" style="33" customWidth="1"/>
    <col min="1541" max="1541" width="7.42578125" style="33" customWidth="1"/>
    <col min="1542" max="1542" width="6.5703125" style="33" customWidth="1"/>
    <col min="1543" max="1543" width="5.7109375" style="33" customWidth="1"/>
    <col min="1544" max="1544" width="7.28515625" style="33" customWidth="1"/>
    <col min="1545" max="1545" width="7.42578125" style="33" customWidth="1"/>
    <col min="1546" max="1546" width="6.7109375" style="33" customWidth="1"/>
    <col min="1547" max="1548" width="6.42578125" style="33" customWidth="1"/>
    <col min="1549" max="1549" width="7" style="33" customWidth="1"/>
    <col min="1550" max="1550" width="6.5703125" style="33" customWidth="1"/>
    <col min="1551" max="1551" width="5.7109375" style="33" customWidth="1"/>
    <col min="1552" max="1552" width="7.140625" style="33" customWidth="1"/>
    <col min="1553" max="1553" width="7.42578125" style="33" customWidth="1"/>
    <col min="1554" max="1554" width="7.28515625" style="33" customWidth="1"/>
    <col min="1555" max="1555" width="6.140625" style="33" customWidth="1"/>
    <col min="1556" max="1790" width="9.140625" style="33"/>
    <col min="1791" max="1791" width="3.28515625" style="33" customWidth="1"/>
    <col min="1792" max="1792" width="2.85546875" style="33" customWidth="1"/>
    <col min="1793" max="1793" width="10.85546875" style="33" customWidth="1"/>
    <col min="1794" max="1794" width="13.28515625" style="33" customWidth="1"/>
    <col min="1795" max="1795" width="5.5703125" style="33" customWidth="1"/>
    <col min="1796" max="1796" width="7.28515625" style="33" customWidth="1"/>
    <col min="1797" max="1797" width="7.42578125" style="33" customWidth="1"/>
    <col min="1798" max="1798" width="6.5703125" style="33" customWidth="1"/>
    <col min="1799" max="1799" width="5.7109375" style="33" customWidth="1"/>
    <col min="1800" max="1800" width="7.28515625" style="33" customWidth="1"/>
    <col min="1801" max="1801" width="7.42578125" style="33" customWidth="1"/>
    <col min="1802" max="1802" width="6.7109375" style="33" customWidth="1"/>
    <col min="1803" max="1804" width="6.42578125" style="33" customWidth="1"/>
    <col min="1805" max="1805" width="7" style="33" customWidth="1"/>
    <col min="1806" max="1806" width="6.5703125" style="33" customWidth="1"/>
    <col min="1807" max="1807" width="5.7109375" style="33" customWidth="1"/>
    <col min="1808" max="1808" width="7.140625" style="33" customWidth="1"/>
    <col min="1809" max="1809" width="7.42578125" style="33" customWidth="1"/>
    <col min="1810" max="1810" width="7.28515625" style="33" customWidth="1"/>
    <col min="1811" max="1811" width="6.140625" style="33" customWidth="1"/>
    <col min="1812" max="2046" width="9.140625" style="33"/>
    <col min="2047" max="2047" width="3.28515625" style="33" customWidth="1"/>
    <col min="2048" max="2048" width="2.85546875" style="33" customWidth="1"/>
    <col min="2049" max="2049" width="10.85546875" style="33" customWidth="1"/>
    <col min="2050" max="2050" width="13.28515625" style="33" customWidth="1"/>
    <col min="2051" max="2051" width="5.5703125" style="33" customWidth="1"/>
    <col min="2052" max="2052" width="7.28515625" style="33" customWidth="1"/>
    <col min="2053" max="2053" width="7.42578125" style="33" customWidth="1"/>
    <col min="2054" max="2054" width="6.5703125" style="33" customWidth="1"/>
    <col min="2055" max="2055" width="5.7109375" style="33" customWidth="1"/>
    <col min="2056" max="2056" width="7.28515625" style="33" customWidth="1"/>
    <col min="2057" max="2057" width="7.42578125" style="33" customWidth="1"/>
    <col min="2058" max="2058" width="6.7109375" style="33" customWidth="1"/>
    <col min="2059" max="2060" width="6.42578125" style="33" customWidth="1"/>
    <col min="2061" max="2061" width="7" style="33" customWidth="1"/>
    <col min="2062" max="2062" width="6.5703125" style="33" customWidth="1"/>
    <col min="2063" max="2063" width="5.7109375" style="33" customWidth="1"/>
    <col min="2064" max="2064" width="7.140625" style="33" customWidth="1"/>
    <col min="2065" max="2065" width="7.42578125" style="33" customWidth="1"/>
    <col min="2066" max="2066" width="7.28515625" style="33" customWidth="1"/>
    <col min="2067" max="2067" width="6.140625" style="33" customWidth="1"/>
    <col min="2068" max="2302" width="9.140625" style="33"/>
    <col min="2303" max="2303" width="3.28515625" style="33" customWidth="1"/>
    <col min="2304" max="2304" width="2.85546875" style="33" customWidth="1"/>
    <col min="2305" max="2305" width="10.85546875" style="33" customWidth="1"/>
    <col min="2306" max="2306" width="13.28515625" style="33" customWidth="1"/>
    <col min="2307" max="2307" width="5.5703125" style="33" customWidth="1"/>
    <col min="2308" max="2308" width="7.28515625" style="33" customWidth="1"/>
    <col min="2309" max="2309" width="7.42578125" style="33" customWidth="1"/>
    <col min="2310" max="2310" width="6.5703125" style="33" customWidth="1"/>
    <col min="2311" max="2311" width="5.7109375" style="33" customWidth="1"/>
    <col min="2312" max="2312" width="7.28515625" style="33" customWidth="1"/>
    <col min="2313" max="2313" width="7.42578125" style="33" customWidth="1"/>
    <col min="2314" max="2314" width="6.7109375" style="33" customWidth="1"/>
    <col min="2315" max="2316" width="6.42578125" style="33" customWidth="1"/>
    <col min="2317" max="2317" width="7" style="33" customWidth="1"/>
    <col min="2318" max="2318" width="6.5703125" style="33" customWidth="1"/>
    <col min="2319" max="2319" width="5.7109375" style="33" customWidth="1"/>
    <col min="2320" max="2320" width="7.140625" style="33" customWidth="1"/>
    <col min="2321" max="2321" width="7.42578125" style="33" customWidth="1"/>
    <col min="2322" max="2322" width="7.28515625" style="33" customWidth="1"/>
    <col min="2323" max="2323" width="6.140625" style="33" customWidth="1"/>
    <col min="2324" max="2558" width="9.140625" style="33"/>
    <col min="2559" max="2559" width="3.28515625" style="33" customWidth="1"/>
    <col min="2560" max="2560" width="2.85546875" style="33" customWidth="1"/>
    <col min="2561" max="2561" width="10.85546875" style="33" customWidth="1"/>
    <col min="2562" max="2562" width="13.28515625" style="33" customWidth="1"/>
    <col min="2563" max="2563" width="5.5703125" style="33" customWidth="1"/>
    <col min="2564" max="2564" width="7.28515625" style="33" customWidth="1"/>
    <col min="2565" max="2565" width="7.42578125" style="33" customWidth="1"/>
    <col min="2566" max="2566" width="6.5703125" style="33" customWidth="1"/>
    <col min="2567" max="2567" width="5.7109375" style="33" customWidth="1"/>
    <col min="2568" max="2568" width="7.28515625" style="33" customWidth="1"/>
    <col min="2569" max="2569" width="7.42578125" style="33" customWidth="1"/>
    <col min="2570" max="2570" width="6.7109375" style="33" customWidth="1"/>
    <col min="2571" max="2572" width="6.42578125" style="33" customWidth="1"/>
    <col min="2573" max="2573" width="7" style="33" customWidth="1"/>
    <col min="2574" max="2574" width="6.5703125" style="33" customWidth="1"/>
    <col min="2575" max="2575" width="5.7109375" style="33" customWidth="1"/>
    <col min="2576" max="2576" width="7.140625" style="33" customWidth="1"/>
    <col min="2577" max="2577" width="7.42578125" style="33" customWidth="1"/>
    <col min="2578" max="2578" width="7.28515625" style="33" customWidth="1"/>
    <col min="2579" max="2579" width="6.140625" style="33" customWidth="1"/>
    <col min="2580" max="2814" width="9.140625" style="33"/>
    <col min="2815" max="2815" width="3.28515625" style="33" customWidth="1"/>
    <col min="2816" max="2816" width="2.85546875" style="33" customWidth="1"/>
    <col min="2817" max="2817" width="10.85546875" style="33" customWidth="1"/>
    <col min="2818" max="2818" width="13.28515625" style="33" customWidth="1"/>
    <col min="2819" max="2819" width="5.5703125" style="33" customWidth="1"/>
    <col min="2820" max="2820" width="7.28515625" style="33" customWidth="1"/>
    <col min="2821" max="2821" width="7.42578125" style="33" customWidth="1"/>
    <col min="2822" max="2822" width="6.5703125" style="33" customWidth="1"/>
    <col min="2823" max="2823" width="5.7109375" style="33" customWidth="1"/>
    <col min="2824" max="2824" width="7.28515625" style="33" customWidth="1"/>
    <col min="2825" max="2825" width="7.42578125" style="33" customWidth="1"/>
    <col min="2826" max="2826" width="6.7109375" style="33" customWidth="1"/>
    <col min="2827" max="2828" width="6.42578125" style="33" customWidth="1"/>
    <col min="2829" max="2829" width="7" style="33" customWidth="1"/>
    <col min="2830" max="2830" width="6.5703125" style="33" customWidth="1"/>
    <col min="2831" max="2831" width="5.7109375" style="33" customWidth="1"/>
    <col min="2832" max="2832" width="7.140625" style="33" customWidth="1"/>
    <col min="2833" max="2833" width="7.42578125" style="33" customWidth="1"/>
    <col min="2834" max="2834" width="7.28515625" style="33" customWidth="1"/>
    <col min="2835" max="2835" width="6.140625" style="33" customWidth="1"/>
    <col min="2836" max="3070" width="9.140625" style="33"/>
    <col min="3071" max="3071" width="3.28515625" style="33" customWidth="1"/>
    <col min="3072" max="3072" width="2.85546875" style="33" customWidth="1"/>
    <col min="3073" max="3073" width="10.85546875" style="33" customWidth="1"/>
    <col min="3074" max="3074" width="13.28515625" style="33" customWidth="1"/>
    <col min="3075" max="3075" width="5.5703125" style="33" customWidth="1"/>
    <col min="3076" max="3076" width="7.28515625" style="33" customWidth="1"/>
    <col min="3077" max="3077" width="7.42578125" style="33" customWidth="1"/>
    <col min="3078" max="3078" width="6.5703125" style="33" customWidth="1"/>
    <col min="3079" max="3079" width="5.7109375" style="33" customWidth="1"/>
    <col min="3080" max="3080" width="7.28515625" style="33" customWidth="1"/>
    <col min="3081" max="3081" width="7.42578125" style="33" customWidth="1"/>
    <col min="3082" max="3082" width="6.7109375" style="33" customWidth="1"/>
    <col min="3083" max="3084" width="6.42578125" style="33" customWidth="1"/>
    <col min="3085" max="3085" width="7" style="33" customWidth="1"/>
    <col min="3086" max="3086" width="6.5703125" style="33" customWidth="1"/>
    <col min="3087" max="3087" width="5.7109375" style="33" customWidth="1"/>
    <col min="3088" max="3088" width="7.140625" style="33" customWidth="1"/>
    <col min="3089" max="3089" width="7.42578125" style="33" customWidth="1"/>
    <col min="3090" max="3090" width="7.28515625" style="33" customWidth="1"/>
    <col min="3091" max="3091" width="6.140625" style="33" customWidth="1"/>
    <col min="3092" max="3326" width="9.140625" style="33"/>
    <col min="3327" max="3327" width="3.28515625" style="33" customWidth="1"/>
    <col min="3328" max="3328" width="2.85546875" style="33" customWidth="1"/>
    <col min="3329" max="3329" width="10.85546875" style="33" customWidth="1"/>
    <col min="3330" max="3330" width="13.28515625" style="33" customWidth="1"/>
    <col min="3331" max="3331" width="5.5703125" style="33" customWidth="1"/>
    <col min="3332" max="3332" width="7.28515625" style="33" customWidth="1"/>
    <col min="3333" max="3333" width="7.42578125" style="33" customWidth="1"/>
    <col min="3334" max="3334" width="6.5703125" style="33" customWidth="1"/>
    <col min="3335" max="3335" width="5.7109375" style="33" customWidth="1"/>
    <col min="3336" max="3336" width="7.28515625" style="33" customWidth="1"/>
    <col min="3337" max="3337" width="7.42578125" style="33" customWidth="1"/>
    <col min="3338" max="3338" width="6.7109375" style="33" customWidth="1"/>
    <col min="3339" max="3340" width="6.42578125" style="33" customWidth="1"/>
    <col min="3341" max="3341" width="7" style="33" customWidth="1"/>
    <col min="3342" max="3342" width="6.5703125" style="33" customWidth="1"/>
    <col min="3343" max="3343" width="5.7109375" style="33" customWidth="1"/>
    <col min="3344" max="3344" width="7.140625" style="33" customWidth="1"/>
    <col min="3345" max="3345" width="7.42578125" style="33" customWidth="1"/>
    <col min="3346" max="3346" width="7.28515625" style="33" customWidth="1"/>
    <col min="3347" max="3347" width="6.140625" style="33" customWidth="1"/>
    <col min="3348" max="3582" width="9.140625" style="33"/>
    <col min="3583" max="3583" width="3.28515625" style="33" customWidth="1"/>
    <col min="3584" max="3584" width="2.85546875" style="33" customWidth="1"/>
    <col min="3585" max="3585" width="10.85546875" style="33" customWidth="1"/>
    <col min="3586" max="3586" width="13.28515625" style="33" customWidth="1"/>
    <col min="3587" max="3587" width="5.5703125" style="33" customWidth="1"/>
    <col min="3588" max="3588" width="7.28515625" style="33" customWidth="1"/>
    <col min="3589" max="3589" width="7.42578125" style="33" customWidth="1"/>
    <col min="3590" max="3590" width="6.5703125" style="33" customWidth="1"/>
    <col min="3591" max="3591" width="5.7109375" style="33" customWidth="1"/>
    <col min="3592" max="3592" width="7.28515625" style="33" customWidth="1"/>
    <col min="3593" max="3593" width="7.42578125" style="33" customWidth="1"/>
    <col min="3594" max="3594" width="6.7109375" style="33" customWidth="1"/>
    <col min="3595" max="3596" width="6.42578125" style="33" customWidth="1"/>
    <col min="3597" max="3597" width="7" style="33" customWidth="1"/>
    <col min="3598" max="3598" width="6.5703125" style="33" customWidth="1"/>
    <col min="3599" max="3599" width="5.7109375" style="33" customWidth="1"/>
    <col min="3600" max="3600" width="7.140625" style="33" customWidth="1"/>
    <col min="3601" max="3601" width="7.42578125" style="33" customWidth="1"/>
    <col min="3602" max="3602" width="7.28515625" style="33" customWidth="1"/>
    <col min="3603" max="3603" width="6.140625" style="33" customWidth="1"/>
    <col min="3604" max="3838" width="9.140625" style="33"/>
    <col min="3839" max="3839" width="3.28515625" style="33" customWidth="1"/>
    <col min="3840" max="3840" width="2.85546875" style="33" customWidth="1"/>
    <col min="3841" max="3841" width="10.85546875" style="33" customWidth="1"/>
    <col min="3842" max="3842" width="13.28515625" style="33" customWidth="1"/>
    <col min="3843" max="3843" width="5.5703125" style="33" customWidth="1"/>
    <col min="3844" max="3844" width="7.28515625" style="33" customWidth="1"/>
    <col min="3845" max="3845" width="7.42578125" style="33" customWidth="1"/>
    <col min="3846" max="3846" width="6.5703125" style="33" customWidth="1"/>
    <col min="3847" max="3847" width="5.7109375" style="33" customWidth="1"/>
    <col min="3848" max="3848" width="7.28515625" style="33" customWidth="1"/>
    <col min="3849" max="3849" width="7.42578125" style="33" customWidth="1"/>
    <col min="3850" max="3850" width="6.7109375" style="33" customWidth="1"/>
    <col min="3851" max="3852" width="6.42578125" style="33" customWidth="1"/>
    <col min="3853" max="3853" width="7" style="33" customWidth="1"/>
    <col min="3854" max="3854" width="6.5703125" style="33" customWidth="1"/>
    <col min="3855" max="3855" width="5.7109375" style="33" customWidth="1"/>
    <col min="3856" max="3856" width="7.140625" style="33" customWidth="1"/>
    <col min="3857" max="3857" width="7.42578125" style="33" customWidth="1"/>
    <col min="3858" max="3858" width="7.28515625" style="33" customWidth="1"/>
    <col min="3859" max="3859" width="6.140625" style="33" customWidth="1"/>
    <col min="3860" max="4094" width="9.140625" style="33"/>
    <col min="4095" max="4095" width="3.28515625" style="33" customWidth="1"/>
    <col min="4096" max="4096" width="2.85546875" style="33" customWidth="1"/>
    <col min="4097" max="4097" width="10.85546875" style="33" customWidth="1"/>
    <col min="4098" max="4098" width="13.28515625" style="33" customWidth="1"/>
    <col min="4099" max="4099" width="5.5703125" style="33" customWidth="1"/>
    <col min="4100" max="4100" width="7.28515625" style="33" customWidth="1"/>
    <col min="4101" max="4101" width="7.42578125" style="33" customWidth="1"/>
    <col min="4102" max="4102" width="6.5703125" style="33" customWidth="1"/>
    <col min="4103" max="4103" width="5.7109375" style="33" customWidth="1"/>
    <col min="4104" max="4104" width="7.28515625" style="33" customWidth="1"/>
    <col min="4105" max="4105" width="7.42578125" style="33" customWidth="1"/>
    <col min="4106" max="4106" width="6.7109375" style="33" customWidth="1"/>
    <col min="4107" max="4108" width="6.42578125" style="33" customWidth="1"/>
    <col min="4109" max="4109" width="7" style="33" customWidth="1"/>
    <col min="4110" max="4110" width="6.5703125" style="33" customWidth="1"/>
    <col min="4111" max="4111" width="5.7109375" style="33" customWidth="1"/>
    <col min="4112" max="4112" width="7.140625" style="33" customWidth="1"/>
    <col min="4113" max="4113" width="7.42578125" style="33" customWidth="1"/>
    <col min="4114" max="4114" width="7.28515625" style="33" customWidth="1"/>
    <col min="4115" max="4115" width="6.140625" style="33" customWidth="1"/>
    <col min="4116" max="4350" width="9.140625" style="33"/>
    <col min="4351" max="4351" width="3.28515625" style="33" customWidth="1"/>
    <col min="4352" max="4352" width="2.85546875" style="33" customWidth="1"/>
    <col min="4353" max="4353" width="10.85546875" style="33" customWidth="1"/>
    <col min="4354" max="4354" width="13.28515625" style="33" customWidth="1"/>
    <col min="4355" max="4355" width="5.5703125" style="33" customWidth="1"/>
    <col min="4356" max="4356" width="7.28515625" style="33" customWidth="1"/>
    <col min="4357" max="4357" width="7.42578125" style="33" customWidth="1"/>
    <col min="4358" max="4358" width="6.5703125" style="33" customWidth="1"/>
    <col min="4359" max="4359" width="5.7109375" style="33" customWidth="1"/>
    <col min="4360" max="4360" width="7.28515625" style="33" customWidth="1"/>
    <col min="4361" max="4361" width="7.42578125" style="33" customWidth="1"/>
    <col min="4362" max="4362" width="6.7109375" style="33" customWidth="1"/>
    <col min="4363" max="4364" width="6.42578125" style="33" customWidth="1"/>
    <col min="4365" max="4365" width="7" style="33" customWidth="1"/>
    <col min="4366" max="4366" width="6.5703125" style="33" customWidth="1"/>
    <col min="4367" max="4367" width="5.7109375" style="33" customWidth="1"/>
    <col min="4368" max="4368" width="7.140625" style="33" customWidth="1"/>
    <col min="4369" max="4369" width="7.42578125" style="33" customWidth="1"/>
    <col min="4370" max="4370" width="7.28515625" style="33" customWidth="1"/>
    <col min="4371" max="4371" width="6.140625" style="33" customWidth="1"/>
    <col min="4372" max="4606" width="9.140625" style="33"/>
    <col min="4607" max="4607" width="3.28515625" style="33" customWidth="1"/>
    <col min="4608" max="4608" width="2.85546875" style="33" customWidth="1"/>
    <col min="4609" max="4609" width="10.85546875" style="33" customWidth="1"/>
    <col min="4610" max="4610" width="13.28515625" style="33" customWidth="1"/>
    <col min="4611" max="4611" width="5.5703125" style="33" customWidth="1"/>
    <col min="4612" max="4612" width="7.28515625" style="33" customWidth="1"/>
    <col min="4613" max="4613" width="7.42578125" style="33" customWidth="1"/>
    <col min="4614" max="4614" width="6.5703125" style="33" customWidth="1"/>
    <col min="4615" max="4615" width="5.7109375" style="33" customWidth="1"/>
    <col min="4616" max="4616" width="7.28515625" style="33" customWidth="1"/>
    <col min="4617" max="4617" width="7.42578125" style="33" customWidth="1"/>
    <col min="4618" max="4618" width="6.7109375" style="33" customWidth="1"/>
    <col min="4619" max="4620" width="6.42578125" style="33" customWidth="1"/>
    <col min="4621" max="4621" width="7" style="33" customWidth="1"/>
    <col min="4622" max="4622" width="6.5703125" style="33" customWidth="1"/>
    <col min="4623" max="4623" width="5.7109375" style="33" customWidth="1"/>
    <col min="4624" max="4624" width="7.140625" style="33" customWidth="1"/>
    <col min="4625" max="4625" width="7.42578125" style="33" customWidth="1"/>
    <col min="4626" max="4626" width="7.28515625" style="33" customWidth="1"/>
    <col min="4627" max="4627" width="6.140625" style="33" customWidth="1"/>
    <col min="4628" max="4862" width="9.140625" style="33"/>
    <col min="4863" max="4863" width="3.28515625" style="33" customWidth="1"/>
    <col min="4864" max="4864" width="2.85546875" style="33" customWidth="1"/>
    <col min="4865" max="4865" width="10.85546875" style="33" customWidth="1"/>
    <col min="4866" max="4866" width="13.28515625" style="33" customWidth="1"/>
    <col min="4867" max="4867" width="5.5703125" style="33" customWidth="1"/>
    <col min="4868" max="4868" width="7.28515625" style="33" customWidth="1"/>
    <col min="4869" max="4869" width="7.42578125" style="33" customWidth="1"/>
    <col min="4870" max="4870" width="6.5703125" style="33" customWidth="1"/>
    <col min="4871" max="4871" width="5.7109375" style="33" customWidth="1"/>
    <col min="4872" max="4872" width="7.28515625" style="33" customWidth="1"/>
    <col min="4873" max="4873" width="7.42578125" style="33" customWidth="1"/>
    <col min="4874" max="4874" width="6.7109375" style="33" customWidth="1"/>
    <col min="4875" max="4876" width="6.42578125" style="33" customWidth="1"/>
    <col min="4877" max="4877" width="7" style="33" customWidth="1"/>
    <col min="4878" max="4878" width="6.5703125" style="33" customWidth="1"/>
    <col min="4879" max="4879" width="5.7109375" style="33" customWidth="1"/>
    <col min="4880" max="4880" width="7.140625" style="33" customWidth="1"/>
    <col min="4881" max="4881" width="7.42578125" style="33" customWidth="1"/>
    <col min="4882" max="4882" width="7.28515625" style="33" customWidth="1"/>
    <col min="4883" max="4883" width="6.140625" style="33" customWidth="1"/>
    <col min="4884" max="5118" width="9.140625" style="33"/>
    <col min="5119" max="5119" width="3.28515625" style="33" customWidth="1"/>
    <col min="5120" max="5120" width="2.85546875" style="33" customWidth="1"/>
    <col min="5121" max="5121" width="10.85546875" style="33" customWidth="1"/>
    <col min="5122" max="5122" width="13.28515625" style="33" customWidth="1"/>
    <col min="5123" max="5123" width="5.5703125" style="33" customWidth="1"/>
    <col min="5124" max="5124" width="7.28515625" style="33" customWidth="1"/>
    <col min="5125" max="5125" width="7.42578125" style="33" customWidth="1"/>
    <col min="5126" max="5126" width="6.5703125" style="33" customWidth="1"/>
    <col min="5127" max="5127" width="5.7109375" style="33" customWidth="1"/>
    <col min="5128" max="5128" width="7.28515625" style="33" customWidth="1"/>
    <col min="5129" max="5129" width="7.42578125" style="33" customWidth="1"/>
    <col min="5130" max="5130" width="6.7109375" style="33" customWidth="1"/>
    <col min="5131" max="5132" width="6.42578125" style="33" customWidth="1"/>
    <col min="5133" max="5133" width="7" style="33" customWidth="1"/>
    <col min="5134" max="5134" width="6.5703125" style="33" customWidth="1"/>
    <col min="5135" max="5135" width="5.7109375" style="33" customWidth="1"/>
    <col min="5136" max="5136" width="7.140625" style="33" customWidth="1"/>
    <col min="5137" max="5137" width="7.42578125" style="33" customWidth="1"/>
    <col min="5138" max="5138" width="7.28515625" style="33" customWidth="1"/>
    <col min="5139" max="5139" width="6.140625" style="33" customWidth="1"/>
    <col min="5140" max="5374" width="9.140625" style="33"/>
    <col min="5375" max="5375" width="3.28515625" style="33" customWidth="1"/>
    <col min="5376" max="5376" width="2.85546875" style="33" customWidth="1"/>
    <col min="5377" max="5377" width="10.85546875" style="33" customWidth="1"/>
    <col min="5378" max="5378" width="13.28515625" style="33" customWidth="1"/>
    <col min="5379" max="5379" width="5.5703125" style="33" customWidth="1"/>
    <col min="5380" max="5380" width="7.28515625" style="33" customWidth="1"/>
    <col min="5381" max="5381" width="7.42578125" style="33" customWidth="1"/>
    <col min="5382" max="5382" width="6.5703125" style="33" customWidth="1"/>
    <col min="5383" max="5383" width="5.7109375" style="33" customWidth="1"/>
    <col min="5384" max="5384" width="7.28515625" style="33" customWidth="1"/>
    <col min="5385" max="5385" width="7.42578125" style="33" customWidth="1"/>
    <col min="5386" max="5386" width="6.7109375" style="33" customWidth="1"/>
    <col min="5387" max="5388" width="6.42578125" style="33" customWidth="1"/>
    <col min="5389" max="5389" width="7" style="33" customWidth="1"/>
    <col min="5390" max="5390" width="6.5703125" style="33" customWidth="1"/>
    <col min="5391" max="5391" width="5.7109375" style="33" customWidth="1"/>
    <col min="5392" max="5392" width="7.140625" style="33" customWidth="1"/>
    <col min="5393" max="5393" width="7.42578125" style="33" customWidth="1"/>
    <col min="5394" max="5394" width="7.28515625" style="33" customWidth="1"/>
    <col min="5395" max="5395" width="6.140625" style="33" customWidth="1"/>
    <col min="5396" max="5630" width="9.140625" style="33"/>
    <col min="5631" max="5631" width="3.28515625" style="33" customWidth="1"/>
    <col min="5632" max="5632" width="2.85546875" style="33" customWidth="1"/>
    <col min="5633" max="5633" width="10.85546875" style="33" customWidth="1"/>
    <col min="5634" max="5634" width="13.28515625" style="33" customWidth="1"/>
    <col min="5635" max="5635" width="5.5703125" style="33" customWidth="1"/>
    <col min="5636" max="5636" width="7.28515625" style="33" customWidth="1"/>
    <col min="5637" max="5637" width="7.42578125" style="33" customWidth="1"/>
    <col min="5638" max="5638" width="6.5703125" style="33" customWidth="1"/>
    <col min="5639" max="5639" width="5.7109375" style="33" customWidth="1"/>
    <col min="5640" max="5640" width="7.28515625" style="33" customWidth="1"/>
    <col min="5641" max="5641" width="7.42578125" style="33" customWidth="1"/>
    <col min="5642" max="5642" width="6.7109375" style="33" customWidth="1"/>
    <col min="5643" max="5644" width="6.42578125" style="33" customWidth="1"/>
    <col min="5645" max="5645" width="7" style="33" customWidth="1"/>
    <col min="5646" max="5646" width="6.5703125" style="33" customWidth="1"/>
    <col min="5647" max="5647" width="5.7109375" style="33" customWidth="1"/>
    <col min="5648" max="5648" width="7.140625" style="33" customWidth="1"/>
    <col min="5649" max="5649" width="7.42578125" style="33" customWidth="1"/>
    <col min="5650" max="5650" width="7.28515625" style="33" customWidth="1"/>
    <col min="5651" max="5651" width="6.140625" style="33" customWidth="1"/>
    <col min="5652" max="5886" width="9.140625" style="33"/>
    <col min="5887" max="5887" width="3.28515625" style="33" customWidth="1"/>
    <col min="5888" max="5888" width="2.85546875" style="33" customWidth="1"/>
    <col min="5889" max="5889" width="10.85546875" style="33" customWidth="1"/>
    <col min="5890" max="5890" width="13.28515625" style="33" customWidth="1"/>
    <col min="5891" max="5891" width="5.5703125" style="33" customWidth="1"/>
    <col min="5892" max="5892" width="7.28515625" style="33" customWidth="1"/>
    <col min="5893" max="5893" width="7.42578125" style="33" customWidth="1"/>
    <col min="5894" max="5894" width="6.5703125" style="33" customWidth="1"/>
    <col min="5895" max="5895" width="5.7109375" style="33" customWidth="1"/>
    <col min="5896" max="5896" width="7.28515625" style="33" customWidth="1"/>
    <col min="5897" max="5897" width="7.42578125" style="33" customWidth="1"/>
    <col min="5898" max="5898" width="6.7109375" style="33" customWidth="1"/>
    <col min="5899" max="5900" width="6.42578125" style="33" customWidth="1"/>
    <col min="5901" max="5901" width="7" style="33" customWidth="1"/>
    <col min="5902" max="5902" width="6.5703125" style="33" customWidth="1"/>
    <col min="5903" max="5903" width="5.7109375" style="33" customWidth="1"/>
    <col min="5904" max="5904" width="7.140625" style="33" customWidth="1"/>
    <col min="5905" max="5905" width="7.42578125" style="33" customWidth="1"/>
    <col min="5906" max="5906" width="7.28515625" style="33" customWidth="1"/>
    <col min="5907" max="5907" width="6.140625" style="33" customWidth="1"/>
    <col min="5908" max="6142" width="9.140625" style="33"/>
    <col min="6143" max="6143" width="3.28515625" style="33" customWidth="1"/>
    <col min="6144" max="6144" width="2.85546875" style="33" customWidth="1"/>
    <col min="6145" max="6145" width="10.85546875" style="33" customWidth="1"/>
    <col min="6146" max="6146" width="13.28515625" style="33" customWidth="1"/>
    <col min="6147" max="6147" width="5.5703125" style="33" customWidth="1"/>
    <col min="6148" max="6148" width="7.28515625" style="33" customWidth="1"/>
    <col min="6149" max="6149" width="7.42578125" style="33" customWidth="1"/>
    <col min="6150" max="6150" width="6.5703125" style="33" customWidth="1"/>
    <col min="6151" max="6151" width="5.7109375" style="33" customWidth="1"/>
    <col min="6152" max="6152" width="7.28515625" style="33" customWidth="1"/>
    <col min="6153" max="6153" width="7.42578125" style="33" customWidth="1"/>
    <col min="6154" max="6154" width="6.7109375" style="33" customWidth="1"/>
    <col min="6155" max="6156" width="6.42578125" style="33" customWidth="1"/>
    <col min="6157" max="6157" width="7" style="33" customWidth="1"/>
    <col min="6158" max="6158" width="6.5703125" style="33" customWidth="1"/>
    <col min="6159" max="6159" width="5.7109375" style="33" customWidth="1"/>
    <col min="6160" max="6160" width="7.140625" style="33" customWidth="1"/>
    <col min="6161" max="6161" width="7.42578125" style="33" customWidth="1"/>
    <col min="6162" max="6162" width="7.28515625" style="33" customWidth="1"/>
    <col min="6163" max="6163" width="6.140625" style="33" customWidth="1"/>
    <col min="6164" max="6398" width="9.140625" style="33"/>
    <col min="6399" max="6399" width="3.28515625" style="33" customWidth="1"/>
    <col min="6400" max="6400" width="2.85546875" style="33" customWidth="1"/>
    <col min="6401" max="6401" width="10.85546875" style="33" customWidth="1"/>
    <col min="6402" max="6402" width="13.28515625" style="33" customWidth="1"/>
    <col min="6403" max="6403" width="5.5703125" style="33" customWidth="1"/>
    <col min="6404" max="6404" width="7.28515625" style="33" customWidth="1"/>
    <col min="6405" max="6405" width="7.42578125" style="33" customWidth="1"/>
    <col min="6406" max="6406" width="6.5703125" style="33" customWidth="1"/>
    <col min="6407" max="6407" width="5.7109375" style="33" customWidth="1"/>
    <col min="6408" max="6408" width="7.28515625" style="33" customWidth="1"/>
    <col min="6409" max="6409" width="7.42578125" style="33" customWidth="1"/>
    <col min="6410" max="6410" width="6.7109375" style="33" customWidth="1"/>
    <col min="6411" max="6412" width="6.42578125" style="33" customWidth="1"/>
    <col min="6413" max="6413" width="7" style="33" customWidth="1"/>
    <col min="6414" max="6414" width="6.5703125" style="33" customWidth="1"/>
    <col min="6415" max="6415" width="5.7109375" style="33" customWidth="1"/>
    <col min="6416" max="6416" width="7.140625" style="33" customWidth="1"/>
    <col min="6417" max="6417" width="7.42578125" style="33" customWidth="1"/>
    <col min="6418" max="6418" width="7.28515625" style="33" customWidth="1"/>
    <col min="6419" max="6419" width="6.140625" style="33" customWidth="1"/>
    <col min="6420" max="6654" width="9.140625" style="33"/>
    <col min="6655" max="6655" width="3.28515625" style="33" customWidth="1"/>
    <col min="6656" max="6656" width="2.85546875" style="33" customWidth="1"/>
    <col min="6657" max="6657" width="10.85546875" style="33" customWidth="1"/>
    <col min="6658" max="6658" width="13.28515625" style="33" customWidth="1"/>
    <col min="6659" max="6659" width="5.5703125" style="33" customWidth="1"/>
    <col min="6660" max="6660" width="7.28515625" style="33" customWidth="1"/>
    <col min="6661" max="6661" width="7.42578125" style="33" customWidth="1"/>
    <col min="6662" max="6662" width="6.5703125" style="33" customWidth="1"/>
    <col min="6663" max="6663" width="5.7109375" style="33" customWidth="1"/>
    <col min="6664" max="6664" width="7.28515625" style="33" customWidth="1"/>
    <col min="6665" max="6665" width="7.42578125" style="33" customWidth="1"/>
    <col min="6666" max="6666" width="6.7109375" style="33" customWidth="1"/>
    <col min="6667" max="6668" width="6.42578125" style="33" customWidth="1"/>
    <col min="6669" max="6669" width="7" style="33" customWidth="1"/>
    <col min="6670" max="6670" width="6.5703125" style="33" customWidth="1"/>
    <col min="6671" max="6671" width="5.7109375" style="33" customWidth="1"/>
    <col min="6672" max="6672" width="7.140625" style="33" customWidth="1"/>
    <col min="6673" max="6673" width="7.42578125" style="33" customWidth="1"/>
    <col min="6674" max="6674" width="7.28515625" style="33" customWidth="1"/>
    <col min="6675" max="6675" width="6.140625" style="33" customWidth="1"/>
    <col min="6676" max="6910" width="9.140625" style="33"/>
    <col min="6911" max="6911" width="3.28515625" style="33" customWidth="1"/>
    <col min="6912" max="6912" width="2.85546875" style="33" customWidth="1"/>
    <col min="6913" max="6913" width="10.85546875" style="33" customWidth="1"/>
    <col min="6914" max="6914" width="13.28515625" style="33" customWidth="1"/>
    <col min="6915" max="6915" width="5.5703125" style="33" customWidth="1"/>
    <col min="6916" max="6916" width="7.28515625" style="33" customWidth="1"/>
    <col min="6917" max="6917" width="7.42578125" style="33" customWidth="1"/>
    <col min="6918" max="6918" width="6.5703125" style="33" customWidth="1"/>
    <col min="6919" max="6919" width="5.7109375" style="33" customWidth="1"/>
    <col min="6920" max="6920" width="7.28515625" style="33" customWidth="1"/>
    <col min="6921" max="6921" width="7.42578125" style="33" customWidth="1"/>
    <col min="6922" max="6922" width="6.7109375" style="33" customWidth="1"/>
    <col min="6923" max="6924" width="6.42578125" style="33" customWidth="1"/>
    <col min="6925" max="6925" width="7" style="33" customWidth="1"/>
    <col min="6926" max="6926" width="6.5703125" style="33" customWidth="1"/>
    <col min="6927" max="6927" width="5.7109375" style="33" customWidth="1"/>
    <col min="6928" max="6928" width="7.140625" style="33" customWidth="1"/>
    <col min="6929" max="6929" width="7.42578125" style="33" customWidth="1"/>
    <col min="6930" max="6930" width="7.28515625" style="33" customWidth="1"/>
    <col min="6931" max="6931" width="6.140625" style="33" customWidth="1"/>
    <col min="6932" max="7166" width="9.140625" style="33"/>
    <col min="7167" max="7167" width="3.28515625" style="33" customWidth="1"/>
    <col min="7168" max="7168" width="2.85546875" style="33" customWidth="1"/>
    <col min="7169" max="7169" width="10.85546875" style="33" customWidth="1"/>
    <col min="7170" max="7170" width="13.28515625" style="33" customWidth="1"/>
    <col min="7171" max="7171" width="5.5703125" style="33" customWidth="1"/>
    <col min="7172" max="7172" width="7.28515625" style="33" customWidth="1"/>
    <col min="7173" max="7173" width="7.42578125" style="33" customWidth="1"/>
    <col min="7174" max="7174" width="6.5703125" style="33" customWidth="1"/>
    <col min="7175" max="7175" width="5.7109375" style="33" customWidth="1"/>
    <col min="7176" max="7176" width="7.28515625" style="33" customWidth="1"/>
    <col min="7177" max="7177" width="7.42578125" style="33" customWidth="1"/>
    <col min="7178" max="7178" width="6.7109375" style="33" customWidth="1"/>
    <col min="7179" max="7180" width="6.42578125" style="33" customWidth="1"/>
    <col min="7181" max="7181" width="7" style="33" customWidth="1"/>
    <col min="7182" max="7182" width="6.5703125" style="33" customWidth="1"/>
    <col min="7183" max="7183" width="5.7109375" style="33" customWidth="1"/>
    <col min="7184" max="7184" width="7.140625" style="33" customWidth="1"/>
    <col min="7185" max="7185" width="7.42578125" style="33" customWidth="1"/>
    <col min="7186" max="7186" width="7.28515625" style="33" customWidth="1"/>
    <col min="7187" max="7187" width="6.140625" style="33" customWidth="1"/>
    <col min="7188" max="7422" width="9.140625" style="33"/>
    <col min="7423" max="7423" width="3.28515625" style="33" customWidth="1"/>
    <col min="7424" max="7424" width="2.85546875" style="33" customWidth="1"/>
    <col min="7425" max="7425" width="10.85546875" style="33" customWidth="1"/>
    <col min="7426" max="7426" width="13.28515625" style="33" customWidth="1"/>
    <col min="7427" max="7427" width="5.5703125" style="33" customWidth="1"/>
    <col min="7428" max="7428" width="7.28515625" style="33" customWidth="1"/>
    <col min="7429" max="7429" width="7.42578125" style="33" customWidth="1"/>
    <col min="7430" max="7430" width="6.5703125" style="33" customWidth="1"/>
    <col min="7431" max="7431" width="5.7109375" style="33" customWidth="1"/>
    <col min="7432" max="7432" width="7.28515625" style="33" customWidth="1"/>
    <col min="7433" max="7433" width="7.42578125" style="33" customWidth="1"/>
    <col min="7434" max="7434" width="6.7109375" style="33" customWidth="1"/>
    <col min="7435" max="7436" width="6.42578125" style="33" customWidth="1"/>
    <col min="7437" max="7437" width="7" style="33" customWidth="1"/>
    <col min="7438" max="7438" width="6.5703125" style="33" customWidth="1"/>
    <col min="7439" max="7439" width="5.7109375" style="33" customWidth="1"/>
    <col min="7440" max="7440" width="7.140625" style="33" customWidth="1"/>
    <col min="7441" max="7441" width="7.42578125" style="33" customWidth="1"/>
    <col min="7442" max="7442" width="7.28515625" style="33" customWidth="1"/>
    <col min="7443" max="7443" width="6.140625" style="33" customWidth="1"/>
    <col min="7444" max="7678" width="9.140625" style="33"/>
    <col min="7679" max="7679" width="3.28515625" style="33" customWidth="1"/>
    <col min="7680" max="7680" width="2.85546875" style="33" customWidth="1"/>
    <col min="7681" max="7681" width="10.85546875" style="33" customWidth="1"/>
    <col min="7682" max="7682" width="13.28515625" style="33" customWidth="1"/>
    <col min="7683" max="7683" width="5.5703125" style="33" customWidth="1"/>
    <col min="7684" max="7684" width="7.28515625" style="33" customWidth="1"/>
    <col min="7685" max="7685" width="7.42578125" style="33" customWidth="1"/>
    <col min="7686" max="7686" width="6.5703125" style="33" customWidth="1"/>
    <col min="7687" max="7687" width="5.7109375" style="33" customWidth="1"/>
    <col min="7688" max="7688" width="7.28515625" style="33" customWidth="1"/>
    <col min="7689" max="7689" width="7.42578125" style="33" customWidth="1"/>
    <col min="7690" max="7690" width="6.7109375" style="33" customWidth="1"/>
    <col min="7691" max="7692" width="6.42578125" style="33" customWidth="1"/>
    <col min="7693" max="7693" width="7" style="33" customWidth="1"/>
    <col min="7694" max="7694" width="6.5703125" style="33" customWidth="1"/>
    <col min="7695" max="7695" width="5.7109375" style="33" customWidth="1"/>
    <col min="7696" max="7696" width="7.140625" style="33" customWidth="1"/>
    <col min="7697" max="7697" width="7.42578125" style="33" customWidth="1"/>
    <col min="7698" max="7698" width="7.28515625" style="33" customWidth="1"/>
    <col min="7699" max="7699" width="6.140625" style="33" customWidth="1"/>
    <col min="7700" max="7934" width="9.140625" style="33"/>
    <col min="7935" max="7935" width="3.28515625" style="33" customWidth="1"/>
    <col min="7936" max="7936" width="2.85546875" style="33" customWidth="1"/>
    <col min="7937" max="7937" width="10.85546875" style="33" customWidth="1"/>
    <col min="7938" max="7938" width="13.28515625" style="33" customWidth="1"/>
    <col min="7939" max="7939" width="5.5703125" style="33" customWidth="1"/>
    <col min="7940" max="7940" width="7.28515625" style="33" customWidth="1"/>
    <col min="7941" max="7941" width="7.42578125" style="33" customWidth="1"/>
    <col min="7942" max="7942" width="6.5703125" style="33" customWidth="1"/>
    <col min="7943" max="7943" width="5.7109375" style="33" customWidth="1"/>
    <col min="7944" max="7944" width="7.28515625" style="33" customWidth="1"/>
    <col min="7945" max="7945" width="7.42578125" style="33" customWidth="1"/>
    <col min="7946" max="7946" width="6.7109375" style="33" customWidth="1"/>
    <col min="7947" max="7948" width="6.42578125" style="33" customWidth="1"/>
    <col min="7949" max="7949" width="7" style="33" customWidth="1"/>
    <col min="7950" max="7950" width="6.5703125" style="33" customWidth="1"/>
    <col min="7951" max="7951" width="5.7109375" style="33" customWidth="1"/>
    <col min="7952" max="7952" width="7.140625" style="33" customWidth="1"/>
    <col min="7953" max="7953" width="7.42578125" style="33" customWidth="1"/>
    <col min="7954" max="7954" width="7.28515625" style="33" customWidth="1"/>
    <col min="7955" max="7955" width="6.140625" style="33" customWidth="1"/>
    <col min="7956" max="8190" width="9.140625" style="33"/>
    <col min="8191" max="8191" width="3.28515625" style="33" customWidth="1"/>
    <col min="8192" max="8192" width="2.85546875" style="33" customWidth="1"/>
    <col min="8193" max="8193" width="10.85546875" style="33" customWidth="1"/>
    <col min="8194" max="8194" width="13.28515625" style="33" customWidth="1"/>
    <col min="8195" max="8195" width="5.5703125" style="33" customWidth="1"/>
    <col min="8196" max="8196" width="7.28515625" style="33" customWidth="1"/>
    <col min="8197" max="8197" width="7.42578125" style="33" customWidth="1"/>
    <col min="8198" max="8198" width="6.5703125" style="33" customWidth="1"/>
    <col min="8199" max="8199" width="5.7109375" style="33" customWidth="1"/>
    <col min="8200" max="8200" width="7.28515625" style="33" customWidth="1"/>
    <col min="8201" max="8201" width="7.42578125" style="33" customWidth="1"/>
    <col min="8202" max="8202" width="6.7109375" style="33" customWidth="1"/>
    <col min="8203" max="8204" width="6.42578125" style="33" customWidth="1"/>
    <col min="8205" max="8205" width="7" style="33" customWidth="1"/>
    <col min="8206" max="8206" width="6.5703125" style="33" customWidth="1"/>
    <col min="8207" max="8207" width="5.7109375" style="33" customWidth="1"/>
    <col min="8208" max="8208" width="7.140625" style="33" customWidth="1"/>
    <col min="8209" max="8209" width="7.42578125" style="33" customWidth="1"/>
    <col min="8210" max="8210" width="7.28515625" style="33" customWidth="1"/>
    <col min="8211" max="8211" width="6.140625" style="33" customWidth="1"/>
    <col min="8212" max="8446" width="9.140625" style="33"/>
    <col min="8447" max="8447" width="3.28515625" style="33" customWidth="1"/>
    <col min="8448" max="8448" width="2.85546875" style="33" customWidth="1"/>
    <col min="8449" max="8449" width="10.85546875" style="33" customWidth="1"/>
    <col min="8450" max="8450" width="13.28515625" style="33" customWidth="1"/>
    <col min="8451" max="8451" width="5.5703125" style="33" customWidth="1"/>
    <col min="8452" max="8452" width="7.28515625" style="33" customWidth="1"/>
    <col min="8453" max="8453" width="7.42578125" style="33" customWidth="1"/>
    <col min="8454" max="8454" width="6.5703125" style="33" customWidth="1"/>
    <col min="8455" max="8455" width="5.7109375" style="33" customWidth="1"/>
    <col min="8456" max="8456" width="7.28515625" style="33" customWidth="1"/>
    <col min="8457" max="8457" width="7.42578125" style="33" customWidth="1"/>
    <col min="8458" max="8458" width="6.7109375" style="33" customWidth="1"/>
    <col min="8459" max="8460" width="6.42578125" style="33" customWidth="1"/>
    <col min="8461" max="8461" width="7" style="33" customWidth="1"/>
    <col min="8462" max="8462" width="6.5703125" style="33" customWidth="1"/>
    <col min="8463" max="8463" width="5.7109375" style="33" customWidth="1"/>
    <col min="8464" max="8464" width="7.140625" style="33" customWidth="1"/>
    <col min="8465" max="8465" width="7.42578125" style="33" customWidth="1"/>
    <col min="8466" max="8466" width="7.28515625" style="33" customWidth="1"/>
    <col min="8467" max="8467" width="6.140625" style="33" customWidth="1"/>
    <col min="8468" max="8702" width="9.140625" style="33"/>
    <col min="8703" max="8703" width="3.28515625" style="33" customWidth="1"/>
    <col min="8704" max="8704" width="2.85546875" style="33" customWidth="1"/>
    <col min="8705" max="8705" width="10.85546875" style="33" customWidth="1"/>
    <col min="8706" max="8706" width="13.28515625" style="33" customWidth="1"/>
    <col min="8707" max="8707" width="5.5703125" style="33" customWidth="1"/>
    <col min="8708" max="8708" width="7.28515625" style="33" customWidth="1"/>
    <col min="8709" max="8709" width="7.42578125" style="33" customWidth="1"/>
    <col min="8710" max="8710" width="6.5703125" style="33" customWidth="1"/>
    <col min="8711" max="8711" width="5.7109375" style="33" customWidth="1"/>
    <col min="8712" max="8712" width="7.28515625" style="33" customWidth="1"/>
    <col min="8713" max="8713" width="7.42578125" style="33" customWidth="1"/>
    <col min="8714" max="8714" width="6.7109375" style="33" customWidth="1"/>
    <col min="8715" max="8716" width="6.42578125" style="33" customWidth="1"/>
    <col min="8717" max="8717" width="7" style="33" customWidth="1"/>
    <col min="8718" max="8718" width="6.5703125" style="33" customWidth="1"/>
    <col min="8719" max="8719" width="5.7109375" style="33" customWidth="1"/>
    <col min="8720" max="8720" width="7.140625" style="33" customWidth="1"/>
    <col min="8721" max="8721" width="7.42578125" style="33" customWidth="1"/>
    <col min="8722" max="8722" width="7.28515625" style="33" customWidth="1"/>
    <col min="8723" max="8723" width="6.140625" style="33" customWidth="1"/>
    <col min="8724" max="8958" width="9.140625" style="33"/>
    <col min="8959" max="8959" width="3.28515625" style="33" customWidth="1"/>
    <col min="8960" max="8960" width="2.85546875" style="33" customWidth="1"/>
    <col min="8961" max="8961" width="10.85546875" style="33" customWidth="1"/>
    <col min="8962" max="8962" width="13.28515625" style="33" customWidth="1"/>
    <col min="8963" max="8963" width="5.5703125" style="33" customWidth="1"/>
    <col min="8964" max="8964" width="7.28515625" style="33" customWidth="1"/>
    <col min="8965" max="8965" width="7.42578125" style="33" customWidth="1"/>
    <col min="8966" max="8966" width="6.5703125" style="33" customWidth="1"/>
    <col min="8967" max="8967" width="5.7109375" style="33" customWidth="1"/>
    <col min="8968" max="8968" width="7.28515625" style="33" customWidth="1"/>
    <col min="8969" max="8969" width="7.42578125" style="33" customWidth="1"/>
    <col min="8970" max="8970" width="6.7109375" style="33" customWidth="1"/>
    <col min="8971" max="8972" width="6.42578125" style="33" customWidth="1"/>
    <col min="8973" max="8973" width="7" style="33" customWidth="1"/>
    <col min="8974" max="8974" width="6.5703125" style="33" customWidth="1"/>
    <col min="8975" max="8975" width="5.7109375" style="33" customWidth="1"/>
    <col min="8976" max="8976" width="7.140625" style="33" customWidth="1"/>
    <col min="8977" max="8977" width="7.42578125" style="33" customWidth="1"/>
    <col min="8978" max="8978" width="7.28515625" style="33" customWidth="1"/>
    <col min="8979" max="8979" width="6.140625" style="33" customWidth="1"/>
    <col min="8980" max="9214" width="9.140625" style="33"/>
    <col min="9215" max="9215" width="3.28515625" style="33" customWidth="1"/>
    <col min="9216" max="9216" width="2.85546875" style="33" customWidth="1"/>
    <col min="9217" max="9217" width="10.85546875" style="33" customWidth="1"/>
    <col min="9218" max="9218" width="13.28515625" style="33" customWidth="1"/>
    <col min="9219" max="9219" width="5.5703125" style="33" customWidth="1"/>
    <col min="9220" max="9220" width="7.28515625" style="33" customWidth="1"/>
    <col min="9221" max="9221" width="7.42578125" style="33" customWidth="1"/>
    <col min="9222" max="9222" width="6.5703125" style="33" customWidth="1"/>
    <col min="9223" max="9223" width="5.7109375" style="33" customWidth="1"/>
    <col min="9224" max="9224" width="7.28515625" style="33" customWidth="1"/>
    <col min="9225" max="9225" width="7.42578125" style="33" customWidth="1"/>
    <col min="9226" max="9226" width="6.7109375" style="33" customWidth="1"/>
    <col min="9227" max="9228" width="6.42578125" style="33" customWidth="1"/>
    <col min="9229" max="9229" width="7" style="33" customWidth="1"/>
    <col min="9230" max="9230" width="6.5703125" style="33" customWidth="1"/>
    <col min="9231" max="9231" width="5.7109375" style="33" customWidth="1"/>
    <col min="9232" max="9232" width="7.140625" style="33" customWidth="1"/>
    <col min="9233" max="9233" width="7.42578125" style="33" customWidth="1"/>
    <col min="9234" max="9234" width="7.28515625" style="33" customWidth="1"/>
    <col min="9235" max="9235" width="6.140625" style="33" customWidth="1"/>
    <col min="9236" max="9470" width="9.140625" style="33"/>
    <col min="9471" max="9471" width="3.28515625" style="33" customWidth="1"/>
    <col min="9472" max="9472" width="2.85546875" style="33" customWidth="1"/>
    <col min="9473" max="9473" width="10.85546875" style="33" customWidth="1"/>
    <col min="9474" max="9474" width="13.28515625" style="33" customWidth="1"/>
    <col min="9475" max="9475" width="5.5703125" style="33" customWidth="1"/>
    <col min="9476" max="9476" width="7.28515625" style="33" customWidth="1"/>
    <col min="9477" max="9477" width="7.42578125" style="33" customWidth="1"/>
    <col min="9478" max="9478" width="6.5703125" style="33" customWidth="1"/>
    <col min="9479" max="9479" width="5.7109375" style="33" customWidth="1"/>
    <col min="9480" max="9480" width="7.28515625" style="33" customWidth="1"/>
    <col min="9481" max="9481" width="7.42578125" style="33" customWidth="1"/>
    <col min="9482" max="9482" width="6.7109375" style="33" customWidth="1"/>
    <col min="9483" max="9484" width="6.42578125" style="33" customWidth="1"/>
    <col min="9485" max="9485" width="7" style="33" customWidth="1"/>
    <col min="9486" max="9486" width="6.5703125" style="33" customWidth="1"/>
    <col min="9487" max="9487" width="5.7109375" style="33" customWidth="1"/>
    <col min="9488" max="9488" width="7.140625" style="33" customWidth="1"/>
    <col min="9489" max="9489" width="7.42578125" style="33" customWidth="1"/>
    <col min="9490" max="9490" width="7.28515625" style="33" customWidth="1"/>
    <col min="9491" max="9491" width="6.140625" style="33" customWidth="1"/>
    <col min="9492" max="9726" width="9.140625" style="33"/>
    <col min="9727" max="9727" width="3.28515625" style="33" customWidth="1"/>
    <col min="9728" max="9728" width="2.85546875" style="33" customWidth="1"/>
    <col min="9729" max="9729" width="10.85546875" style="33" customWidth="1"/>
    <col min="9730" max="9730" width="13.28515625" style="33" customWidth="1"/>
    <col min="9731" max="9731" width="5.5703125" style="33" customWidth="1"/>
    <col min="9732" max="9732" width="7.28515625" style="33" customWidth="1"/>
    <col min="9733" max="9733" width="7.42578125" style="33" customWidth="1"/>
    <col min="9734" max="9734" width="6.5703125" style="33" customWidth="1"/>
    <col min="9735" max="9735" width="5.7109375" style="33" customWidth="1"/>
    <col min="9736" max="9736" width="7.28515625" style="33" customWidth="1"/>
    <col min="9737" max="9737" width="7.42578125" style="33" customWidth="1"/>
    <col min="9738" max="9738" width="6.7109375" style="33" customWidth="1"/>
    <col min="9739" max="9740" width="6.42578125" style="33" customWidth="1"/>
    <col min="9741" max="9741" width="7" style="33" customWidth="1"/>
    <col min="9742" max="9742" width="6.5703125" style="33" customWidth="1"/>
    <col min="9743" max="9743" width="5.7109375" style="33" customWidth="1"/>
    <col min="9744" max="9744" width="7.140625" style="33" customWidth="1"/>
    <col min="9745" max="9745" width="7.42578125" style="33" customWidth="1"/>
    <col min="9746" max="9746" width="7.28515625" style="33" customWidth="1"/>
    <col min="9747" max="9747" width="6.140625" style="33" customWidth="1"/>
    <col min="9748" max="9982" width="9.140625" style="33"/>
    <col min="9983" max="9983" width="3.28515625" style="33" customWidth="1"/>
    <col min="9984" max="9984" width="2.85546875" style="33" customWidth="1"/>
    <col min="9985" max="9985" width="10.85546875" style="33" customWidth="1"/>
    <col min="9986" max="9986" width="13.28515625" style="33" customWidth="1"/>
    <col min="9987" max="9987" width="5.5703125" style="33" customWidth="1"/>
    <col min="9988" max="9988" width="7.28515625" style="33" customWidth="1"/>
    <col min="9989" max="9989" width="7.42578125" style="33" customWidth="1"/>
    <col min="9990" max="9990" width="6.5703125" style="33" customWidth="1"/>
    <col min="9991" max="9991" width="5.7109375" style="33" customWidth="1"/>
    <col min="9992" max="9992" width="7.28515625" style="33" customWidth="1"/>
    <col min="9993" max="9993" width="7.42578125" style="33" customWidth="1"/>
    <col min="9994" max="9994" width="6.7109375" style="33" customWidth="1"/>
    <col min="9995" max="9996" width="6.42578125" style="33" customWidth="1"/>
    <col min="9997" max="9997" width="7" style="33" customWidth="1"/>
    <col min="9998" max="9998" width="6.5703125" style="33" customWidth="1"/>
    <col min="9999" max="9999" width="5.7109375" style="33" customWidth="1"/>
    <col min="10000" max="10000" width="7.140625" style="33" customWidth="1"/>
    <col min="10001" max="10001" width="7.42578125" style="33" customWidth="1"/>
    <col min="10002" max="10002" width="7.28515625" style="33" customWidth="1"/>
    <col min="10003" max="10003" width="6.140625" style="33" customWidth="1"/>
    <col min="10004" max="10238" width="9.140625" style="33"/>
    <col min="10239" max="10239" width="3.28515625" style="33" customWidth="1"/>
    <col min="10240" max="10240" width="2.85546875" style="33" customWidth="1"/>
    <col min="10241" max="10241" width="10.85546875" style="33" customWidth="1"/>
    <col min="10242" max="10242" width="13.28515625" style="33" customWidth="1"/>
    <col min="10243" max="10243" width="5.5703125" style="33" customWidth="1"/>
    <col min="10244" max="10244" width="7.28515625" style="33" customWidth="1"/>
    <col min="10245" max="10245" width="7.42578125" style="33" customWidth="1"/>
    <col min="10246" max="10246" width="6.5703125" style="33" customWidth="1"/>
    <col min="10247" max="10247" width="5.7109375" style="33" customWidth="1"/>
    <col min="10248" max="10248" width="7.28515625" style="33" customWidth="1"/>
    <col min="10249" max="10249" width="7.42578125" style="33" customWidth="1"/>
    <col min="10250" max="10250" width="6.7109375" style="33" customWidth="1"/>
    <col min="10251" max="10252" width="6.42578125" style="33" customWidth="1"/>
    <col min="10253" max="10253" width="7" style="33" customWidth="1"/>
    <col min="10254" max="10254" width="6.5703125" style="33" customWidth="1"/>
    <col min="10255" max="10255" width="5.7109375" style="33" customWidth="1"/>
    <col min="10256" max="10256" width="7.140625" style="33" customWidth="1"/>
    <col min="10257" max="10257" width="7.42578125" style="33" customWidth="1"/>
    <col min="10258" max="10258" width="7.28515625" style="33" customWidth="1"/>
    <col min="10259" max="10259" width="6.140625" style="33" customWidth="1"/>
    <col min="10260" max="10494" width="9.140625" style="33"/>
    <col min="10495" max="10495" width="3.28515625" style="33" customWidth="1"/>
    <col min="10496" max="10496" width="2.85546875" style="33" customWidth="1"/>
    <col min="10497" max="10497" width="10.85546875" style="33" customWidth="1"/>
    <col min="10498" max="10498" width="13.28515625" style="33" customWidth="1"/>
    <col min="10499" max="10499" width="5.5703125" style="33" customWidth="1"/>
    <col min="10500" max="10500" width="7.28515625" style="33" customWidth="1"/>
    <col min="10501" max="10501" width="7.42578125" style="33" customWidth="1"/>
    <col min="10502" max="10502" width="6.5703125" style="33" customWidth="1"/>
    <col min="10503" max="10503" width="5.7109375" style="33" customWidth="1"/>
    <col min="10504" max="10504" width="7.28515625" style="33" customWidth="1"/>
    <col min="10505" max="10505" width="7.42578125" style="33" customWidth="1"/>
    <col min="10506" max="10506" width="6.7109375" style="33" customWidth="1"/>
    <col min="10507" max="10508" width="6.42578125" style="33" customWidth="1"/>
    <col min="10509" max="10509" width="7" style="33" customWidth="1"/>
    <col min="10510" max="10510" width="6.5703125" style="33" customWidth="1"/>
    <col min="10511" max="10511" width="5.7109375" style="33" customWidth="1"/>
    <col min="10512" max="10512" width="7.140625" style="33" customWidth="1"/>
    <col min="10513" max="10513" width="7.42578125" style="33" customWidth="1"/>
    <col min="10514" max="10514" width="7.28515625" style="33" customWidth="1"/>
    <col min="10515" max="10515" width="6.140625" style="33" customWidth="1"/>
    <col min="10516" max="10750" width="9.140625" style="33"/>
    <col min="10751" max="10751" width="3.28515625" style="33" customWidth="1"/>
    <col min="10752" max="10752" width="2.85546875" style="33" customWidth="1"/>
    <col min="10753" max="10753" width="10.85546875" style="33" customWidth="1"/>
    <col min="10754" max="10754" width="13.28515625" style="33" customWidth="1"/>
    <col min="10755" max="10755" width="5.5703125" style="33" customWidth="1"/>
    <col min="10756" max="10756" width="7.28515625" style="33" customWidth="1"/>
    <col min="10757" max="10757" width="7.42578125" style="33" customWidth="1"/>
    <col min="10758" max="10758" width="6.5703125" style="33" customWidth="1"/>
    <col min="10759" max="10759" width="5.7109375" style="33" customWidth="1"/>
    <col min="10760" max="10760" width="7.28515625" style="33" customWidth="1"/>
    <col min="10761" max="10761" width="7.42578125" style="33" customWidth="1"/>
    <col min="10762" max="10762" width="6.7109375" style="33" customWidth="1"/>
    <col min="10763" max="10764" width="6.42578125" style="33" customWidth="1"/>
    <col min="10765" max="10765" width="7" style="33" customWidth="1"/>
    <col min="10766" max="10766" width="6.5703125" style="33" customWidth="1"/>
    <col min="10767" max="10767" width="5.7109375" style="33" customWidth="1"/>
    <col min="10768" max="10768" width="7.140625" style="33" customWidth="1"/>
    <col min="10769" max="10769" width="7.42578125" style="33" customWidth="1"/>
    <col min="10770" max="10770" width="7.28515625" style="33" customWidth="1"/>
    <col min="10771" max="10771" width="6.140625" style="33" customWidth="1"/>
    <col min="10772" max="11006" width="9.140625" style="33"/>
    <col min="11007" max="11007" width="3.28515625" style="33" customWidth="1"/>
    <col min="11008" max="11008" width="2.85546875" style="33" customWidth="1"/>
    <col min="11009" max="11009" width="10.85546875" style="33" customWidth="1"/>
    <col min="11010" max="11010" width="13.28515625" style="33" customWidth="1"/>
    <col min="11011" max="11011" width="5.5703125" style="33" customWidth="1"/>
    <col min="11012" max="11012" width="7.28515625" style="33" customWidth="1"/>
    <col min="11013" max="11013" width="7.42578125" style="33" customWidth="1"/>
    <col min="11014" max="11014" width="6.5703125" style="33" customWidth="1"/>
    <col min="11015" max="11015" width="5.7109375" style="33" customWidth="1"/>
    <col min="11016" max="11016" width="7.28515625" style="33" customWidth="1"/>
    <col min="11017" max="11017" width="7.42578125" style="33" customWidth="1"/>
    <col min="11018" max="11018" width="6.7109375" style="33" customWidth="1"/>
    <col min="11019" max="11020" width="6.42578125" style="33" customWidth="1"/>
    <col min="11021" max="11021" width="7" style="33" customWidth="1"/>
    <col min="11022" max="11022" width="6.5703125" style="33" customWidth="1"/>
    <col min="11023" max="11023" width="5.7109375" style="33" customWidth="1"/>
    <col min="11024" max="11024" width="7.140625" style="33" customWidth="1"/>
    <col min="11025" max="11025" width="7.42578125" style="33" customWidth="1"/>
    <col min="11026" max="11026" width="7.28515625" style="33" customWidth="1"/>
    <col min="11027" max="11027" width="6.140625" style="33" customWidth="1"/>
    <col min="11028" max="11262" width="9.140625" style="33"/>
    <col min="11263" max="11263" width="3.28515625" style="33" customWidth="1"/>
    <col min="11264" max="11264" width="2.85546875" style="33" customWidth="1"/>
    <col min="11265" max="11265" width="10.85546875" style="33" customWidth="1"/>
    <col min="11266" max="11266" width="13.28515625" style="33" customWidth="1"/>
    <col min="11267" max="11267" width="5.5703125" style="33" customWidth="1"/>
    <col min="11268" max="11268" width="7.28515625" style="33" customWidth="1"/>
    <col min="11269" max="11269" width="7.42578125" style="33" customWidth="1"/>
    <col min="11270" max="11270" width="6.5703125" style="33" customWidth="1"/>
    <col min="11271" max="11271" width="5.7109375" style="33" customWidth="1"/>
    <col min="11272" max="11272" width="7.28515625" style="33" customWidth="1"/>
    <col min="11273" max="11273" width="7.42578125" style="33" customWidth="1"/>
    <col min="11274" max="11274" width="6.7109375" style="33" customWidth="1"/>
    <col min="11275" max="11276" width="6.42578125" style="33" customWidth="1"/>
    <col min="11277" max="11277" width="7" style="33" customWidth="1"/>
    <col min="11278" max="11278" width="6.5703125" style="33" customWidth="1"/>
    <col min="11279" max="11279" width="5.7109375" style="33" customWidth="1"/>
    <col min="11280" max="11280" width="7.140625" style="33" customWidth="1"/>
    <col min="11281" max="11281" width="7.42578125" style="33" customWidth="1"/>
    <col min="11282" max="11282" width="7.28515625" style="33" customWidth="1"/>
    <col min="11283" max="11283" width="6.140625" style="33" customWidth="1"/>
    <col min="11284" max="11518" width="9.140625" style="33"/>
    <col min="11519" max="11519" width="3.28515625" style="33" customWidth="1"/>
    <col min="11520" max="11520" width="2.85546875" style="33" customWidth="1"/>
    <col min="11521" max="11521" width="10.85546875" style="33" customWidth="1"/>
    <col min="11522" max="11522" width="13.28515625" style="33" customWidth="1"/>
    <col min="11523" max="11523" width="5.5703125" style="33" customWidth="1"/>
    <col min="11524" max="11524" width="7.28515625" style="33" customWidth="1"/>
    <col min="11525" max="11525" width="7.42578125" style="33" customWidth="1"/>
    <col min="11526" max="11526" width="6.5703125" style="33" customWidth="1"/>
    <col min="11527" max="11527" width="5.7109375" style="33" customWidth="1"/>
    <col min="11528" max="11528" width="7.28515625" style="33" customWidth="1"/>
    <col min="11529" max="11529" width="7.42578125" style="33" customWidth="1"/>
    <col min="11530" max="11530" width="6.7109375" style="33" customWidth="1"/>
    <col min="11531" max="11532" width="6.42578125" style="33" customWidth="1"/>
    <col min="11533" max="11533" width="7" style="33" customWidth="1"/>
    <col min="11534" max="11534" width="6.5703125" style="33" customWidth="1"/>
    <col min="11535" max="11535" width="5.7109375" style="33" customWidth="1"/>
    <col min="11536" max="11536" width="7.140625" style="33" customWidth="1"/>
    <col min="11537" max="11537" width="7.42578125" style="33" customWidth="1"/>
    <col min="11538" max="11538" width="7.28515625" style="33" customWidth="1"/>
    <col min="11539" max="11539" width="6.140625" style="33" customWidth="1"/>
    <col min="11540" max="11774" width="9.140625" style="33"/>
    <col min="11775" max="11775" width="3.28515625" style="33" customWidth="1"/>
    <col min="11776" max="11776" width="2.85546875" style="33" customWidth="1"/>
    <col min="11777" max="11777" width="10.85546875" style="33" customWidth="1"/>
    <col min="11778" max="11778" width="13.28515625" style="33" customWidth="1"/>
    <col min="11779" max="11779" width="5.5703125" style="33" customWidth="1"/>
    <col min="11780" max="11780" width="7.28515625" style="33" customWidth="1"/>
    <col min="11781" max="11781" width="7.42578125" style="33" customWidth="1"/>
    <col min="11782" max="11782" width="6.5703125" style="33" customWidth="1"/>
    <col min="11783" max="11783" width="5.7109375" style="33" customWidth="1"/>
    <col min="11784" max="11784" width="7.28515625" style="33" customWidth="1"/>
    <col min="11785" max="11785" width="7.42578125" style="33" customWidth="1"/>
    <col min="11786" max="11786" width="6.7109375" style="33" customWidth="1"/>
    <col min="11787" max="11788" width="6.42578125" style="33" customWidth="1"/>
    <col min="11789" max="11789" width="7" style="33" customWidth="1"/>
    <col min="11790" max="11790" width="6.5703125" style="33" customWidth="1"/>
    <col min="11791" max="11791" width="5.7109375" style="33" customWidth="1"/>
    <col min="11792" max="11792" width="7.140625" style="33" customWidth="1"/>
    <col min="11793" max="11793" width="7.42578125" style="33" customWidth="1"/>
    <col min="11794" max="11794" width="7.28515625" style="33" customWidth="1"/>
    <col min="11795" max="11795" width="6.140625" style="33" customWidth="1"/>
    <col min="11796" max="12030" width="9.140625" style="33"/>
    <col min="12031" max="12031" width="3.28515625" style="33" customWidth="1"/>
    <col min="12032" max="12032" width="2.85546875" style="33" customWidth="1"/>
    <col min="12033" max="12033" width="10.85546875" style="33" customWidth="1"/>
    <col min="12034" max="12034" width="13.28515625" style="33" customWidth="1"/>
    <col min="12035" max="12035" width="5.5703125" style="33" customWidth="1"/>
    <col min="12036" max="12036" width="7.28515625" style="33" customWidth="1"/>
    <col min="12037" max="12037" width="7.42578125" style="33" customWidth="1"/>
    <col min="12038" max="12038" width="6.5703125" style="33" customWidth="1"/>
    <col min="12039" max="12039" width="5.7109375" style="33" customWidth="1"/>
    <col min="12040" max="12040" width="7.28515625" style="33" customWidth="1"/>
    <col min="12041" max="12041" width="7.42578125" style="33" customWidth="1"/>
    <col min="12042" max="12042" width="6.7109375" style="33" customWidth="1"/>
    <col min="12043" max="12044" width="6.42578125" style="33" customWidth="1"/>
    <col min="12045" max="12045" width="7" style="33" customWidth="1"/>
    <col min="12046" max="12046" width="6.5703125" style="33" customWidth="1"/>
    <col min="12047" max="12047" width="5.7109375" style="33" customWidth="1"/>
    <col min="12048" max="12048" width="7.140625" style="33" customWidth="1"/>
    <col min="12049" max="12049" width="7.42578125" style="33" customWidth="1"/>
    <col min="12050" max="12050" width="7.28515625" style="33" customWidth="1"/>
    <col min="12051" max="12051" width="6.140625" style="33" customWidth="1"/>
    <col min="12052" max="12286" width="9.140625" style="33"/>
    <col min="12287" max="12287" width="3.28515625" style="33" customWidth="1"/>
    <col min="12288" max="12288" width="2.85546875" style="33" customWidth="1"/>
    <col min="12289" max="12289" width="10.85546875" style="33" customWidth="1"/>
    <col min="12290" max="12290" width="13.28515625" style="33" customWidth="1"/>
    <col min="12291" max="12291" width="5.5703125" style="33" customWidth="1"/>
    <col min="12292" max="12292" width="7.28515625" style="33" customWidth="1"/>
    <col min="12293" max="12293" width="7.42578125" style="33" customWidth="1"/>
    <col min="12294" max="12294" width="6.5703125" style="33" customWidth="1"/>
    <col min="12295" max="12295" width="5.7109375" style="33" customWidth="1"/>
    <col min="12296" max="12296" width="7.28515625" style="33" customWidth="1"/>
    <col min="12297" max="12297" width="7.42578125" style="33" customWidth="1"/>
    <col min="12298" max="12298" width="6.7109375" style="33" customWidth="1"/>
    <col min="12299" max="12300" width="6.42578125" style="33" customWidth="1"/>
    <col min="12301" max="12301" width="7" style="33" customWidth="1"/>
    <col min="12302" max="12302" width="6.5703125" style="33" customWidth="1"/>
    <col min="12303" max="12303" width="5.7109375" style="33" customWidth="1"/>
    <col min="12304" max="12304" width="7.140625" style="33" customWidth="1"/>
    <col min="12305" max="12305" width="7.42578125" style="33" customWidth="1"/>
    <col min="12306" max="12306" width="7.28515625" style="33" customWidth="1"/>
    <col min="12307" max="12307" width="6.140625" style="33" customWidth="1"/>
    <col min="12308" max="12542" width="9.140625" style="33"/>
    <col min="12543" max="12543" width="3.28515625" style="33" customWidth="1"/>
    <col min="12544" max="12544" width="2.85546875" style="33" customWidth="1"/>
    <col min="12545" max="12545" width="10.85546875" style="33" customWidth="1"/>
    <col min="12546" max="12546" width="13.28515625" style="33" customWidth="1"/>
    <col min="12547" max="12547" width="5.5703125" style="33" customWidth="1"/>
    <col min="12548" max="12548" width="7.28515625" style="33" customWidth="1"/>
    <col min="12549" max="12549" width="7.42578125" style="33" customWidth="1"/>
    <col min="12550" max="12550" width="6.5703125" style="33" customWidth="1"/>
    <col min="12551" max="12551" width="5.7109375" style="33" customWidth="1"/>
    <col min="12552" max="12552" width="7.28515625" style="33" customWidth="1"/>
    <col min="12553" max="12553" width="7.42578125" style="33" customWidth="1"/>
    <col min="12554" max="12554" width="6.7109375" style="33" customWidth="1"/>
    <col min="12555" max="12556" width="6.42578125" style="33" customWidth="1"/>
    <col min="12557" max="12557" width="7" style="33" customWidth="1"/>
    <col min="12558" max="12558" width="6.5703125" style="33" customWidth="1"/>
    <col min="12559" max="12559" width="5.7109375" style="33" customWidth="1"/>
    <col min="12560" max="12560" width="7.140625" style="33" customWidth="1"/>
    <col min="12561" max="12561" width="7.42578125" style="33" customWidth="1"/>
    <col min="12562" max="12562" width="7.28515625" style="33" customWidth="1"/>
    <col min="12563" max="12563" width="6.140625" style="33" customWidth="1"/>
    <col min="12564" max="12798" width="9.140625" style="33"/>
    <col min="12799" max="12799" width="3.28515625" style="33" customWidth="1"/>
    <col min="12800" max="12800" width="2.85546875" style="33" customWidth="1"/>
    <col min="12801" max="12801" width="10.85546875" style="33" customWidth="1"/>
    <col min="12802" max="12802" width="13.28515625" style="33" customWidth="1"/>
    <col min="12803" max="12803" width="5.5703125" style="33" customWidth="1"/>
    <col min="12804" max="12804" width="7.28515625" style="33" customWidth="1"/>
    <col min="12805" max="12805" width="7.42578125" style="33" customWidth="1"/>
    <col min="12806" max="12806" width="6.5703125" style="33" customWidth="1"/>
    <col min="12807" max="12807" width="5.7109375" style="33" customWidth="1"/>
    <col min="12808" max="12808" width="7.28515625" style="33" customWidth="1"/>
    <col min="12809" max="12809" width="7.42578125" style="33" customWidth="1"/>
    <col min="12810" max="12810" width="6.7109375" style="33" customWidth="1"/>
    <col min="12811" max="12812" width="6.42578125" style="33" customWidth="1"/>
    <col min="12813" max="12813" width="7" style="33" customWidth="1"/>
    <col min="12814" max="12814" width="6.5703125" style="33" customWidth="1"/>
    <col min="12815" max="12815" width="5.7109375" style="33" customWidth="1"/>
    <col min="12816" max="12816" width="7.140625" style="33" customWidth="1"/>
    <col min="12817" max="12817" width="7.42578125" style="33" customWidth="1"/>
    <col min="12818" max="12818" width="7.28515625" style="33" customWidth="1"/>
    <col min="12819" max="12819" width="6.140625" style="33" customWidth="1"/>
    <col min="12820" max="13054" width="9.140625" style="33"/>
    <col min="13055" max="13055" width="3.28515625" style="33" customWidth="1"/>
    <col min="13056" max="13056" width="2.85546875" style="33" customWidth="1"/>
    <col min="13057" max="13057" width="10.85546875" style="33" customWidth="1"/>
    <col min="13058" max="13058" width="13.28515625" style="33" customWidth="1"/>
    <col min="13059" max="13059" width="5.5703125" style="33" customWidth="1"/>
    <col min="13060" max="13060" width="7.28515625" style="33" customWidth="1"/>
    <col min="13061" max="13061" width="7.42578125" style="33" customWidth="1"/>
    <col min="13062" max="13062" width="6.5703125" style="33" customWidth="1"/>
    <col min="13063" max="13063" width="5.7109375" style="33" customWidth="1"/>
    <col min="13064" max="13064" width="7.28515625" style="33" customWidth="1"/>
    <col min="13065" max="13065" width="7.42578125" style="33" customWidth="1"/>
    <col min="13066" max="13066" width="6.7109375" style="33" customWidth="1"/>
    <col min="13067" max="13068" width="6.42578125" style="33" customWidth="1"/>
    <col min="13069" max="13069" width="7" style="33" customWidth="1"/>
    <col min="13070" max="13070" width="6.5703125" style="33" customWidth="1"/>
    <col min="13071" max="13071" width="5.7109375" style="33" customWidth="1"/>
    <col min="13072" max="13072" width="7.140625" style="33" customWidth="1"/>
    <col min="13073" max="13073" width="7.42578125" style="33" customWidth="1"/>
    <col min="13074" max="13074" width="7.28515625" style="33" customWidth="1"/>
    <col min="13075" max="13075" width="6.140625" style="33" customWidth="1"/>
    <col min="13076" max="13310" width="9.140625" style="33"/>
    <col min="13311" max="13311" width="3.28515625" style="33" customWidth="1"/>
    <col min="13312" max="13312" width="2.85546875" style="33" customWidth="1"/>
    <col min="13313" max="13313" width="10.85546875" style="33" customWidth="1"/>
    <col min="13314" max="13314" width="13.28515625" style="33" customWidth="1"/>
    <col min="13315" max="13315" width="5.5703125" style="33" customWidth="1"/>
    <col min="13316" max="13316" width="7.28515625" style="33" customWidth="1"/>
    <col min="13317" max="13317" width="7.42578125" style="33" customWidth="1"/>
    <col min="13318" max="13318" width="6.5703125" style="33" customWidth="1"/>
    <col min="13319" max="13319" width="5.7109375" style="33" customWidth="1"/>
    <col min="13320" max="13320" width="7.28515625" style="33" customWidth="1"/>
    <col min="13321" max="13321" width="7.42578125" style="33" customWidth="1"/>
    <col min="13322" max="13322" width="6.7109375" style="33" customWidth="1"/>
    <col min="13323" max="13324" width="6.42578125" style="33" customWidth="1"/>
    <col min="13325" max="13325" width="7" style="33" customWidth="1"/>
    <col min="13326" max="13326" width="6.5703125" style="33" customWidth="1"/>
    <col min="13327" max="13327" width="5.7109375" style="33" customWidth="1"/>
    <col min="13328" max="13328" width="7.140625" style="33" customWidth="1"/>
    <col min="13329" max="13329" width="7.42578125" style="33" customWidth="1"/>
    <col min="13330" max="13330" width="7.28515625" style="33" customWidth="1"/>
    <col min="13331" max="13331" width="6.140625" style="33" customWidth="1"/>
    <col min="13332" max="13566" width="9.140625" style="33"/>
    <col min="13567" max="13567" width="3.28515625" style="33" customWidth="1"/>
    <col min="13568" max="13568" width="2.85546875" style="33" customWidth="1"/>
    <col min="13569" max="13569" width="10.85546875" style="33" customWidth="1"/>
    <col min="13570" max="13570" width="13.28515625" style="33" customWidth="1"/>
    <col min="13571" max="13571" width="5.5703125" style="33" customWidth="1"/>
    <col min="13572" max="13572" width="7.28515625" style="33" customWidth="1"/>
    <col min="13573" max="13573" width="7.42578125" style="33" customWidth="1"/>
    <col min="13574" max="13574" width="6.5703125" style="33" customWidth="1"/>
    <col min="13575" max="13575" width="5.7109375" style="33" customWidth="1"/>
    <col min="13576" max="13576" width="7.28515625" style="33" customWidth="1"/>
    <col min="13577" max="13577" width="7.42578125" style="33" customWidth="1"/>
    <col min="13578" max="13578" width="6.7109375" style="33" customWidth="1"/>
    <col min="13579" max="13580" width="6.42578125" style="33" customWidth="1"/>
    <col min="13581" max="13581" width="7" style="33" customWidth="1"/>
    <col min="13582" max="13582" width="6.5703125" style="33" customWidth="1"/>
    <col min="13583" max="13583" width="5.7109375" style="33" customWidth="1"/>
    <col min="13584" max="13584" width="7.140625" style="33" customWidth="1"/>
    <col min="13585" max="13585" width="7.42578125" style="33" customWidth="1"/>
    <col min="13586" max="13586" width="7.28515625" style="33" customWidth="1"/>
    <col min="13587" max="13587" width="6.140625" style="33" customWidth="1"/>
    <col min="13588" max="13822" width="9.140625" style="33"/>
    <col min="13823" max="13823" width="3.28515625" style="33" customWidth="1"/>
    <col min="13824" max="13824" width="2.85546875" style="33" customWidth="1"/>
    <col min="13825" max="13825" width="10.85546875" style="33" customWidth="1"/>
    <col min="13826" max="13826" width="13.28515625" style="33" customWidth="1"/>
    <col min="13827" max="13827" width="5.5703125" style="33" customWidth="1"/>
    <col min="13828" max="13828" width="7.28515625" style="33" customWidth="1"/>
    <col min="13829" max="13829" width="7.42578125" style="33" customWidth="1"/>
    <col min="13830" max="13830" width="6.5703125" style="33" customWidth="1"/>
    <col min="13831" max="13831" width="5.7109375" style="33" customWidth="1"/>
    <col min="13832" max="13832" width="7.28515625" style="33" customWidth="1"/>
    <col min="13833" max="13833" width="7.42578125" style="33" customWidth="1"/>
    <col min="13834" max="13834" width="6.7109375" style="33" customWidth="1"/>
    <col min="13835" max="13836" width="6.42578125" style="33" customWidth="1"/>
    <col min="13837" max="13837" width="7" style="33" customWidth="1"/>
    <col min="13838" max="13838" width="6.5703125" style="33" customWidth="1"/>
    <col min="13839" max="13839" width="5.7109375" style="33" customWidth="1"/>
    <col min="13840" max="13840" width="7.140625" style="33" customWidth="1"/>
    <col min="13841" max="13841" width="7.42578125" style="33" customWidth="1"/>
    <col min="13842" max="13842" width="7.28515625" style="33" customWidth="1"/>
    <col min="13843" max="13843" width="6.140625" style="33" customWidth="1"/>
    <col min="13844" max="14078" width="9.140625" style="33"/>
    <col min="14079" max="14079" width="3.28515625" style="33" customWidth="1"/>
    <col min="14080" max="14080" width="2.85546875" style="33" customWidth="1"/>
    <col min="14081" max="14081" width="10.85546875" style="33" customWidth="1"/>
    <col min="14082" max="14082" width="13.28515625" style="33" customWidth="1"/>
    <col min="14083" max="14083" width="5.5703125" style="33" customWidth="1"/>
    <col min="14084" max="14084" width="7.28515625" style="33" customWidth="1"/>
    <col min="14085" max="14085" width="7.42578125" style="33" customWidth="1"/>
    <col min="14086" max="14086" width="6.5703125" style="33" customWidth="1"/>
    <col min="14087" max="14087" width="5.7109375" style="33" customWidth="1"/>
    <col min="14088" max="14088" width="7.28515625" style="33" customWidth="1"/>
    <col min="14089" max="14089" width="7.42578125" style="33" customWidth="1"/>
    <col min="14090" max="14090" width="6.7109375" style="33" customWidth="1"/>
    <col min="14091" max="14092" width="6.42578125" style="33" customWidth="1"/>
    <col min="14093" max="14093" width="7" style="33" customWidth="1"/>
    <col min="14094" max="14094" width="6.5703125" style="33" customWidth="1"/>
    <col min="14095" max="14095" width="5.7109375" style="33" customWidth="1"/>
    <col min="14096" max="14096" width="7.140625" style="33" customWidth="1"/>
    <col min="14097" max="14097" width="7.42578125" style="33" customWidth="1"/>
    <col min="14098" max="14098" width="7.28515625" style="33" customWidth="1"/>
    <col min="14099" max="14099" width="6.140625" style="33" customWidth="1"/>
    <col min="14100" max="14334" width="9.140625" style="33"/>
    <col min="14335" max="14335" width="3.28515625" style="33" customWidth="1"/>
    <col min="14336" max="14336" width="2.85546875" style="33" customWidth="1"/>
    <col min="14337" max="14337" width="10.85546875" style="33" customWidth="1"/>
    <col min="14338" max="14338" width="13.28515625" style="33" customWidth="1"/>
    <col min="14339" max="14339" width="5.5703125" style="33" customWidth="1"/>
    <col min="14340" max="14340" width="7.28515625" style="33" customWidth="1"/>
    <col min="14341" max="14341" width="7.42578125" style="33" customWidth="1"/>
    <col min="14342" max="14342" width="6.5703125" style="33" customWidth="1"/>
    <col min="14343" max="14343" width="5.7109375" style="33" customWidth="1"/>
    <col min="14344" max="14344" width="7.28515625" style="33" customWidth="1"/>
    <col min="14345" max="14345" width="7.42578125" style="33" customWidth="1"/>
    <col min="14346" max="14346" width="6.7109375" style="33" customWidth="1"/>
    <col min="14347" max="14348" width="6.42578125" style="33" customWidth="1"/>
    <col min="14349" max="14349" width="7" style="33" customWidth="1"/>
    <col min="14350" max="14350" width="6.5703125" style="33" customWidth="1"/>
    <col min="14351" max="14351" width="5.7109375" style="33" customWidth="1"/>
    <col min="14352" max="14352" width="7.140625" style="33" customWidth="1"/>
    <col min="14353" max="14353" width="7.42578125" style="33" customWidth="1"/>
    <col min="14354" max="14354" width="7.28515625" style="33" customWidth="1"/>
    <col min="14355" max="14355" width="6.140625" style="33" customWidth="1"/>
    <col min="14356" max="14590" width="9.140625" style="33"/>
    <col min="14591" max="14591" width="3.28515625" style="33" customWidth="1"/>
    <col min="14592" max="14592" width="2.85546875" style="33" customWidth="1"/>
    <col min="14593" max="14593" width="10.85546875" style="33" customWidth="1"/>
    <col min="14594" max="14594" width="13.28515625" style="33" customWidth="1"/>
    <col min="14595" max="14595" width="5.5703125" style="33" customWidth="1"/>
    <col min="14596" max="14596" width="7.28515625" style="33" customWidth="1"/>
    <col min="14597" max="14597" width="7.42578125" style="33" customWidth="1"/>
    <col min="14598" max="14598" width="6.5703125" style="33" customWidth="1"/>
    <col min="14599" max="14599" width="5.7109375" style="33" customWidth="1"/>
    <col min="14600" max="14600" width="7.28515625" style="33" customWidth="1"/>
    <col min="14601" max="14601" width="7.42578125" style="33" customWidth="1"/>
    <col min="14602" max="14602" width="6.7109375" style="33" customWidth="1"/>
    <col min="14603" max="14604" width="6.42578125" style="33" customWidth="1"/>
    <col min="14605" max="14605" width="7" style="33" customWidth="1"/>
    <col min="14606" max="14606" width="6.5703125" style="33" customWidth="1"/>
    <col min="14607" max="14607" width="5.7109375" style="33" customWidth="1"/>
    <col min="14608" max="14608" width="7.140625" style="33" customWidth="1"/>
    <col min="14609" max="14609" width="7.42578125" style="33" customWidth="1"/>
    <col min="14610" max="14610" width="7.28515625" style="33" customWidth="1"/>
    <col min="14611" max="14611" width="6.140625" style="33" customWidth="1"/>
    <col min="14612" max="14846" width="9.140625" style="33"/>
    <col min="14847" max="14847" width="3.28515625" style="33" customWidth="1"/>
    <col min="14848" max="14848" width="2.85546875" style="33" customWidth="1"/>
    <col min="14849" max="14849" width="10.85546875" style="33" customWidth="1"/>
    <col min="14850" max="14850" width="13.28515625" style="33" customWidth="1"/>
    <col min="14851" max="14851" width="5.5703125" style="33" customWidth="1"/>
    <col min="14852" max="14852" width="7.28515625" style="33" customWidth="1"/>
    <col min="14853" max="14853" width="7.42578125" style="33" customWidth="1"/>
    <col min="14854" max="14854" width="6.5703125" style="33" customWidth="1"/>
    <col min="14855" max="14855" width="5.7109375" style="33" customWidth="1"/>
    <col min="14856" max="14856" width="7.28515625" style="33" customWidth="1"/>
    <col min="14857" max="14857" width="7.42578125" style="33" customWidth="1"/>
    <col min="14858" max="14858" width="6.7109375" style="33" customWidth="1"/>
    <col min="14859" max="14860" width="6.42578125" style="33" customWidth="1"/>
    <col min="14861" max="14861" width="7" style="33" customWidth="1"/>
    <col min="14862" max="14862" width="6.5703125" style="33" customWidth="1"/>
    <col min="14863" max="14863" width="5.7109375" style="33" customWidth="1"/>
    <col min="14864" max="14864" width="7.140625" style="33" customWidth="1"/>
    <col min="14865" max="14865" width="7.42578125" style="33" customWidth="1"/>
    <col min="14866" max="14866" width="7.28515625" style="33" customWidth="1"/>
    <col min="14867" max="14867" width="6.140625" style="33" customWidth="1"/>
    <col min="14868" max="15102" width="9.140625" style="33"/>
    <col min="15103" max="15103" width="3.28515625" style="33" customWidth="1"/>
    <col min="15104" max="15104" width="2.85546875" style="33" customWidth="1"/>
    <col min="15105" max="15105" width="10.85546875" style="33" customWidth="1"/>
    <col min="15106" max="15106" width="13.28515625" style="33" customWidth="1"/>
    <col min="15107" max="15107" width="5.5703125" style="33" customWidth="1"/>
    <col min="15108" max="15108" width="7.28515625" style="33" customWidth="1"/>
    <col min="15109" max="15109" width="7.42578125" style="33" customWidth="1"/>
    <col min="15110" max="15110" width="6.5703125" style="33" customWidth="1"/>
    <col min="15111" max="15111" width="5.7109375" style="33" customWidth="1"/>
    <col min="15112" max="15112" width="7.28515625" style="33" customWidth="1"/>
    <col min="15113" max="15113" width="7.42578125" style="33" customWidth="1"/>
    <col min="15114" max="15114" width="6.7109375" style="33" customWidth="1"/>
    <col min="15115" max="15116" width="6.42578125" style="33" customWidth="1"/>
    <col min="15117" max="15117" width="7" style="33" customWidth="1"/>
    <col min="15118" max="15118" width="6.5703125" style="33" customWidth="1"/>
    <col min="15119" max="15119" width="5.7109375" style="33" customWidth="1"/>
    <col min="15120" max="15120" width="7.140625" style="33" customWidth="1"/>
    <col min="15121" max="15121" width="7.42578125" style="33" customWidth="1"/>
    <col min="15122" max="15122" width="7.28515625" style="33" customWidth="1"/>
    <col min="15123" max="15123" width="6.140625" style="33" customWidth="1"/>
    <col min="15124" max="15358" width="9.140625" style="33"/>
    <col min="15359" max="15359" width="3.28515625" style="33" customWidth="1"/>
    <col min="15360" max="15360" width="2.85546875" style="33" customWidth="1"/>
    <col min="15361" max="15361" width="10.85546875" style="33" customWidth="1"/>
    <col min="15362" max="15362" width="13.28515625" style="33" customWidth="1"/>
    <col min="15363" max="15363" width="5.5703125" style="33" customWidth="1"/>
    <col min="15364" max="15364" width="7.28515625" style="33" customWidth="1"/>
    <col min="15365" max="15365" width="7.42578125" style="33" customWidth="1"/>
    <col min="15366" max="15366" width="6.5703125" style="33" customWidth="1"/>
    <col min="15367" max="15367" width="5.7109375" style="33" customWidth="1"/>
    <col min="15368" max="15368" width="7.28515625" style="33" customWidth="1"/>
    <col min="15369" max="15369" width="7.42578125" style="33" customWidth="1"/>
    <col min="15370" max="15370" width="6.7109375" style="33" customWidth="1"/>
    <col min="15371" max="15372" width="6.42578125" style="33" customWidth="1"/>
    <col min="15373" max="15373" width="7" style="33" customWidth="1"/>
    <col min="15374" max="15374" width="6.5703125" style="33" customWidth="1"/>
    <col min="15375" max="15375" width="5.7109375" style="33" customWidth="1"/>
    <col min="15376" max="15376" width="7.140625" style="33" customWidth="1"/>
    <col min="15377" max="15377" width="7.42578125" style="33" customWidth="1"/>
    <col min="15378" max="15378" width="7.28515625" style="33" customWidth="1"/>
    <col min="15379" max="15379" width="6.140625" style="33" customWidth="1"/>
    <col min="15380" max="15614" width="9.140625" style="33"/>
    <col min="15615" max="15615" width="3.28515625" style="33" customWidth="1"/>
    <col min="15616" max="15616" width="2.85546875" style="33" customWidth="1"/>
    <col min="15617" max="15617" width="10.85546875" style="33" customWidth="1"/>
    <col min="15618" max="15618" width="13.28515625" style="33" customWidth="1"/>
    <col min="15619" max="15619" width="5.5703125" style="33" customWidth="1"/>
    <col min="15620" max="15620" width="7.28515625" style="33" customWidth="1"/>
    <col min="15621" max="15621" width="7.42578125" style="33" customWidth="1"/>
    <col min="15622" max="15622" width="6.5703125" style="33" customWidth="1"/>
    <col min="15623" max="15623" width="5.7109375" style="33" customWidth="1"/>
    <col min="15624" max="15624" width="7.28515625" style="33" customWidth="1"/>
    <col min="15625" max="15625" width="7.42578125" style="33" customWidth="1"/>
    <col min="15626" max="15626" width="6.7109375" style="33" customWidth="1"/>
    <col min="15627" max="15628" width="6.42578125" style="33" customWidth="1"/>
    <col min="15629" max="15629" width="7" style="33" customWidth="1"/>
    <col min="15630" max="15630" width="6.5703125" style="33" customWidth="1"/>
    <col min="15631" max="15631" width="5.7109375" style="33" customWidth="1"/>
    <col min="15632" max="15632" width="7.140625" style="33" customWidth="1"/>
    <col min="15633" max="15633" width="7.42578125" style="33" customWidth="1"/>
    <col min="15634" max="15634" width="7.28515625" style="33" customWidth="1"/>
    <col min="15635" max="15635" width="6.140625" style="33" customWidth="1"/>
    <col min="15636" max="15870" width="9.140625" style="33"/>
    <col min="15871" max="15871" width="3.28515625" style="33" customWidth="1"/>
    <col min="15872" max="15872" width="2.85546875" style="33" customWidth="1"/>
    <col min="15873" max="15873" width="10.85546875" style="33" customWidth="1"/>
    <col min="15874" max="15874" width="13.28515625" style="33" customWidth="1"/>
    <col min="15875" max="15875" width="5.5703125" style="33" customWidth="1"/>
    <col min="15876" max="15876" width="7.28515625" style="33" customWidth="1"/>
    <col min="15877" max="15877" width="7.42578125" style="33" customWidth="1"/>
    <col min="15878" max="15878" width="6.5703125" style="33" customWidth="1"/>
    <col min="15879" max="15879" width="5.7109375" style="33" customWidth="1"/>
    <col min="15880" max="15880" width="7.28515625" style="33" customWidth="1"/>
    <col min="15881" max="15881" width="7.42578125" style="33" customWidth="1"/>
    <col min="15882" max="15882" width="6.7109375" style="33" customWidth="1"/>
    <col min="15883" max="15884" width="6.42578125" style="33" customWidth="1"/>
    <col min="15885" max="15885" width="7" style="33" customWidth="1"/>
    <col min="15886" max="15886" width="6.5703125" style="33" customWidth="1"/>
    <col min="15887" max="15887" width="5.7109375" style="33" customWidth="1"/>
    <col min="15888" max="15888" width="7.140625" style="33" customWidth="1"/>
    <col min="15889" max="15889" width="7.42578125" style="33" customWidth="1"/>
    <col min="15890" max="15890" width="7.28515625" style="33" customWidth="1"/>
    <col min="15891" max="15891" width="6.140625" style="33" customWidth="1"/>
    <col min="15892" max="16126" width="9.140625" style="33"/>
    <col min="16127" max="16127" width="3.28515625" style="33" customWidth="1"/>
    <col min="16128" max="16128" width="2.85546875" style="33" customWidth="1"/>
    <col min="16129" max="16129" width="10.85546875" style="33" customWidth="1"/>
    <col min="16130" max="16130" width="13.28515625" style="33" customWidth="1"/>
    <col min="16131" max="16131" width="5.5703125" style="33" customWidth="1"/>
    <col min="16132" max="16132" width="7.28515625" style="33" customWidth="1"/>
    <col min="16133" max="16133" width="7.42578125" style="33" customWidth="1"/>
    <col min="16134" max="16134" width="6.5703125" style="33" customWidth="1"/>
    <col min="16135" max="16135" width="5.7109375" style="33" customWidth="1"/>
    <col min="16136" max="16136" width="7.28515625" style="33" customWidth="1"/>
    <col min="16137" max="16137" width="7.42578125" style="33" customWidth="1"/>
    <col min="16138" max="16138" width="6.7109375" style="33" customWidth="1"/>
    <col min="16139" max="16140" width="6.42578125" style="33" customWidth="1"/>
    <col min="16141" max="16141" width="7" style="33" customWidth="1"/>
    <col min="16142" max="16142" width="6.5703125" style="33" customWidth="1"/>
    <col min="16143" max="16143" width="5.7109375" style="33" customWidth="1"/>
    <col min="16144" max="16144" width="7.140625" style="33" customWidth="1"/>
    <col min="16145" max="16145" width="7.42578125" style="33" customWidth="1"/>
    <col min="16146" max="16146" width="7.28515625" style="33" customWidth="1"/>
    <col min="16147" max="16147" width="6.140625" style="33" customWidth="1"/>
    <col min="16148" max="16384" width="9.140625" style="33"/>
  </cols>
  <sheetData>
    <row r="1" spans="1:21" x14ac:dyDescent="0.2">
      <c r="A1" s="40" t="s">
        <v>315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s="263" customFormat="1" ht="13.5" thickBot="1" x14ac:dyDescent="0.25">
      <c r="A2" s="1083" t="s">
        <v>154</v>
      </c>
      <c r="B2" s="1083"/>
      <c r="C2" s="1083"/>
      <c r="D2" s="1083"/>
      <c r="E2" s="1083"/>
      <c r="F2" s="1083"/>
      <c r="G2" s="1083"/>
      <c r="H2" s="1083"/>
      <c r="I2" s="1083"/>
      <c r="J2" s="1083"/>
      <c r="K2" s="1083"/>
      <c r="L2" s="1083"/>
      <c r="M2" s="1083"/>
      <c r="N2" s="1083"/>
      <c r="O2" s="1083"/>
      <c r="P2" s="1083"/>
      <c r="Q2" s="1083"/>
      <c r="R2" s="1083"/>
      <c r="S2" s="1083"/>
      <c r="T2" s="1083"/>
      <c r="U2" s="1083"/>
    </row>
    <row r="3" spans="1:21" ht="26.25" customHeight="1" x14ac:dyDescent="0.2">
      <c r="A3" s="1098" t="s">
        <v>103</v>
      </c>
      <c r="B3" s="1100" t="s">
        <v>1</v>
      </c>
      <c r="C3" s="1100" t="s">
        <v>104</v>
      </c>
      <c r="D3" s="1100" t="s">
        <v>7</v>
      </c>
      <c r="E3" s="1103" t="s">
        <v>8</v>
      </c>
      <c r="F3" s="1106" t="s">
        <v>255</v>
      </c>
      <c r="G3" s="1107"/>
      <c r="H3" s="1107"/>
      <c r="I3" s="1108"/>
      <c r="J3" s="1106" t="s">
        <v>256</v>
      </c>
      <c r="K3" s="1107"/>
      <c r="L3" s="1107"/>
      <c r="M3" s="1108"/>
      <c r="N3" s="1093" t="s">
        <v>257</v>
      </c>
      <c r="O3" s="1094"/>
      <c r="P3" s="1094"/>
      <c r="Q3" s="1095"/>
      <c r="R3" s="1093" t="s">
        <v>258</v>
      </c>
      <c r="S3" s="1094"/>
      <c r="T3" s="1094"/>
      <c r="U3" s="1095"/>
    </row>
    <row r="4" spans="1:21" x14ac:dyDescent="0.2">
      <c r="A4" s="1099"/>
      <c r="B4" s="1101"/>
      <c r="C4" s="1101"/>
      <c r="D4" s="1101"/>
      <c r="E4" s="1104"/>
      <c r="F4" s="1096" t="s">
        <v>11</v>
      </c>
      <c r="G4" s="1086" t="s">
        <v>12</v>
      </c>
      <c r="H4" s="1087"/>
      <c r="I4" s="1088" t="s">
        <v>153</v>
      </c>
      <c r="J4" s="1084" t="s">
        <v>11</v>
      </c>
      <c r="K4" s="1086" t="s">
        <v>12</v>
      </c>
      <c r="L4" s="1087"/>
      <c r="M4" s="1088" t="s">
        <v>153</v>
      </c>
      <c r="N4" s="1084" t="s">
        <v>11</v>
      </c>
      <c r="O4" s="1086" t="s">
        <v>12</v>
      </c>
      <c r="P4" s="1087"/>
      <c r="Q4" s="1088" t="s">
        <v>153</v>
      </c>
      <c r="R4" s="1084" t="s">
        <v>11</v>
      </c>
      <c r="S4" s="1086" t="s">
        <v>12</v>
      </c>
      <c r="T4" s="1087"/>
      <c r="U4" s="1088" t="s">
        <v>153</v>
      </c>
    </row>
    <row r="5" spans="1:21" ht="119.25" customHeight="1" thickBot="1" x14ac:dyDescent="0.25">
      <c r="A5" s="1097"/>
      <c r="B5" s="1102"/>
      <c r="C5" s="1102"/>
      <c r="D5" s="1102"/>
      <c r="E5" s="1105"/>
      <c r="F5" s="1097"/>
      <c r="G5" s="222" t="s">
        <v>11</v>
      </c>
      <c r="H5" s="223" t="s">
        <v>105</v>
      </c>
      <c r="I5" s="1089"/>
      <c r="J5" s="1085"/>
      <c r="K5" s="222" t="s">
        <v>11</v>
      </c>
      <c r="L5" s="223" t="s">
        <v>105</v>
      </c>
      <c r="M5" s="1089"/>
      <c r="N5" s="1085"/>
      <c r="O5" s="222" t="s">
        <v>11</v>
      </c>
      <c r="P5" s="223" t="s">
        <v>105</v>
      </c>
      <c r="Q5" s="1089"/>
      <c r="R5" s="1085"/>
      <c r="S5" s="222" t="s">
        <v>11</v>
      </c>
      <c r="T5" s="223" t="s">
        <v>105</v>
      </c>
      <c r="U5" s="1089"/>
    </row>
    <row r="6" spans="1:21" ht="363" customHeight="1" thickBot="1" x14ac:dyDescent="0.25">
      <c r="A6" s="224">
        <v>8</v>
      </c>
      <c r="B6" s="155">
        <v>8</v>
      </c>
      <c r="C6" s="225" t="s">
        <v>119</v>
      </c>
      <c r="D6" s="226" t="s">
        <v>210</v>
      </c>
      <c r="E6" s="227">
        <v>188723322</v>
      </c>
      <c r="F6" s="141">
        <f>'08 Programa'!L373</f>
        <v>13934.800000000003</v>
      </c>
      <c r="G6" s="139">
        <f>'08 Programa'!M373</f>
        <v>1547.6</v>
      </c>
      <c r="H6" s="139">
        <f>'08 Programa'!N373</f>
        <v>2.2000000000000002</v>
      </c>
      <c r="I6" s="140">
        <f>'08 Programa'!O373</f>
        <v>12387.2</v>
      </c>
      <c r="J6" s="141">
        <f>'08 Programa'!P373</f>
        <v>16674.399999999998</v>
      </c>
      <c r="K6" s="139">
        <f>'08 Programa'!Q373</f>
        <v>1750.7</v>
      </c>
      <c r="L6" s="139">
        <f>'08 Programa'!R373</f>
        <v>1.5</v>
      </c>
      <c r="M6" s="140">
        <f>'08 Programa'!S373</f>
        <v>14923.7</v>
      </c>
      <c r="N6" s="141">
        <f>'08 Programa'!T373</f>
        <v>14830.7</v>
      </c>
      <c r="O6" s="139">
        <f>'08 Programa'!U373</f>
        <v>1884.9</v>
      </c>
      <c r="P6" s="139">
        <f>'08 Programa'!V373</f>
        <v>0</v>
      </c>
      <c r="Q6" s="140">
        <f>'08 Programa'!W373</f>
        <v>12945.8</v>
      </c>
      <c r="R6" s="230">
        <f>'08 Programa'!X373</f>
        <v>14735.9</v>
      </c>
      <c r="S6" s="154">
        <f>'08 Programa'!Y373</f>
        <v>1725.3</v>
      </c>
      <c r="T6" s="228">
        <f>'08 Programa'!Z373</f>
        <v>0</v>
      </c>
      <c r="U6" s="229">
        <f>'08 Programa'!AA373</f>
        <v>13010.6</v>
      </c>
    </row>
    <row r="7" spans="1:21" ht="18.75" customHeight="1" thickBot="1" x14ac:dyDescent="0.25">
      <c r="A7" s="1090" t="s">
        <v>106</v>
      </c>
      <c r="B7" s="1091"/>
      <c r="C7" s="1091"/>
      <c r="D7" s="1091"/>
      <c r="E7" s="1092"/>
      <c r="F7" s="18">
        <f t="shared" ref="F7:U7" si="0">SUM(F6)</f>
        <v>13934.800000000003</v>
      </c>
      <c r="G7" s="3">
        <f t="shared" si="0"/>
        <v>1547.6</v>
      </c>
      <c r="H7" s="3">
        <f t="shared" si="0"/>
        <v>2.2000000000000002</v>
      </c>
      <c r="I7" s="19">
        <f t="shared" si="0"/>
        <v>12387.2</v>
      </c>
      <c r="J7" s="20">
        <f t="shared" si="0"/>
        <v>16674.399999999998</v>
      </c>
      <c r="K7" s="3">
        <f t="shared" si="0"/>
        <v>1750.7</v>
      </c>
      <c r="L7" s="3">
        <f t="shared" si="0"/>
        <v>1.5</v>
      </c>
      <c r="M7" s="19">
        <f t="shared" si="0"/>
        <v>14923.7</v>
      </c>
      <c r="N7" s="20">
        <f t="shared" si="0"/>
        <v>14830.7</v>
      </c>
      <c r="O7" s="20">
        <f>O6</f>
        <v>1884.9</v>
      </c>
      <c r="P7" s="20">
        <f t="shared" si="0"/>
        <v>0</v>
      </c>
      <c r="Q7" s="76">
        <f t="shared" si="0"/>
        <v>12945.8</v>
      </c>
      <c r="R7" s="18">
        <f t="shared" si="0"/>
        <v>14735.9</v>
      </c>
      <c r="S7" s="20">
        <f t="shared" si="0"/>
        <v>1725.3</v>
      </c>
      <c r="T7" s="20">
        <f t="shared" si="0"/>
        <v>0</v>
      </c>
      <c r="U7" s="21">
        <f t="shared" si="0"/>
        <v>13010.6</v>
      </c>
    </row>
    <row r="10" spans="1:21" ht="12.75" hidden="1" customHeight="1" x14ac:dyDescent="0.2"/>
  </sheetData>
  <mergeCells count="23">
    <mergeCell ref="B3:B5"/>
    <mergeCell ref="N3:Q3"/>
    <mergeCell ref="C3:C5"/>
    <mergeCell ref="D3:D5"/>
    <mergeCell ref="E3:E5"/>
    <mergeCell ref="F3:I3"/>
    <mergeCell ref="J3:M3"/>
    <mergeCell ref="A2:U2"/>
    <mergeCell ref="R4:R5"/>
    <mergeCell ref="S4:T4"/>
    <mergeCell ref="U4:U5"/>
    <mergeCell ref="A7:E7"/>
    <mergeCell ref="R3:U3"/>
    <mergeCell ref="F4:F5"/>
    <mergeCell ref="G4:H4"/>
    <mergeCell ref="I4:I5"/>
    <mergeCell ref="J4:J5"/>
    <mergeCell ref="K4:L4"/>
    <mergeCell ref="M4:M5"/>
    <mergeCell ref="N4:N5"/>
    <mergeCell ref="O4:P4"/>
    <mergeCell ref="Q4:Q5"/>
    <mergeCell ref="A3:A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firstPageNumber="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D10" sqref="D10"/>
    </sheetView>
  </sheetViews>
  <sheetFormatPr defaultRowHeight="12.75" x14ac:dyDescent="0.2"/>
  <cols>
    <col min="1" max="1" width="68.7109375" style="33" customWidth="1"/>
    <col min="2" max="2" width="18.42578125" style="33" customWidth="1"/>
    <col min="3" max="3" width="17.42578125" style="33"/>
    <col min="4" max="4" width="16.85546875" style="33" customWidth="1"/>
    <col min="5" max="5" width="16.42578125" style="33" customWidth="1"/>
    <col min="6" max="1000" width="8.7109375" style="33"/>
    <col min="1001" max="16384" width="9.140625" style="33"/>
  </cols>
  <sheetData>
    <row r="1" spans="1:5" ht="17.25" customHeight="1" thickBot="1" x14ac:dyDescent="0.25">
      <c r="A1" s="43" t="s">
        <v>316</v>
      </c>
      <c r="E1" s="266" t="s">
        <v>154</v>
      </c>
    </row>
    <row r="2" spans="1:5" ht="41.25" customHeight="1" thickBot="1" x14ac:dyDescent="0.25">
      <c r="A2" s="265" t="s">
        <v>97</v>
      </c>
      <c r="B2" s="231" t="s">
        <v>255</v>
      </c>
      <c r="C2" s="231" t="s">
        <v>256</v>
      </c>
      <c r="D2" s="258" t="s">
        <v>257</v>
      </c>
      <c r="E2" s="259" t="s">
        <v>258</v>
      </c>
    </row>
    <row r="3" spans="1:5" s="45" customFormat="1" x14ac:dyDescent="0.2">
      <c r="A3" s="268" t="s">
        <v>149</v>
      </c>
      <c r="B3" s="269">
        <f>'08 Programa'!L368+'08 Programa'!L364+'08 Programa'!L357+'08 Programa'!L354+'08 Programa'!L347+'08 Programa'!L345+'08 Programa'!L343+'08 Programa'!L340+'08 Programa'!L336+'08 Programa'!L334+'08 Programa'!L331+'08 Programa'!L327+'08 Programa'!L322+'08 Programa'!L320+'08 Programa'!L318+'08 Programa'!L315+'08 Programa'!L313+'08 Programa'!L311+'08 Programa'!L308+'08 Programa'!L305+'08 Programa'!L301+'08 Programa'!L297+'08 Programa'!L294+'08 Programa'!L291+'08 Programa'!L287+'08 Programa'!L284+'08 Programa'!L281+'08 Programa'!L279+'08 Programa'!L276+'08 Programa'!L273+'08 Programa'!L269+'08 Programa'!L266+'08 Programa'!L264+'08 Programa'!L261+'08 Programa'!L257+'08 Programa'!L251+'08 Programa'!L247+'08 Programa'!L244+'08 Programa'!L232+'08 Programa'!L229+'08 Programa'!L226+'08 Programa'!L223+'08 Programa'!L220+'08 Programa'!L217+'08 Programa'!L214+'08 Programa'!L211+'08 Programa'!L208+'08 Programa'!L205+'08 Programa'!L203+'08 Programa'!L199+'08 Programa'!L196+'08 Programa'!L193+'08 Programa'!L190+'08 Programa'!L188+'08 Programa'!L185+'08 Programa'!L182+'08 Programa'!L179+'08 Programa'!L175+'08 Programa'!L170+'08 Programa'!L165+'08 Programa'!L160+'08 Programa'!L155+'08 Programa'!L150+'08 Programa'!L147+'08 Programa'!L142+'08 Programa'!L137+'08 Programa'!L132+'08 Programa'!L127+'08 Programa'!L122+'08 Programa'!L117+'08 Programa'!L112+'08 Programa'!L107+'08 Programa'!L102+'08 Programa'!L97+'08 Programa'!L92+'08 Programa'!L87+'08 Programa'!L81+'08 Programa'!L76+'08 Programa'!L70+'08 Programa'!L65+'08 Programa'!L59+'08 Programa'!L53+'08 Programa'!L48+'08 Programa'!L42+'08 Programa'!L39+'08 Programa'!L35+'08 Programa'!L30+'08 Programa'!L26+'08 Programa'!L22+'08 Programa'!L19</f>
        <v>3640.9</v>
      </c>
      <c r="C3" s="269">
        <f>'08 Programa'!P19+'08 Programa'!P22+'08 Programa'!P26+'08 Programa'!P30+'08 Programa'!P35+'08 Programa'!P39+'08 Programa'!P42+'08 Programa'!P48+'08 Programa'!P53+'08 Programa'!P59+'08 Programa'!P65+'08 Programa'!P70+'08 Programa'!P76+'08 Programa'!P81+'08 Programa'!P87+'08 Programa'!P92+'08 Programa'!P97+'08 Programa'!P102+'08 Programa'!P107+'08 Programa'!P112+'08 Programa'!P117+'08 Programa'!P122+'08 Programa'!P127+'08 Programa'!P132+'08 Programa'!P137+'08 Programa'!P142+'08 Programa'!P147+'08 Programa'!P150+'08 Programa'!P155+'08 Programa'!P160+'08 Programa'!P165+'08 Programa'!P170+'08 Programa'!P175+'08 Programa'!P179+'08 Programa'!P182+'08 Programa'!P185+'08 Programa'!P188+'08 Programa'!P190+'08 Programa'!P193+'08 Programa'!P196+'08 Programa'!P199+'08 Programa'!P203+'08 Programa'!P205+'08 Programa'!P208+'08 Programa'!P211+'08 Programa'!P214+'08 Programa'!P217+'08 Programa'!P220+'08 Programa'!P223+'08 Programa'!P226+'08 Programa'!P229+'08 Programa'!P232+'08 Programa'!P251+'08 Programa'!P257+'08 Programa'!P261+'08 Programa'!P264+'08 Programa'!P266+'08 Programa'!P269+'08 Programa'!P273+'08 Programa'!P276+'08 Programa'!P279+'08 Programa'!P281+'08 Programa'!P284+'08 Programa'!P287+'08 Programa'!P291+'08 Programa'!P294+'08 Programa'!P297+'08 Programa'!P301+'08 Programa'!P305+'08 Programa'!P308+'08 Programa'!P311+'08 Programa'!P313+'08 Programa'!P315+'08 Programa'!P318+'08 Programa'!P320+'08 Programa'!P322+'08 Programa'!P327+'08 Programa'!P331+'08 Programa'!P334+'08 Programa'!P336+'08 Programa'!P340+'08 Programa'!P343+'08 Programa'!P345+'08 Programa'!P347+'08 Programa'!P354+'08 Programa'!P357+'08 Programa'!P364+'08 Programa'!P368+'08 Programa'!P235+'08 Programa'!P238+'08 Programa'!P241+'08 Programa'!P248</f>
        <v>7225.5</v>
      </c>
      <c r="D3" s="270">
        <f>'08 Programa'!T19+'08 Programa'!T22+'08 Programa'!T26+'08 Programa'!T30+'08 Programa'!T35+'08 Programa'!T39+'08 Programa'!T42+'08 Programa'!T48+'08 Programa'!T53+'08 Programa'!T59+'08 Programa'!T65+'08 Programa'!T70+'08 Programa'!T76+'08 Programa'!T81+'08 Programa'!T87+'08 Programa'!T92+'08 Programa'!T97+'08 Programa'!T102+'08 Programa'!T107+'08 Programa'!T112+'08 Programa'!T117+'08 Programa'!T122+'08 Programa'!T127+'08 Programa'!T132+'08 Programa'!T137+'08 Programa'!T142+'08 Programa'!T147+'08 Programa'!T150+'08 Programa'!T155+'08 Programa'!T160+'08 Programa'!T165+'08 Programa'!T170+'08 Programa'!T175+'08 Programa'!T179+'08 Programa'!T182+'08 Programa'!T185+'08 Programa'!T188+'08 Programa'!T190+'08 Programa'!T193+'08 Programa'!T196+'08 Programa'!T199+'08 Programa'!T203+'08 Programa'!T205+'08 Programa'!T208+'08 Programa'!T211+'08 Programa'!T214+'08 Programa'!T217+'08 Programa'!T220+'08 Programa'!T223+'08 Programa'!T226+'08 Programa'!T229+'08 Programa'!T232+'08 Programa'!T251+'08 Programa'!T257+'08 Programa'!T261+'08 Programa'!T264+'08 Programa'!T266+'08 Programa'!T269+'08 Programa'!T273+'08 Programa'!T276+'08 Programa'!T279+'08 Programa'!T281+'08 Programa'!T284+'08 Programa'!T287+'08 Programa'!T291+'08 Programa'!T294+'08 Programa'!T297+'08 Programa'!T301+'08 Programa'!T305+'08 Programa'!T308+'08 Programa'!T311+'08 Programa'!T313+'08 Programa'!T315+'08 Programa'!T318+'08 Programa'!T320+'08 Programa'!T322+'08 Programa'!T327+'08 Programa'!T331+'08 Programa'!T334+'08 Programa'!T336+'08 Programa'!T340+'08 Programa'!T343+'08 Programa'!T345+'08 Programa'!T347+'08 Programa'!T354+'08 Programa'!T357+'08 Programa'!T364+'08 Programa'!T368+'08 Programa'!T235+'08 Programa'!T238+'08 Programa'!T241+'08 Programa'!T248</f>
        <v>7040.2</v>
      </c>
      <c r="E3" s="271">
        <f>'08 Programa'!X368+'08 Programa'!X364+'08 Programa'!X357+'08 Programa'!X354+'08 Programa'!X347+'08 Programa'!X345+'08 Programa'!X343+'08 Programa'!X340+'08 Programa'!X336+'08 Programa'!X334+'08 Programa'!X331+'08 Programa'!X327+'08 Programa'!X322+'08 Programa'!X320+'08 Programa'!X318+'08 Programa'!X315+'08 Programa'!X313+'08 Programa'!X311+'08 Programa'!X308+'08 Programa'!X305+'08 Programa'!X301+'08 Programa'!X297+'08 Programa'!X294+'08 Programa'!X291+'08 Programa'!X287+'08 Programa'!X284+'08 Programa'!X281+'08 Programa'!X279+'08 Programa'!X276+'08 Programa'!X273+'08 Programa'!X269+'08 Programa'!X266+'08 Programa'!X264+'08 Programa'!X261+'08 Programa'!X257+'08 Programa'!X251+'08 Programa'!X232+'08 Programa'!X229+'08 Programa'!X226+'08 Programa'!X223+'08 Programa'!X220+'08 Programa'!X217+'08 Programa'!X214+'08 Programa'!X211+'08 Programa'!X208+'08 Programa'!X205+'08 Programa'!X203+'08 Programa'!X190+'08 Programa'!X179+'08 Programa'!X175+'08 Programa'!X160+'08 Programa'!X142+'08 Programa'!X117+'08 Programa'!X112+'08 Programa'!X102+'08 Programa'!X42+'08 Programa'!X39+'08 Programa'!X235+'08 Programa'!X238+'08 Programa'!X241+'08 Programa'!X248</f>
        <v>7729.7999999999993</v>
      </c>
    </row>
    <row r="4" spans="1:5" ht="12.75" customHeight="1" x14ac:dyDescent="0.2">
      <c r="A4" s="272" t="s">
        <v>183</v>
      </c>
      <c r="B4" s="273">
        <f>'08 Programa'!L144+'08 Programa'!L341</f>
        <v>280.39999999999998</v>
      </c>
      <c r="C4" s="267">
        <f>'08 Programa'!P341+'08 Programa'!P144</f>
        <v>110</v>
      </c>
      <c r="D4" s="267">
        <v>0</v>
      </c>
      <c r="E4" s="274">
        <v>0</v>
      </c>
    </row>
    <row r="5" spans="1:5" ht="12.75" customHeight="1" x14ac:dyDescent="0.2">
      <c r="A5" s="272" t="s">
        <v>184</v>
      </c>
      <c r="B5" s="273">
        <v>0</v>
      </c>
      <c r="C5" s="267">
        <v>0</v>
      </c>
      <c r="D5" s="267">
        <v>0</v>
      </c>
      <c r="E5" s="274">
        <v>0</v>
      </c>
    </row>
    <row r="6" spans="1:5" ht="12.75" customHeight="1" x14ac:dyDescent="0.2">
      <c r="A6" s="272" t="s">
        <v>188</v>
      </c>
      <c r="B6" s="273">
        <v>0</v>
      </c>
      <c r="C6" s="267">
        <v>0</v>
      </c>
      <c r="D6" s="267">
        <v>0</v>
      </c>
      <c r="E6" s="274">
        <v>0</v>
      </c>
    </row>
    <row r="7" spans="1:5" ht="12.75" customHeight="1" x14ac:dyDescent="0.2">
      <c r="A7" s="272" t="s">
        <v>185</v>
      </c>
      <c r="B7" s="273">
        <f>'08 Programa'!L258</f>
        <v>0</v>
      </c>
      <c r="C7" s="267">
        <v>0</v>
      </c>
      <c r="D7" s="267">
        <v>0</v>
      </c>
      <c r="E7" s="274">
        <v>0</v>
      </c>
    </row>
    <row r="8" spans="1:5" ht="12.75" customHeight="1" x14ac:dyDescent="0.2">
      <c r="A8" s="264" t="s">
        <v>150</v>
      </c>
      <c r="B8" s="273">
        <f>'08 Programa'!L369+'08 Programa'!L358+'08 Programa'!L353+'08 Programa'!L333+'08 Programa'!L328+'08 Programa'!L309+'08 Programa'!L306+'08 Programa'!L302+'08 Programa'!L298+'08 Programa'!L295+'08 Programa'!L292+'08 Programa'!L288+'08 Programa'!L282+'08 Programa'!L277+'08 Programa'!L274+'08 Programa'!L271+'08 Programa'!L267+'08 Programa'!L260+'08 Programa'!L202+'08 Programa'!L169+'08 Programa'!L164+'08 Programa'!L159+'08 Programa'!L146+'08 Programa'!L136+'08 Programa'!L131+'08 Programa'!L126+'08 Programa'!L106+'08 Programa'!L101+'08 Programa'!L96+'08 Programa'!L91+'08 Programa'!L86+'08 Programa'!L75+'08 Programa'!L69+'08 Programa'!L63+'08 Programa'!L57+'08 Programa'!L52+'08 Programa'!L46+'08 Programa'!L34+'08 Programa'!L31</f>
        <v>2639</v>
      </c>
      <c r="C8" s="273">
        <f>'08 Programa'!P31+'08 Programa'!P34+'08 Programa'!P46+'08 Programa'!P52+'08 Programa'!P57+'08 Programa'!P63+'08 Programa'!P69+'08 Programa'!P75+'08 Programa'!P86+'08 Programa'!P91+'08 Programa'!P96+'08 Programa'!P101+'08 Programa'!P106+'08 Programa'!P126+'08 Programa'!P131+'08 Programa'!P136+'08 Programa'!P146+'08 Programa'!P159+'08 Programa'!P164+'08 Programa'!P169+'08 Programa'!P202+'08 Programa'!P260+'08 Programa'!P267+'08 Programa'!P271+'08 Programa'!P274+'08 Programa'!P277+'08 Programa'!P282+'08 Programa'!P288+'08 Programa'!P292+'08 Programa'!P295+'08 Programa'!P298+'08 Programa'!P302+'08 Programa'!P306+'08 Programa'!P309+'08 Programa'!P328+'08 Programa'!P333+'08 Programa'!P353+'08 Programa'!P358+'08 Programa'!P369</f>
        <v>1967</v>
      </c>
      <c r="D8" s="275">
        <v>0</v>
      </c>
      <c r="E8" s="274">
        <v>0</v>
      </c>
    </row>
    <row r="9" spans="1:5" ht="14.25" customHeight="1" x14ac:dyDescent="0.2">
      <c r="A9" s="276" t="s">
        <v>177</v>
      </c>
      <c r="B9" s="277">
        <f>'08 Programa'!L20+'08 Programa'!L24+'08 Programa'!L28+'08 Programa'!L32+'08 Programa'!L36+'08 Programa'!L41+'08 Programa'!L44+'08 Programa'!L50+'08 Programa'!L55+'08 Programa'!L61+'08 Programa'!L67+'08 Programa'!L72+'08 Programa'!L78+'08 Programa'!L83+'08 Programa'!L89+'08 Programa'!L94+'08 Programa'!L99+'08 Programa'!L104+'08 Programa'!L109+'08 Programa'!L114+'08 Programa'!L119+'08 Programa'!L124+'08 Programa'!L129+'08 Programa'!L134+'08 Programa'!L139+'08 Programa'!L149+'08 Programa'!L152+'08 Programa'!L157+'08 Programa'!L162+'08 Programa'!L167+'08 Programa'!L172+'08 Programa'!L177+'08 Programa'!L181+'08 Programa'!L184+'08 Programa'!L187+'08 Programa'!L192+'08 Programa'!L195+'08 Programa'!L198+'08 Programa'!L201+'08 Programa'!L206+'08 Programa'!L209+'08 Programa'!L212+'08 Programa'!L215+'08 Programa'!L218+'08 Programa'!L221+'08 Programa'!L224+'08 Programa'!L227+'08 Programa'!L230+'08 Programa'!L233+'08 Programa'!L245+'08 Programa'!L252+'08 Programa'!L299+'08 Programa'!L249</f>
        <v>4016.3999999999996</v>
      </c>
      <c r="C9" s="278">
        <f>'08 Programa'!P299+'08 Programa'!P245+'08 Programa'!P233+'08 Programa'!P230+'08 Programa'!P227+'08 Programa'!P224+'08 Programa'!P221+'08 Programa'!P218+'08 Programa'!P215+'08 Programa'!P212+'08 Programa'!P209+'08 Programa'!P206+'08 Programa'!P201+'08 Programa'!P198+'08 Programa'!P195+'08 Programa'!P192+'08 Programa'!P187+'08 Programa'!P184+'08 Programa'!P181+'08 Programa'!P177+'08 Programa'!P172+'08 Programa'!P167+'08 Programa'!P162+'08 Programa'!P157+'08 Programa'!P152+'08 Programa'!P149+'08 Programa'!P139+'08 Programa'!P134+'08 Programa'!P129+'08 Programa'!P124+'08 Programa'!P119+'08 Programa'!P114+'08 Programa'!P109+'08 Programa'!P104+'08 Programa'!P99+'08 Programa'!P94+'08 Programa'!P89+'08 Programa'!P83+'08 Programa'!P78+'08 Programa'!P72+'08 Programa'!P67+'08 Programa'!P61+'08 Programa'!P55+'08 Programa'!P50+'08 Programa'!P44+'08 Programa'!P41+'08 Programa'!P38+'08 Programa'!P36+'08 Programa'!P32+'08 Programa'!P28+'08 Programa'!P24+'08 Programa'!P20+'08 Programa'!P249+'08 Programa'!P236+'08 Programa'!P239+'08 Programa'!P242+'08 Programa'!P252</f>
        <v>4449.7000000000007</v>
      </c>
      <c r="D9" s="278">
        <f>'08 Programa'!T299+'08 Programa'!T245+'08 Programa'!T233+'08 Programa'!T230+'08 Programa'!T227+'08 Programa'!T224+'08 Programa'!T221+'08 Programa'!T218+'08 Programa'!T215+'08 Programa'!T212+'08 Programa'!T209+'08 Programa'!T206+'08 Programa'!T201+'08 Programa'!T198+'08 Programa'!T195+'08 Programa'!T192+'08 Programa'!T187+'08 Programa'!T184+'08 Programa'!T181+'08 Programa'!T177+'08 Programa'!T172+'08 Programa'!T167+'08 Programa'!T162+'08 Programa'!T157+'08 Programa'!T152+'08 Programa'!T149+'08 Programa'!T139+'08 Programa'!T134+'08 Programa'!T129+'08 Programa'!T124+'08 Programa'!T119+'08 Programa'!T114+'08 Programa'!T109+'08 Programa'!T104+'08 Programa'!T99+'08 Programa'!T94+'08 Programa'!T89+'08 Programa'!T83+'08 Programa'!T78+'08 Programa'!T72+'08 Programa'!T67+'08 Programa'!T61+'08 Programa'!T55+'08 Programa'!T50+'08 Programa'!T44+'08 Programa'!T41+'08 Programa'!T38+'08 Programa'!T36+'08 Programa'!T32+'08 Programa'!T28+'08 Programa'!T24+'08 Programa'!T20+'08 Programa'!T249+'08 Programa'!T236+'08 Programa'!T239+'08 Programa'!T242+'08 Programa'!T252</f>
        <v>4486.7</v>
      </c>
      <c r="E9" s="274">
        <f>'08 Programa'!X20+'08 Programa'!X24+'08 Programa'!X28+'08 Programa'!X32+'08 Programa'!X36+'08 Programa'!X38+'08 Programa'!X41+'08 Programa'!X44+'08 Programa'!X50+'08 Programa'!X61+'08 Programa'!X67+'08 Programa'!X72+'08 Programa'!X78+'08 Programa'!X83+'08 Programa'!X89+'08 Programa'!X99+'08 Programa'!X104+'08 Programa'!X109+'08 Programa'!X114+'08 Programa'!X119+'08 Programa'!X124+'08 Programa'!X129+'08 Programa'!X134+'08 Programa'!X139+'08 Programa'!X144+'08 Programa'!X149+'08 Programa'!X152+'08 Programa'!X157+'08 Programa'!X162+'08 Programa'!X167+'08 Programa'!X172+'08 Programa'!X177+'08 Programa'!X187+'08 Programa'!X192+'08 Programa'!X195+'08 Programa'!X198+'08 Programa'!X201+'08 Programa'!X206+'08 Programa'!X209+'08 Programa'!X212+'08 Programa'!X215+'08 Programa'!X218+'08 Programa'!X221+'08 Programa'!X224+'08 Programa'!X227+'08 Programa'!X230+'08 Programa'!X233+'08 Programa'!X245+'08 Programa'!X299+'08 Programa'!X236+'08 Programa'!X239+'08 Programa'!X242+'08 Programa'!X249</f>
        <v>3400</v>
      </c>
    </row>
    <row r="10" spans="1:5" ht="12.75" customHeight="1" x14ac:dyDescent="0.2">
      <c r="A10" s="279" t="s">
        <v>186</v>
      </c>
      <c r="B10" s="267">
        <v>0</v>
      </c>
      <c r="C10" s="267">
        <v>0</v>
      </c>
      <c r="D10" s="267">
        <v>0</v>
      </c>
      <c r="E10" s="280">
        <v>0</v>
      </c>
    </row>
    <row r="11" spans="1:5" x14ac:dyDescent="0.2">
      <c r="A11" s="281" t="s">
        <v>151</v>
      </c>
      <c r="B11" s="267">
        <f>'08 Programa'!L145</f>
        <v>7.9</v>
      </c>
      <c r="C11" s="267">
        <f>'08 Programa'!P62+'08 Programa'!P153</f>
        <v>0</v>
      </c>
      <c r="D11" s="282">
        <f>'08 Programa'!T153+'08 Programa'!T62+'08 Programa'!T27+'08 Programa'!T23</f>
        <v>0</v>
      </c>
      <c r="E11" s="280">
        <v>0</v>
      </c>
    </row>
    <row r="12" spans="1:5" x14ac:dyDescent="0.2">
      <c r="A12" s="283" t="s">
        <v>152</v>
      </c>
      <c r="B12" s="267">
        <v>0</v>
      </c>
      <c r="C12" s="267">
        <f>'08 Programa'!P244+'08 Programa'!P247</f>
        <v>0</v>
      </c>
      <c r="D12" s="282">
        <f>'08 Programa'!T244+'08 Programa'!T247</f>
        <v>103.8</v>
      </c>
      <c r="E12" s="280">
        <f>'08 Programa'!X244+'08 Programa'!X247</f>
        <v>106.1</v>
      </c>
    </row>
    <row r="13" spans="1:5" x14ac:dyDescent="0.2">
      <c r="A13" s="281" t="s">
        <v>196</v>
      </c>
      <c r="B13" s="267">
        <f>'08 Programa'!L47+'08 Programa'!L58+'08 Programa'!L64+'08 Programa'!L80+'08 Programa'!L90+'08 Programa'!L111+'08 Programa'!L116+'08 Programa'!L141+'08 Programa'!L154+'08 Programa'!L174+'08 Programa'!L85</f>
        <v>211.39999999999998</v>
      </c>
      <c r="C13" s="267">
        <v>0</v>
      </c>
      <c r="D13" s="267">
        <f>'08 Programa'!T64</f>
        <v>0</v>
      </c>
      <c r="E13" s="280">
        <v>0</v>
      </c>
    </row>
    <row r="14" spans="1:5" x14ac:dyDescent="0.2">
      <c r="A14" s="281" t="s">
        <v>317</v>
      </c>
      <c r="B14" s="267">
        <f>'08 Programa'!L362+'08 Programa'!L360+'08 Programa'!L356+'08 Programa'!L352</f>
        <v>2906.8</v>
      </c>
      <c r="C14" s="267">
        <f>'08 Programa'!P352+'08 Programa'!P356+'08 Programa'!P360+'08 Programa'!P362</f>
        <v>2922.2</v>
      </c>
      <c r="D14" s="267">
        <f>'08 Programa'!T352+'08 Programa'!T356+'08 Programa'!T360+'08 Programa'!T362</f>
        <v>3200</v>
      </c>
      <c r="E14" s="280">
        <f>'08 Programa'!X352+'08 Programa'!X356+'08 Programa'!X360+'08 Programa'!X362</f>
        <v>3500</v>
      </c>
    </row>
    <row r="15" spans="1:5" x14ac:dyDescent="0.2">
      <c r="A15" s="283" t="s">
        <v>187</v>
      </c>
      <c r="B15" s="267">
        <f>'08 Programa'!L326+'08 Programa'!L316+'08 Programa'!L303+'08 Programa'!L290+'08 Programa'!L262+'08 Programa'!L256+'08 Programa'!L74</f>
        <v>232</v>
      </c>
      <c r="C15" s="267">
        <f>'08 Programa'!P326+'08 Programa'!P303</f>
        <v>0</v>
      </c>
      <c r="D15" s="267">
        <f>'08 Programa'!T303+'08 Programa'!T326</f>
        <v>0</v>
      </c>
      <c r="E15" s="280">
        <v>0</v>
      </c>
    </row>
    <row r="16" spans="1:5" ht="18" customHeight="1" thickBot="1" x14ac:dyDescent="0.25">
      <c r="A16" s="284" t="s">
        <v>11</v>
      </c>
      <c r="B16" s="285">
        <f>SUM(B3:B15)</f>
        <v>13934.8</v>
      </c>
      <c r="C16" s="286">
        <f>SUM(C3:C15)</f>
        <v>16674.400000000001</v>
      </c>
      <c r="D16" s="285">
        <f>SUM(D3:D15)</f>
        <v>14830.699999999999</v>
      </c>
      <c r="E16" s="287">
        <f>SUM(E3:E15)</f>
        <v>14735.9</v>
      </c>
    </row>
    <row r="18" spans="1:5" ht="13.5" thickBot="1" x14ac:dyDescent="0.25">
      <c r="E18" s="266" t="s">
        <v>318</v>
      </c>
    </row>
    <row r="19" spans="1:5" ht="13.5" thickBot="1" x14ac:dyDescent="0.25">
      <c r="A19" s="288" t="s">
        <v>97</v>
      </c>
      <c r="B19" s="289" t="s">
        <v>255</v>
      </c>
      <c r="C19" s="289" t="s">
        <v>256</v>
      </c>
      <c r="D19" s="289" t="s">
        <v>257</v>
      </c>
      <c r="E19" s="289" t="s">
        <v>258</v>
      </c>
    </row>
    <row r="20" spans="1:5" x14ac:dyDescent="0.2">
      <c r="A20" s="290" t="s">
        <v>319</v>
      </c>
      <c r="B20" s="291">
        <f>SUM(B21:B26)</f>
        <v>13926.9</v>
      </c>
      <c r="C20" s="291">
        <f t="shared" ref="C20:E20" si="0">SUM(C21:C26)</f>
        <v>16674.400000000001</v>
      </c>
      <c r="D20" s="291">
        <f t="shared" si="0"/>
        <v>14726.900000000001</v>
      </c>
      <c r="E20" s="291">
        <f t="shared" si="0"/>
        <v>14629.8</v>
      </c>
    </row>
    <row r="21" spans="1:5" x14ac:dyDescent="0.2">
      <c r="A21" s="292" t="s">
        <v>320</v>
      </c>
      <c r="B21" s="293">
        <f>B3+B13+B15</f>
        <v>4084.3</v>
      </c>
      <c r="C21" s="293">
        <f>C3+C13+C15</f>
        <v>7225.5</v>
      </c>
      <c r="D21" s="293">
        <f t="shared" ref="D21:E21" si="1">D3</f>
        <v>7040.2</v>
      </c>
      <c r="E21" s="293">
        <f t="shared" si="1"/>
        <v>7729.7999999999993</v>
      </c>
    </row>
    <row r="22" spans="1:5" x14ac:dyDescent="0.2">
      <c r="A22" s="294" t="s">
        <v>321</v>
      </c>
      <c r="B22" s="295">
        <f>B14+B4</f>
        <v>3187.2000000000003</v>
      </c>
      <c r="C22" s="295">
        <f>C14+C4</f>
        <v>3032.2</v>
      </c>
      <c r="D22" s="295">
        <f>D14</f>
        <v>3200</v>
      </c>
      <c r="E22" s="295">
        <f>E14</f>
        <v>3500</v>
      </c>
    </row>
    <row r="23" spans="1:5" x14ac:dyDescent="0.2">
      <c r="A23" s="294" t="s">
        <v>322</v>
      </c>
      <c r="B23" s="295">
        <f>B6</f>
        <v>0</v>
      </c>
      <c r="C23" s="295">
        <f>C6</f>
        <v>0</v>
      </c>
      <c r="D23" s="295">
        <f>D6</f>
        <v>0</v>
      </c>
      <c r="E23" s="295">
        <f>E6</f>
        <v>0</v>
      </c>
    </row>
    <row r="24" spans="1:5" x14ac:dyDescent="0.2">
      <c r="A24" s="294" t="s">
        <v>323</v>
      </c>
      <c r="B24" s="295">
        <f>B9</f>
        <v>4016.3999999999996</v>
      </c>
      <c r="C24" s="295">
        <f>C9</f>
        <v>4449.7000000000007</v>
      </c>
      <c r="D24" s="295">
        <f>D9</f>
        <v>4486.7</v>
      </c>
      <c r="E24" s="295">
        <f>E9</f>
        <v>3400</v>
      </c>
    </row>
    <row r="25" spans="1:5" x14ac:dyDescent="0.2">
      <c r="A25" s="294" t="s">
        <v>324</v>
      </c>
      <c r="B25" s="295">
        <f>B8</f>
        <v>2639</v>
      </c>
      <c r="C25" s="295">
        <f>C8</f>
        <v>1967</v>
      </c>
      <c r="D25" s="295">
        <v>0</v>
      </c>
      <c r="E25" s="295">
        <v>0</v>
      </c>
    </row>
    <row r="26" spans="1:5" ht="13.5" thickBot="1" x14ac:dyDescent="0.25">
      <c r="A26" s="294" t="s">
        <v>325</v>
      </c>
      <c r="B26" s="295">
        <v>0</v>
      </c>
      <c r="C26" s="295">
        <v>0</v>
      </c>
      <c r="D26" s="295">
        <v>0</v>
      </c>
      <c r="E26" s="295">
        <v>0</v>
      </c>
    </row>
    <row r="27" spans="1:5" ht="13.5" thickBot="1" x14ac:dyDescent="0.25">
      <c r="A27" s="296" t="s">
        <v>326</v>
      </c>
      <c r="B27" s="297">
        <f>SUM(B28)</f>
        <v>7.9</v>
      </c>
      <c r="C27" s="297">
        <f t="shared" ref="C27:E27" si="2">SUM(C28)</f>
        <v>0</v>
      </c>
      <c r="D27" s="297">
        <f t="shared" si="2"/>
        <v>103.8</v>
      </c>
      <c r="E27" s="297">
        <f t="shared" si="2"/>
        <v>106.1</v>
      </c>
    </row>
    <row r="28" spans="1:5" ht="26.25" thickBot="1" x14ac:dyDescent="0.25">
      <c r="A28" s="298" t="s">
        <v>327</v>
      </c>
      <c r="B28" s="299">
        <f>B11</f>
        <v>7.9</v>
      </c>
      <c r="C28" s="299">
        <f>C11</f>
        <v>0</v>
      </c>
      <c r="D28" s="299">
        <f>D11+D12</f>
        <v>103.8</v>
      </c>
      <c r="E28" s="299">
        <f>E11+E12</f>
        <v>106.1</v>
      </c>
    </row>
    <row r="29" spans="1:5" ht="13.5" thickBot="1" x14ac:dyDescent="0.25">
      <c r="A29" s="296" t="s">
        <v>328</v>
      </c>
      <c r="B29" s="297">
        <f>B20+B27</f>
        <v>13934.8</v>
      </c>
      <c r="C29" s="297">
        <f t="shared" ref="C29:E29" si="3">C20+C27</f>
        <v>16674.400000000001</v>
      </c>
      <c r="D29" s="297">
        <f t="shared" si="3"/>
        <v>14830.7</v>
      </c>
      <c r="E29" s="297">
        <f t="shared" si="3"/>
        <v>14735.9</v>
      </c>
    </row>
    <row r="30" spans="1:5" x14ac:dyDescent="0.2">
      <c r="A30" s="294" t="s">
        <v>329</v>
      </c>
      <c r="B30" s="295">
        <v>0</v>
      </c>
      <c r="C30" s="295">
        <f>'08 Programa'!P212+'08 Programa'!P215+'08 Programa'!P218+'08 Programa'!P221+'08 Programa'!P224+'08 Programa'!P227+'08 Programa'!P230+'08 Programa'!P233</f>
        <v>3230</v>
      </c>
      <c r="D30" s="295">
        <f>'08 Programa'!T233+'08 Programa'!T230+'08 Programa'!T227+'08 Programa'!T224+'08 Programa'!T221+'08 Programa'!T218+'08 Programa'!T215+'08 Programa'!T212</f>
        <v>3780</v>
      </c>
      <c r="E30" s="295">
        <f>'08 Programa'!X212+'08 Programa'!X215+'08 Programa'!X218+'08 Programa'!X221+'08 Programa'!X224+'08 Programa'!X227+'08 Programa'!X230+'08 Programa'!X233</f>
        <v>3000</v>
      </c>
    </row>
    <row r="31" spans="1:5" ht="26.25" thickBot="1" x14ac:dyDescent="0.25">
      <c r="A31" s="294" t="s">
        <v>330</v>
      </c>
      <c r="B31" s="295">
        <f>B29-13289</f>
        <v>645.79999999999927</v>
      </c>
      <c r="C31" s="295">
        <f>C29-B29</f>
        <v>2739.6000000000022</v>
      </c>
      <c r="D31" s="295">
        <f>D29-C29</f>
        <v>-1843.7000000000007</v>
      </c>
      <c r="E31" s="295">
        <f>E29-D29</f>
        <v>-94.800000000001091</v>
      </c>
    </row>
    <row r="32" spans="1:5" ht="13.5" thickBot="1" x14ac:dyDescent="0.25">
      <c r="A32" s="300" t="s">
        <v>331</v>
      </c>
      <c r="B32" s="301">
        <f>B29</f>
        <v>13934.8</v>
      </c>
      <c r="C32" s="301">
        <f t="shared" ref="C32:E32" si="4">C29</f>
        <v>16674.400000000001</v>
      </c>
      <c r="D32" s="301">
        <f t="shared" si="4"/>
        <v>14830.7</v>
      </c>
      <c r="E32" s="301">
        <f t="shared" si="4"/>
        <v>14735.9</v>
      </c>
    </row>
  </sheetData>
  <pageMargins left="0.39370078740157483" right="0.39370078740157483" top="0.98425196850393704" bottom="0.98425196850393704" header="0.51181102362204722" footer="0.11811023622047245"/>
  <pageSetup paperSize="9" scale="92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opLeftCell="A7" zoomScaleNormal="100" zoomScaleSheetLayoutView="100" workbookViewId="0">
      <selection activeCell="G26" sqref="G26"/>
    </sheetView>
  </sheetViews>
  <sheetFormatPr defaultRowHeight="12.75" x14ac:dyDescent="0.2"/>
  <cols>
    <col min="1" max="1" width="40.85546875" style="33" customWidth="1"/>
    <col min="2" max="2" width="11.28515625" style="33" customWidth="1"/>
    <col min="3" max="3" width="10.85546875" style="33" customWidth="1"/>
    <col min="4" max="4" width="12.140625" style="33" customWidth="1"/>
    <col min="5" max="5" width="10.5703125" style="33" customWidth="1"/>
    <col min="6" max="6" width="11.28515625" style="33" customWidth="1"/>
    <col min="7" max="7" width="10" style="33" customWidth="1"/>
    <col min="8" max="239" width="9.140625" style="33"/>
    <col min="240" max="240" width="29.85546875" style="33" customWidth="1"/>
    <col min="241" max="241" width="10.140625" style="33" customWidth="1"/>
    <col min="242" max="495" width="9.140625" style="33"/>
    <col min="496" max="496" width="29.85546875" style="33" customWidth="1"/>
    <col min="497" max="497" width="10.140625" style="33" customWidth="1"/>
    <col min="498" max="751" width="9.140625" style="33"/>
    <col min="752" max="752" width="29.85546875" style="33" customWidth="1"/>
    <col min="753" max="753" width="10.140625" style="33" customWidth="1"/>
    <col min="754" max="1007" width="9.140625" style="33"/>
    <col min="1008" max="1008" width="29.85546875" style="33" customWidth="1"/>
    <col min="1009" max="1009" width="10.140625" style="33" customWidth="1"/>
    <col min="1010" max="1263" width="9.140625" style="33"/>
    <col min="1264" max="1264" width="29.85546875" style="33" customWidth="1"/>
    <col min="1265" max="1265" width="10.140625" style="33" customWidth="1"/>
    <col min="1266" max="1519" width="9.140625" style="33"/>
    <col min="1520" max="1520" width="29.85546875" style="33" customWidth="1"/>
    <col min="1521" max="1521" width="10.140625" style="33" customWidth="1"/>
    <col min="1522" max="1775" width="9.140625" style="33"/>
    <col min="1776" max="1776" width="29.85546875" style="33" customWidth="1"/>
    <col min="1777" max="1777" width="10.140625" style="33" customWidth="1"/>
    <col min="1778" max="2031" width="9.140625" style="33"/>
    <col min="2032" max="2032" width="29.85546875" style="33" customWidth="1"/>
    <col min="2033" max="2033" width="10.140625" style="33" customWidth="1"/>
    <col min="2034" max="2287" width="9.140625" style="33"/>
    <col min="2288" max="2288" width="29.85546875" style="33" customWidth="1"/>
    <col min="2289" max="2289" width="10.140625" style="33" customWidth="1"/>
    <col min="2290" max="2543" width="9.140625" style="33"/>
    <col min="2544" max="2544" width="29.85546875" style="33" customWidth="1"/>
    <col min="2545" max="2545" width="10.140625" style="33" customWidth="1"/>
    <col min="2546" max="2799" width="9.140625" style="33"/>
    <col min="2800" max="2800" width="29.85546875" style="33" customWidth="1"/>
    <col min="2801" max="2801" width="10.140625" style="33" customWidth="1"/>
    <col min="2802" max="3055" width="9.140625" style="33"/>
    <col min="3056" max="3056" width="29.85546875" style="33" customWidth="1"/>
    <col min="3057" max="3057" width="10.140625" style="33" customWidth="1"/>
    <col min="3058" max="3311" width="9.140625" style="33"/>
    <col min="3312" max="3312" width="29.85546875" style="33" customWidth="1"/>
    <col min="3313" max="3313" width="10.140625" style="33" customWidth="1"/>
    <col min="3314" max="3567" width="9.140625" style="33"/>
    <col min="3568" max="3568" width="29.85546875" style="33" customWidth="1"/>
    <col min="3569" max="3569" width="10.140625" style="33" customWidth="1"/>
    <col min="3570" max="3823" width="9.140625" style="33"/>
    <col min="3824" max="3824" width="29.85546875" style="33" customWidth="1"/>
    <col min="3825" max="3825" width="10.140625" style="33" customWidth="1"/>
    <col min="3826" max="4079" width="9.140625" style="33"/>
    <col min="4080" max="4080" width="29.85546875" style="33" customWidth="1"/>
    <col min="4081" max="4081" width="10.140625" style="33" customWidth="1"/>
    <col min="4082" max="4335" width="9.140625" style="33"/>
    <col min="4336" max="4336" width="29.85546875" style="33" customWidth="1"/>
    <col min="4337" max="4337" width="10.140625" style="33" customWidth="1"/>
    <col min="4338" max="4591" width="9.140625" style="33"/>
    <col min="4592" max="4592" width="29.85546875" style="33" customWidth="1"/>
    <col min="4593" max="4593" width="10.140625" style="33" customWidth="1"/>
    <col min="4594" max="4847" width="9.140625" style="33"/>
    <col min="4848" max="4848" width="29.85546875" style="33" customWidth="1"/>
    <col min="4849" max="4849" width="10.140625" style="33" customWidth="1"/>
    <col min="4850" max="5103" width="9.140625" style="33"/>
    <col min="5104" max="5104" width="29.85546875" style="33" customWidth="1"/>
    <col min="5105" max="5105" width="10.140625" style="33" customWidth="1"/>
    <col min="5106" max="5359" width="9.140625" style="33"/>
    <col min="5360" max="5360" width="29.85546875" style="33" customWidth="1"/>
    <col min="5361" max="5361" width="10.140625" style="33" customWidth="1"/>
    <col min="5362" max="5615" width="9.140625" style="33"/>
    <col min="5616" max="5616" width="29.85546875" style="33" customWidth="1"/>
    <col min="5617" max="5617" width="10.140625" style="33" customWidth="1"/>
    <col min="5618" max="5871" width="9.140625" style="33"/>
    <col min="5872" max="5872" width="29.85546875" style="33" customWidth="1"/>
    <col min="5873" max="5873" width="10.140625" style="33" customWidth="1"/>
    <col min="5874" max="6127" width="9.140625" style="33"/>
    <col min="6128" max="6128" width="29.85546875" style="33" customWidth="1"/>
    <col min="6129" max="6129" width="10.140625" style="33" customWidth="1"/>
    <col min="6130" max="6383" width="9.140625" style="33"/>
    <col min="6384" max="6384" width="29.85546875" style="33" customWidth="1"/>
    <col min="6385" max="6385" width="10.140625" style="33" customWidth="1"/>
    <col min="6386" max="6639" width="9.140625" style="33"/>
    <col min="6640" max="6640" width="29.85546875" style="33" customWidth="1"/>
    <col min="6641" max="6641" width="10.140625" style="33" customWidth="1"/>
    <col min="6642" max="6895" width="9.140625" style="33"/>
    <col min="6896" max="6896" width="29.85546875" style="33" customWidth="1"/>
    <col min="6897" max="6897" width="10.140625" style="33" customWidth="1"/>
    <col min="6898" max="7151" width="9.140625" style="33"/>
    <col min="7152" max="7152" width="29.85546875" style="33" customWidth="1"/>
    <col min="7153" max="7153" width="10.140625" style="33" customWidth="1"/>
    <col min="7154" max="7407" width="9.140625" style="33"/>
    <col min="7408" max="7408" width="29.85546875" style="33" customWidth="1"/>
    <col min="7409" max="7409" width="10.140625" style="33" customWidth="1"/>
    <col min="7410" max="7663" width="9.140625" style="33"/>
    <col min="7664" max="7664" width="29.85546875" style="33" customWidth="1"/>
    <col min="7665" max="7665" width="10.140625" style="33" customWidth="1"/>
    <col min="7666" max="7919" width="9.140625" style="33"/>
    <col min="7920" max="7920" width="29.85546875" style="33" customWidth="1"/>
    <col min="7921" max="7921" width="10.140625" style="33" customWidth="1"/>
    <col min="7922" max="8175" width="9.140625" style="33"/>
    <col min="8176" max="8176" width="29.85546875" style="33" customWidth="1"/>
    <col min="8177" max="8177" width="10.140625" style="33" customWidth="1"/>
    <col min="8178" max="8431" width="9.140625" style="33"/>
    <col min="8432" max="8432" width="29.85546875" style="33" customWidth="1"/>
    <col min="8433" max="8433" width="10.140625" style="33" customWidth="1"/>
    <col min="8434" max="8687" width="9.140625" style="33"/>
    <col min="8688" max="8688" width="29.85546875" style="33" customWidth="1"/>
    <col min="8689" max="8689" width="10.140625" style="33" customWidth="1"/>
    <col min="8690" max="8943" width="9.140625" style="33"/>
    <col min="8944" max="8944" width="29.85546875" style="33" customWidth="1"/>
    <col min="8945" max="8945" width="10.140625" style="33" customWidth="1"/>
    <col min="8946" max="9199" width="9.140625" style="33"/>
    <col min="9200" max="9200" width="29.85546875" style="33" customWidth="1"/>
    <col min="9201" max="9201" width="10.140625" style="33" customWidth="1"/>
    <col min="9202" max="9455" width="9.140625" style="33"/>
    <col min="9456" max="9456" width="29.85546875" style="33" customWidth="1"/>
    <col min="9457" max="9457" width="10.140625" style="33" customWidth="1"/>
    <col min="9458" max="9711" width="9.140625" style="33"/>
    <col min="9712" max="9712" width="29.85546875" style="33" customWidth="1"/>
    <col min="9713" max="9713" width="10.140625" style="33" customWidth="1"/>
    <col min="9714" max="9967" width="9.140625" style="33"/>
    <col min="9968" max="9968" width="29.85546875" style="33" customWidth="1"/>
    <col min="9969" max="9969" width="10.140625" style="33" customWidth="1"/>
    <col min="9970" max="10223" width="9.140625" style="33"/>
    <col min="10224" max="10224" width="29.85546875" style="33" customWidth="1"/>
    <col min="10225" max="10225" width="10.140625" style="33" customWidth="1"/>
    <col min="10226" max="10479" width="9.140625" style="33"/>
    <col min="10480" max="10480" width="29.85546875" style="33" customWidth="1"/>
    <col min="10481" max="10481" width="10.140625" style="33" customWidth="1"/>
    <col min="10482" max="10735" width="9.140625" style="33"/>
    <col min="10736" max="10736" width="29.85546875" style="33" customWidth="1"/>
    <col min="10737" max="10737" width="10.140625" style="33" customWidth="1"/>
    <col min="10738" max="10991" width="9.140625" style="33"/>
    <col min="10992" max="10992" width="29.85546875" style="33" customWidth="1"/>
    <col min="10993" max="10993" width="10.140625" style="33" customWidth="1"/>
    <col min="10994" max="11247" width="9.140625" style="33"/>
    <col min="11248" max="11248" width="29.85546875" style="33" customWidth="1"/>
    <col min="11249" max="11249" width="10.140625" style="33" customWidth="1"/>
    <col min="11250" max="11503" width="9.140625" style="33"/>
    <col min="11504" max="11504" width="29.85546875" style="33" customWidth="1"/>
    <col min="11505" max="11505" width="10.140625" style="33" customWidth="1"/>
    <col min="11506" max="11759" width="9.140625" style="33"/>
    <col min="11760" max="11760" width="29.85546875" style="33" customWidth="1"/>
    <col min="11761" max="11761" width="10.140625" style="33" customWidth="1"/>
    <col min="11762" max="12015" width="9.140625" style="33"/>
    <col min="12016" max="12016" width="29.85546875" style="33" customWidth="1"/>
    <col min="12017" max="12017" width="10.140625" style="33" customWidth="1"/>
    <col min="12018" max="12271" width="9.140625" style="33"/>
    <col min="12272" max="12272" width="29.85546875" style="33" customWidth="1"/>
    <col min="12273" max="12273" width="10.140625" style="33" customWidth="1"/>
    <col min="12274" max="12527" width="9.140625" style="33"/>
    <col min="12528" max="12528" width="29.85546875" style="33" customWidth="1"/>
    <col min="12529" max="12529" width="10.140625" style="33" customWidth="1"/>
    <col min="12530" max="12783" width="9.140625" style="33"/>
    <col min="12784" max="12784" width="29.85546875" style="33" customWidth="1"/>
    <col min="12785" max="12785" width="10.140625" style="33" customWidth="1"/>
    <col min="12786" max="13039" width="9.140625" style="33"/>
    <col min="13040" max="13040" width="29.85546875" style="33" customWidth="1"/>
    <col min="13041" max="13041" width="10.140625" style="33" customWidth="1"/>
    <col min="13042" max="13295" width="9.140625" style="33"/>
    <col min="13296" max="13296" width="29.85546875" style="33" customWidth="1"/>
    <col min="13297" max="13297" width="10.140625" style="33" customWidth="1"/>
    <col min="13298" max="13551" width="9.140625" style="33"/>
    <col min="13552" max="13552" width="29.85546875" style="33" customWidth="1"/>
    <col min="13553" max="13553" width="10.140625" style="33" customWidth="1"/>
    <col min="13554" max="13807" width="9.140625" style="33"/>
    <col min="13808" max="13808" width="29.85546875" style="33" customWidth="1"/>
    <col min="13809" max="13809" width="10.140625" style="33" customWidth="1"/>
    <col min="13810" max="14063" width="9.140625" style="33"/>
    <col min="14064" max="14064" width="29.85546875" style="33" customWidth="1"/>
    <col min="14065" max="14065" width="10.140625" style="33" customWidth="1"/>
    <col min="14066" max="14319" width="9.140625" style="33"/>
    <col min="14320" max="14320" width="29.85546875" style="33" customWidth="1"/>
    <col min="14321" max="14321" width="10.140625" style="33" customWidth="1"/>
    <col min="14322" max="14575" width="9.140625" style="33"/>
    <col min="14576" max="14576" width="29.85546875" style="33" customWidth="1"/>
    <col min="14577" max="14577" width="10.140625" style="33" customWidth="1"/>
    <col min="14578" max="14831" width="9.140625" style="33"/>
    <col min="14832" max="14832" width="29.85546875" style="33" customWidth="1"/>
    <col min="14833" max="14833" width="10.140625" style="33" customWidth="1"/>
    <col min="14834" max="15087" width="9.140625" style="33"/>
    <col min="15088" max="15088" width="29.85546875" style="33" customWidth="1"/>
    <col min="15089" max="15089" width="10.140625" style="33" customWidth="1"/>
    <col min="15090" max="15343" width="9.140625" style="33"/>
    <col min="15344" max="15344" width="29.85546875" style="33" customWidth="1"/>
    <col min="15345" max="15345" width="10.140625" style="33" customWidth="1"/>
    <col min="15346" max="15599" width="9.140625" style="33"/>
    <col min="15600" max="15600" width="29.85546875" style="33" customWidth="1"/>
    <col min="15601" max="15601" width="10.140625" style="33" customWidth="1"/>
    <col min="15602" max="15855" width="9.140625" style="33"/>
    <col min="15856" max="15856" width="29.85546875" style="33" customWidth="1"/>
    <col min="15857" max="15857" width="10.140625" style="33" customWidth="1"/>
    <col min="15858" max="16111" width="9.140625" style="33"/>
    <col min="16112" max="16112" width="29.85546875" style="33" customWidth="1"/>
    <col min="16113" max="16113" width="10.140625" style="33" customWidth="1"/>
    <col min="16114" max="16384" width="9.140625" style="33"/>
  </cols>
  <sheetData>
    <row r="1" spans="1:7" ht="18" customHeight="1" x14ac:dyDescent="0.2">
      <c r="A1" s="43" t="s">
        <v>338</v>
      </c>
    </row>
    <row r="2" spans="1:7" ht="13.5" thickBot="1" x14ac:dyDescent="0.25">
      <c r="A2" s="39"/>
      <c r="B2" s="39"/>
      <c r="C2" s="39"/>
      <c r="D2" s="39"/>
      <c r="E2" s="39"/>
      <c r="F2" s="39"/>
      <c r="G2" s="39"/>
    </row>
    <row r="3" spans="1:7" ht="13.5" thickTop="1" x14ac:dyDescent="0.2">
      <c r="A3" s="1109" t="s">
        <v>107</v>
      </c>
      <c r="B3" s="1112" t="s">
        <v>332</v>
      </c>
      <c r="C3" s="1115" t="s">
        <v>330</v>
      </c>
      <c r="D3" s="1116"/>
      <c r="E3" s="1116"/>
      <c r="F3" s="1119" t="s">
        <v>257</v>
      </c>
      <c r="G3" s="1119" t="s">
        <v>258</v>
      </c>
    </row>
    <row r="4" spans="1:7" ht="36" customHeight="1" x14ac:dyDescent="0.2">
      <c r="A4" s="1110"/>
      <c r="B4" s="1113"/>
      <c r="C4" s="1117"/>
      <c r="D4" s="1118"/>
      <c r="E4" s="1118"/>
      <c r="F4" s="1120"/>
      <c r="G4" s="1120"/>
    </row>
    <row r="5" spans="1:7" x14ac:dyDescent="0.2">
      <c r="A5" s="1110"/>
      <c r="B5" s="1113"/>
      <c r="C5" s="1122" t="s">
        <v>255</v>
      </c>
      <c r="D5" s="1125" t="s">
        <v>108</v>
      </c>
      <c r="E5" s="1128" t="s">
        <v>256</v>
      </c>
      <c r="F5" s="1120"/>
      <c r="G5" s="1120"/>
    </row>
    <row r="6" spans="1:7" x14ac:dyDescent="0.2">
      <c r="A6" s="1110"/>
      <c r="B6" s="1113"/>
      <c r="C6" s="1123"/>
      <c r="D6" s="1126"/>
      <c r="E6" s="1129"/>
      <c r="F6" s="1120"/>
      <c r="G6" s="1120"/>
    </row>
    <row r="7" spans="1:7" ht="71.25" customHeight="1" thickBot="1" x14ac:dyDescent="0.25">
      <c r="A7" s="1111"/>
      <c r="B7" s="1114"/>
      <c r="C7" s="1124"/>
      <c r="D7" s="1127"/>
      <c r="E7" s="1130"/>
      <c r="F7" s="1121"/>
      <c r="G7" s="1121"/>
    </row>
    <row r="8" spans="1:7" ht="13.5" thickTop="1" x14ac:dyDescent="0.2">
      <c r="A8" s="302" t="s">
        <v>109</v>
      </c>
      <c r="B8" s="303">
        <f>B9+B11</f>
        <v>13934.800000000001</v>
      </c>
      <c r="C8" s="304">
        <f>+B8</f>
        <v>13934.800000000001</v>
      </c>
      <c r="D8" s="305">
        <f t="shared" ref="D8:D14" si="0">E8-C8</f>
        <v>2739.6000000000004</v>
      </c>
      <c r="E8" s="305">
        <f>E9+E11</f>
        <v>16674.400000000001</v>
      </c>
      <c r="F8" s="306">
        <f>F9+F11</f>
        <v>14830.699999999999</v>
      </c>
      <c r="G8" s="306">
        <f>G9+G11</f>
        <v>14735.9</v>
      </c>
    </row>
    <row r="9" spans="1:7" x14ac:dyDescent="0.2">
      <c r="A9" s="314" t="s">
        <v>110</v>
      </c>
      <c r="B9" s="315">
        <f>'08 Programa'!M373</f>
        <v>1547.6</v>
      </c>
      <c r="C9" s="316">
        <f>+B9</f>
        <v>1547.6</v>
      </c>
      <c r="D9" s="317">
        <f t="shared" si="0"/>
        <v>203.10000000000014</v>
      </c>
      <c r="E9" s="318">
        <f>'08 Programa'!Q373</f>
        <v>1750.7</v>
      </c>
      <c r="F9" s="319">
        <f>'08 Programa'!U373</f>
        <v>1884.9</v>
      </c>
      <c r="G9" s="319">
        <f>'08 Programa'!Y373</f>
        <v>1725.3</v>
      </c>
    </row>
    <row r="10" spans="1:7" x14ac:dyDescent="0.2">
      <c r="A10" s="320" t="s">
        <v>111</v>
      </c>
      <c r="B10" s="321">
        <f>'08 Programa'!N373</f>
        <v>2.2000000000000002</v>
      </c>
      <c r="C10" s="316">
        <f>+B10</f>
        <v>2.2000000000000002</v>
      </c>
      <c r="D10" s="317">
        <f t="shared" si="0"/>
        <v>-0.70000000000000018</v>
      </c>
      <c r="E10" s="322">
        <f>'08 Programa'!R373</f>
        <v>1.5</v>
      </c>
      <c r="F10" s="323">
        <f>'08 Programa'!V373</f>
        <v>0</v>
      </c>
      <c r="G10" s="323">
        <f>'08 Programa'!Z373</f>
        <v>0</v>
      </c>
    </row>
    <row r="11" spans="1:7" ht="26.25" thickBot="1" x14ac:dyDescent="0.25">
      <c r="A11" s="324" t="s">
        <v>112</v>
      </c>
      <c r="B11" s="325">
        <f>'08 Programa'!O373</f>
        <v>12387.2</v>
      </c>
      <c r="C11" s="326">
        <f>+B11</f>
        <v>12387.2</v>
      </c>
      <c r="D11" s="327">
        <f t="shared" si="0"/>
        <v>2536.5</v>
      </c>
      <c r="E11" s="328">
        <f>'08 Programa'!S373</f>
        <v>14923.7</v>
      </c>
      <c r="F11" s="329">
        <f>'08 Programa'!W373</f>
        <v>12945.8</v>
      </c>
      <c r="G11" s="329">
        <f>'08 Programa'!AA373</f>
        <v>13010.6</v>
      </c>
    </row>
    <row r="12" spans="1:7" ht="13.5" thickTop="1" x14ac:dyDescent="0.2">
      <c r="A12" s="307" t="s">
        <v>113</v>
      </c>
      <c r="B12" s="308">
        <f>B8</f>
        <v>13934.800000000001</v>
      </c>
      <c r="C12" s="309">
        <f>C13+C18</f>
        <v>13934.800000000001</v>
      </c>
      <c r="D12" s="310">
        <f t="shared" si="0"/>
        <v>2739.6000000000004</v>
      </c>
      <c r="E12" s="311">
        <f>E13+E18</f>
        <v>16674.400000000001</v>
      </c>
      <c r="F12" s="312">
        <f t="shared" ref="F12:G12" si="1">F13+F18</f>
        <v>14830.699999999999</v>
      </c>
      <c r="G12" s="312">
        <f t="shared" si="1"/>
        <v>14735.9</v>
      </c>
    </row>
    <row r="13" spans="1:7" x14ac:dyDescent="0.2">
      <c r="A13" s="331" t="s">
        <v>114</v>
      </c>
      <c r="B13" s="332">
        <f>B8-B18</f>
        <v>4153.3000000000011</v>
      </c>
      <c r="C13" s="332">
        <f>B13</f>
        <v>4153.3000000000011</v>
      </c>
      <c r="D13" s="333">
        <f t="shared" ref="D13:E13" si="2">D8-D18</f>
        <v>3182.1999999999989</v>
      </c>
      <c r="E13" s="334">
        <f t="shared" si="2"/>
        <v>7335.5</v>
      </c>
      <c r="F13" s="335">
        <f>+F8-F18</f>
        <v>7040.1999999999989</v>
      </c>
      <c r="G13" s="335">
        <f>+G8-G18</f>
        <v>7729.7999999999993</v>
      </c>
    </row>
    <row r="14" spans="1:7" ht="25.5" x14ac:dyDescent="0.2">
      <c r="A14" s="336" t="s">
        <v>115</v>
      </c>
      <c r="B14" s="337">
        <f>'08 Šaltiniai'!B4</f>
        <v>280.39999999999998</v>
      </c>
      <c r="C14" s="338">
        <f>B14</f>
        <v>280.39999999999998</v>
      </c>
      <c r="D14" s="339">
        <f t="shared" si="0"/>
        <v>-170.39999999999998</v>
      </c>
      <c r="E14" s="340">
        <f>'08 Šaltiniai'!C4</f>
        <v>110</v>
      </c>
      <c r="F14" s="323">
        <f>'08 Šaltiniai'!D4</f>
        <v>0</v>
      </c>
      <c r="G14" s="323">
        <f>'08 Šaltiniai'!E4</f>
        <v>0</v>
      </c>
    </row>
    <row r="15" spans="1:7" ht="25.5" x14ac:dyDescent="0.2">
      <c r="A15" s="341" t="s">
        <v>116</v>
      </c>
      <c r="B15" s="342">
        <v>0</v>
      </c>
      <c r="C15" s="343">
        <f>B15</f>
        <v>0</v>
      </c>
      <c r="D15" s="339">
        <v>0</v>
      </c>
      <c r="E15" s="318">
        <v>0</v>
      </c>
      <c r="F15" s="344">
        <v>0</v>
      </c>
      <c r="G15" s="344">
        <f>'[1]01 Šaltiniai'!E5</f>
        <v>0</v>
      </c>
    </row>
    <row r="16" spans="1:7" ht="25.5" x14ac:dyDescent="0.2">
      <c r="A16" s="341" t="s">
        <v>117</v>
      </c>
      <c r="B16" s="345">
        <v>0</v>
      </c>
      <c r="C16" s="346">
        <f>B16</f>
        <v>0</v>
      </c>
      <c r="D16" s="339">
        <v>0</v>
      </c>
      <c r="E16" s="347">
        <v>0</v>
      </c>
      <c r="F16" s="348">
        <v>0</v>
      </c>
      <c r="G16" s="348">
        <f>'[1]01 Šaltiniai'!E10</f>
        <v>0</v>
      </c>
    </row>
    <row r="17" spans="1:7" ht="17.25" customHeight="1" x14ac:dyDescent="0.2">
      <c r="A17" s="341" t="s">
        <v>189</v>
      </c>
      <c r="B17" s="342">
        <f>'08 Šaltiniai'!B6</f>
        <v>0</v>
      </c>
      <c r="C17" s="343">
        <f>B17</f>
        <v>0</v>
      </c>
      <c r="D17" s="317">
        <f>E17-C17</f>
        <v>0</v>
      </c>
      <c r="E17" s="318">
        <f>'08 Šaltiniai'!C6</f>
        <v>0</v>
      </c>
      <c r="F17" s="344">
        <f>'08 Šaltiniai'!D6</f>
        <v>0</v>
      </c>
      <c r="G17" s="344">
        <f>'08 Šaltiniai'!E6</f>
        <v>0</v>
      </c>
    </row>
    <row r="18" spans="1:7" x14ac:dyDescent="0.2">
      <c r="A18" s="330" t="s">
        <v>118</v>
      </c>
      <c r="B18" s="349">
        <f>SUM(B19:B25)</f>
        <v>9781.5</v>
      </c>
      <c r="C18" s="350">
        <f>SUM(C19:C25)</f>
        <v>9781.5</v>
      </c>
      <c r="D18" s="351">
        <f>E18-C18</f>
        <v>-442.59999999999854</v>
      </c>
      <c r="E18" s="313">
        <f>SUM(E19:E25)</f>
        <v>9338.9000000000015</v>
      </c>
      <c r="F18" s="352">
        <f>SUM(F19:F25)</f>
        <v>7790.5</v>
      </c>
      <c r="G18" s="352">
        <f>SUM(G19:G25)</f>
        <v>7006.1</v>
      </c>
    </row>
    <row r="19" spans="1:7" ht="15.75" customHeight="1" x14ac:dyDescent="0.2">
      <c r="A19" s="353" t="s">
        <v>333</v>
      </c>
      <c r="B19" s="342">
        <v>0</v>
      </c>
      <c r="C19" s="338">
        <v>0</v>
      </c>
      <c r="D19" s="317">
        <v>0</v>
      </c>
      <c r="E19" s="318">
        <v>0</v>
      </c>
      <c r="F19" s="344">
        <v>0</v>
      </c>
      <c r="G19" s="344">
        <v>0</v>
      </c>
    </row>
    <row r="20" spans="1:7" x14ac:dyDescent="0.2">
      <c r="A20" s="353" t="s">
        <v>334</v>
      </c>
      <c r="B20" s="354">
        <f>'08 Šaltiniai'!B8</f>
        <v>2639</v>
      </c>
      <c r="C20" s="355">
        <f>+B20</f>
        <v>2639</v>
      </c>
      <c r="D20" s="356">
        <f>E20-C20</f>
        <v>-672</v>
      </c>
      <c r="E20" s="357">
        <f>'08 Šaltiniai'!C8</f>
        <v>1967</v>
      </c>
      <c r="F20" s="358">
        <f>'[1]01 Šaltiniai'!D10</f>
        <v>0</v>
      </c>
      <c r="G20" s="358">
        <v>0</v>
      </c>
    </row>
    <row r="21" spans="1:7" ht="25.5" x14ac:dyDescent="0.2">
      <c r="A21" s="353" t="s">
        <v>337</v>
      </c>
      <c r="B21" s="342">
        <f>'08 Šaltiniai'!B13</f>
        <v>211.39999999999998</v>
      </c>
      <c r="C21" s="343">
        <f>B21</f>
        <v>211.39999999999998</v>
      </c>
      <c r="D21" s="317">
        <f t="shared" ref="D21:D25" si="3">E21-C21</f>
        <v>-211.39999999999998</v>
      </c>
      <c r="E21" s="318">
        <v>0</v>
      </c>
      <c r="F21" s="344">
        <v>0</v>
      </c>
      <c r="G21" s="344">
        <v>0</v>
      </c>
    </row>
    <row r="22" spans="1:7" ht="25.5" x14ac:dyDescent="0.2">
      <c r="A22" s="353" t="s">
        <v>335</v>
      </c>
      <c r="B22" s="342">
        <f>'08 Šaltiniai'!B9</f>
        <v>4016.3999999999996</v>
      </c>
      <c r="C22" s="343">
        <f>B22</f>
        <v>4016.3999999999996</v>
      </c>
      <c r="D22" s="317">
        <f t="shared" si="3"/>
        <v>433.30000000000109</v>
      </c>
      <c r="E22" s="318">
        <f>'08 Šaltiniai'!C9</f>
        <v>4449.7000000000007</v>
      </c>
      <c r="F22" s="344">
        <f>'08 Šaltiniai'!D9</f>
        <v>4486.7</v>
      </c>
      <c r="G22" s="344">
        <f>'08 Šaltiniai'!E9</f>
        <v>3400</v>
      </c>
    </row>
    <row r="23" spans="1:7" x14ac:dyDescent="0.2">
      <c r="A23" s="359" t="s">
        <v>190</v>
      </c>
      <c r="B23" s="337">
        <f>'08 Šaltiniai'!B11</f>
        <v>7.9</v>
      </c>
      <c r="C23" s="343">
        <f t="shared" ref="C23:C25" si="4">B23</f>
        <v>7.9</v>
      </c>
      <c r="D23" s="317">
        <f t="shared" si="3"/>
        <v>-7.9</v>
      </c>
      <c r="E23" s="340">
        <f>'08 Šaltiniai'!C11</f>
        <v>0</v>
      </c>
      <c r="F23" s="323">
        <f>'08 Šaltiniai'!D11</f>
        <v>0</v>
      </c>
      <c r="G23" s="323">
        <f>'08 Šaltiniai'!E11</f>
        <v>0</v>
      </c>
    </row>
    <row r="24" spans="1:7" ht="18" customHeight="1" x14ac:dyDescent="0.2">
      <c r="A24" s="353" t="s">
        <v>191</v>
      </c>
      <c r="B24" s="360">
        <f>'08 Šaltiniai'!B14</f>
        <v>2906.8</v>
      </c>
      <c r="C24" s="343">
        <f t="shared" si="4"/>
        <v>2906.8</v>
      </c>
      <c r="D24" s="317">
        <f t="shared" si="3"/>
        <v>15.399999999999636</v>
      </c>
      <c r="E24" s="361">
        <f>'08 Šaltiniai'!C14</f>
        <v>2922.2</v>
      </c>
      <c r="F24" s="329">
        <f>'08 Šaltiniai'!D14</f>
        <v>3200</v>
      </c>
      <c r="G24" s="329">
        <f>'08 Šaltiniai'!E14</f>
        <v>3500</v>
      </c>
    </row>
    <row r="25" spans="1:7" ht="13.5" thickBot="1" x14ac:dyDescent="0.25">
      <c r="A25" s="362" t="s">
        <v>336</v>
      </c>
      <c r="B25" s="363">
        <v>0</v>
      </c>
      <c r="C25" s="364">
        <f t="shared" si="4"/>
        <v>0</v>
      </c>
      <c r="D25" s="365">
        <f t="shared" si="3"/>
        <v>0</v>
      </c>
      <c r="E25" s="366">
        <f>'08 Šaltiniai'!C12</f>
        <v>0</v>
      </c>
      <c r="F25" s="367">
        <f>'08 Šaltiniai'!D12</f>
        <v>103.8</v>
      </c>
      <c r="G25" s="367">
        <f>'08 Šaltiniai'!E12</f>
        <v>106.1</v>
      </c>
    </row>
  </sheetData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8425196850393704" right="0.39370078740157483" top="0.39370078740157483" bottom="0.39370078740157483" header="0.51181102362204722" footer="0.51181102362204722"/>
  <pageSetup paperSize="9" scale="75" firstPageNumber="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F7B6-85E9-49DC-85CC-527CCFE7E5F4}">
  <dimension ref="A1:F118"/>
  <sheetViews>
    <sheetView topLeftCell="A58" workbookViewId="0">
      <selection activeCell="E78" sqref="E78"/>
    </sheetView>
  </sheetViews>
  <sheetFormatPr defaultRowHeight="12.75" x14ac:dyDescent="0.2"/>
  <cols>
    <col min="1" max="1" width="23.7109375" customWidth="1"/>
    <col min="2" max="2" width="52.28515625" customWidth="1"/>
    <col min="3" max="3" width="14.5703125" customWidth="1"/>
    <col min="4" max="4" width="13.5703125" customWidth="1"/>
    <col min="5" max="5" width="13.28515625" customWidth="1"/>
    <col min="6" max="6" width="24" customWidth="1"/>
  </cols>
  <sheetData>
    <row r="1" spans="1:6" ht="13.5" thickBot="1" x14ac:dyDescent="0.25">
      <c r="A1" s="1137" t="s">
        <v>365</v>
      </c>
      <c r="B1" s="1137"/>
      <c r="C1" s="1137"/>
      <c r="D1" s="1137"/>
      <c r="E1" s="1137"/>
      <c r="F1" s="1137"/>
    </row>
    <row r="2" spans="1:6" x14ac:dyDescent="0.2">
      <c r="A2" s="1138" t="s">
        <v>358</v>
      </c>
      <c r="B2" s="1138" t="s">
        <v>359</v>
      </c>
      <c r="C2" s="1140" t="s">
        <v>360</v>
      </c>
      <c r="D2" s="1141"/>
      <c r="E2" s="1142"/>
      <c r="F2" s="1143" t="s">
        <v>361</v>
      </c>
    </row>
    <row r="3" spans="1:6" x14ac:dyDescent="0.2">
      <c r="A3" s="1139"/>
      <c r="B3" s="1139"/>
      <c r="C3" s="370" t="s">
        <v>362</v>
      </c>
      <c r="D3" s="371" t="s">
        <v>363</v>
      </c>
      <c r="E3" s="372" t="s">
        <v>364</v>
      </c>
      <c r="F3" s="1144"/>
    </row>
    <row r="4" spans="1:6" ht="13.5" thickBot="1" x14ac:dyDescent="0.25">
      <c r="A4" s="373">
        <v>1</v>
      </c>
      <c r="B4" s="373">
        <v>2</v>
      </c>
      <c r="C4" s="374">
        <v>3</v>
      </c>
      <c r="D4" s="375">
        <v>4</v>
      </c>
      <c r="E4" s="376">
        <v>5</v>
      </c>
      <c r="F4" s="373">
        <v>6</v>
      </c>
    </row>
    <row r="5" spans="1:6" ht="13.5" thickBot="1" x14ac:dyDescent="0.25">
      <c r="A5" s="1134" t="s">
        <v>366</v>
      </c>
      <c r="B5" s="1135"/>
      <c r="C5" s="1135"/>
      <c r="D5" s="1135"/>
      <c r="E5" s="1135"/>
      <c r="F5" s="1136"/>
    </row>
    <row r="6" spans="1:6" x14ac:dyDescent="0.2">
      <c r="A6" s="377" t="s">
        <v>367</v>
      </c>
      <c r="B6" s="378" t="s">
        <v>368</v>
      </c>
      <c r="C6" s="379">
        <v>15</v>
      </c>
      <c r="D6" s="380">
        <v>0</v>
      </c>
      <c r="E6" s="381">
        <v>0</v>
      </c>
      <c r="F6" s="377" t="s">
        <v>369</v>
      </c>
    </row>
    <row r="7" spans="1:6" ht="25.5" x14ac:dyDescent="0.2">
      <c r="A7" s="382" t="s">
        <v>370</v>
      </c>
      <c r="B7" s="388" t="s">
        <v>371</v>
      </c>
      <c r="C7" s="383">
        <v>0</v>
      </c>
      <c r="D7" s="384">
        <v>100</v>
      </c>
      <c r="E7" s="385">
        <v>0</v>
      </c>
      <c r="F7" s="382" t="s">
        <v>372</v>
      </c>
    </row>
    <row r="8" spans="1:6" ht="28.5" customHeight="1" x14ac:dyDescent="0.2">
      <c r="A8" s="382" t="s">
        <v>373</v>
      </c>
      <c r="B8" s="388" t="s">
        <v>374</v>
      </c>
      <c r="C8" s="383">
        <v>0</v>
      </c>
      <c r="D8" s="384">
        <v>100</v>
      </c>
      <c r="E8" s="385">
        <v>0</v>
      </c>
      <c r="F8" s="387" t="s">
        <v>375</v>
      </c>
    </row>
    <row r="9" spans="1:6" ht="25.5" x14ac:dyDescent="0.2">
      <c r="A9" s="382" t="s">
        <v>376</v>
      </c>
      <c r="B9" s="389" t="s">
        <v>377</v>
      </c>
      <c r="C9" s="383">
        <v>1</v>
      </c>
      <c r="D9" s="384">
        <v>0</v>
      </c>
      <c r="E9" s="385">
        <v>0</v>
      </c>
      <c r="F9" s="387" t="s">
        <v>378</v>
      </c>
    </row>
    <row r="10" spans="1:6" ht="17.25" customHeight="1" x14ac:dyDescent="0.2">
      <c r="A10" s="382" t="s">
        <v>379</v>
      </c>
      <c r="B10" s="388" t="s">
        <v>380</v>
      </c>
      <c r="C10" s="383">
        <v>0</v>
      </c>
      <c r="D10" s="384">
        <v>0</v>
      </c>
      <c r="E10" s="385">
        <v>0</v>
      </c>
      <c r="F10" s="382" t="s">
        <v>381</v>
      </c>
    </row>
    <row r="11" spans="1:6" x14ac:dyDescent="0.2">
      <c r="A11" s="382" t="s">
        <v>382</v>
      </c>
      <c r="B11" s="386" t="s">
        <v>383</v>
      </c>
      <c r="C11" s="383">
        <v>15</v>
      </c>
      <c r="D11" s="384">
        <v>13</v>
      </c>
      <c r="E11" s="385">
        <v>13</v>
      </c>
      <c r="F11" s="382" t="s">
        <v>265</v>
      </c>
    </row>
    <row r="12" spans="1:6" ht="15.75" customHeight="1" x14ac:dyDescent="0.2">
      <c r="A12" s="382" t="s">
        <v>384</v>
      </c>
      <c r="B12" s="388" t="s">
        <v>385</v>
      </c>
      <c r="C12" s="383">
        <v>100</v>
      </c>
      <c r="D12" s="384">
        <v>100</v>
      </c>
      <c r="E12" s="385">
        <v>100</v>
      </c>
      <c r="F12" s="382" t="s">
        <v>265</v>
      </c>
    </row>
    <row r="13" spans="1:6" ht="30" customHeight="1" x14ac:dyDescent="0.2">
      <c r="A13" s="382" t="s">
        <v>386</v>
      </c>
      <c r="B13" s="389" t="s">
        <v>615</v>
      </c>
      <c r="C13" s="383">
        <v>0</v>
      </c>
      <c r="D13" s="384">
        <v>0</v>
      </c>
      <c r="E13" s="385">
        <v>0</v>
      </c>
      <c r="F13" s="382" t="s">
        <v>387</v>
      </c>
    </row>
    <row r="14" spans="1:6" ht="38.25" x14ac:dyDescent="0.2">
      <c r="A14" s="382" t="s">
        <v>388</v>
      </c>
      <c r="B14" s="388" t="s">
        <v>616</v>
      </c>
      <c r="C14" s="383">
        <v>0</v>
      </c>
      <c r="D14" s="384">
        <v>0</v>
      </c>
      <c r="E14" s="385">
        <v>0</v>
      </c>
      <c r="F14" s="387" t="s">
        <v>389</v>
      </c>
    </row>
    <row r="15" spans="1:6" ht="51" x14ac:dyDescent="0.2">
      <c r="A15" s="382" t="s">
        <v>390</v>
      </c>
      <c r="B15" s="388" t="s">
        <v>617</v>
      </c>
      <c r="C15" s="383">
        <v>0</v>
      </c>
      <c r="D15" s="384">
        <v>0</v>
      </c>
      <c r="E15" s="385">
        <v>0</v>
      </c>
      <c r="F15" s="387" t="s">
        <v>392</v>
      </c>
    </row>
    <row r="16" spans="1:6" ht="41.25" customHeight="1" x14ac:dyDescent="0.2">
      <c r="A16" s="382" t="s">
        <v>393</v>
      </c>
      <c r="B16" s="388" t="s">
        <v>618</v>
      </c>
      <c r="C16" s="383">
        <v>0</v>
      </c>
      <c r="D16" s="384">
        <v>0</v>
      </c>
      <c r="E16" s="385">
        <v>0</v>
      </c>
      <c r="F16" s="387" t="s">
        <v>396</v>
      </c>
    </row>
    <row r="17" spans="1:6" ht="51" x14ac:dyDescent="0.2">
      <c r="A17" s="382" t="s">
        <v>394</v>
      </c>
      <c r="B17" s="388" t="s">
        <v>619</v>
      </c>
      <c r="C17" s="383">
        <v>0</v>
      </c>
      <c r="D17" s="384">
        <v>0</v>
      </c>
      <c r="E17" s="385">
        <v>0</v>
      </c>
      <c r="F17" s="387" t="s">
        <v>395</v>
      </c>
    </row>
    <row r="18" spans="1:6" ht="41.25" customHeight="1" x14ac:dyDescent="0.2">
      <c r="A18" s="382" t="s">
        <v>397</v>
      </c>
      <c r="B18" s="388" t="s">
        <v>620</v>
      </c>
      <c r="C18" s="383">
        <v>0</v>
      </c>
      <c r="D18" s="384">
        <v>0</v>
      </c>
      <c r="E18" s="385">
        <v>0</v>
      </c>
      <c r="F18" s="387" t="s">
        <v>402</v>
      </c>
    </row>
    <row r="19" spans="1:6" ht="38.25" x14ac:dyDescent="0.2">
      <c r="A19" s="382" t="s">
        <v>398</v>
      </c>
      <c r="B19" s="388" t="s">
        <v>621</v>
      </c>
      <c r="C19" s="383">
        <v>0</v>
      </c>
      <c r="D19" s="384">
        <v>0</v>
      </c>
      <c r="E19" s="385">
        <v>0</v>
      </c>
      <c r="F19" s="387" t="s">
        <v>389</v>
      </c>
    </row>
    <row r="20" spans="1:6" ht="38.25" x14ac:dyDescent="0.2">
      <c r="A20" s="382" t="s">
        <v>399</v>
      </c>
      <c r="B20" s="386" t="s">
        <v>400</v>
      </c>
      <c r="C20" s="383">
        <v>0</v>
      </c>
      <c r="D20" s="384">
        <v>0</v>
      </c>
      <c r="E20" s="385">
        <v>0</v>
      </c>
      <c r="F20" s="387" t="s">
        <v>401</v>
      </c>
    </row>
    <row r="21" spans="1:6" ht="38.25" x14ac:dyDescent="0.2">
      <c r="A21" s="382" t="s">
        <v>403</v>
      </c>
      <c r="B21" s="388" t="s">
        <v>404</v>
      </c>
      <c r="C21" s="383">
        <v>0</v>
      </c>
      <c r="D21" s="384">
        <v>0</v>
      </c>
      <c r="E21" s="385">
        <v>0</v>
      </c>
      <c r="F21" s="387" t="s">
        <v>405</v>
      </c>
    </row>
    <row r="22" spans="1:6" ht="38.25" x14ac:dyDescent="0.2">
      <c r="A22" s="382" t="s">
        <v>613</v>
      </c>
      <c r="B22" s="388" t="s">
        <v>614</v>
      </c>
      <c r="C22" s="383">
        <v>0</v>
      </c>
      <c r="D22" s="384">
        <v>0</v>
      </c>
      <c r="E22" s="385">
        <v>0</v>
      </c>
      <c r="F22" s="387" t="s">
        <v>407</v>
      </c>
    </row>
    <row r="23" spans="1:6" ht="38.25" x14ac:dyDescent="0.2">
      <c r="A23" s="382" t="s">
        <v>406</v>
      </c>
      <c r="B23" s="388" t="s">
        <v>622</v>
      </c>
      <c r="C23" s="383">
        <v>0</v>
      </c>
      <c r="D23" s="384">
        <v>0</v>
      </c>
      <c r="E23" s="385">
        <v>0</v>
      </c>
      <c r="F23" s="387" t="s">
        <v>407</v>
      </c>
    </row>
    <row r="24" spans="1:6" ht="38.25" x14ac:dyDescent="0.2">
      <c r="A24" s="382" t="s">
        <v>408</v>
      </c>
      <c r="B24" s="388" t="s">
        <v>623</v>
      </c>
      <c r="C24" s="383">
        <v>0</v>
      </c>
      <c r="D24" s="384">
        <v>0</v>
      </c>
      <c r="E24" s="385">
        <v>0</v>
      </c>
      <c r="F24" s="387" t="s">
        <v>407</v>
      </c>
    </row>
    <row r="25" spans="1:6" x14ac:dyDescent="0.2">
      <c r="A25" s="382" t="s">
        <v>409</v>
      </c>
      <c r="B25" s="386" t="s">
        <v>410</v>
      </c>
      <c r="C25" s="383">
        <v>0</v>
      </c>
      <c r="D25" s="384">
        <v>0</v>
      </c>
      <c r="E25" s="385">
        <v>0</v>
      </c>
      <c r="F25" s="387" t="s">
        <v>411</v>
      </c>
    </row>
    <row r="26" spans="1:6" x14ac:dyDescent="0.2">
      <c r="A26" s="382" t="s">
        <v>412</v>
      </c>
      <c r="B26" s="386" t="s">
        <v>413</v>
      </c>
      <c r="C26" s="383">
        <v>0</v>
      </c>
      <c r="D26" s="384">
        <v>0</v>
      </c>
      <c r="E26" s="385">
        <v>0</v>
      </c>
      <c r="F26" s="387" t="s">
        <v>414</v>
      </c>
    </row>
    <row r="27" spans="1:6" x14ac:dyDescent="0.2">
      <c r="A27" s="382" t="s">
        <v>415</v>
      </c>
      <c r="B27" s="386" t="s">
        <v>416</v>
      </c>
      <c r="C27" s="383">
        <v>0</v>
      </c>
      <c r="D27" s="384">
        <v>0</v>
      </c>
      <c r="E27" s="385">
        <v>0</v>
      </c>
      <c r="F27" s="387" t="s">
        <v>417</v>
      </c>
    </row>
    <row r="28" spans="1:6" ht="25.5" x14ac:dyDescent="0.2">
      <c r="A28" s="382" t="s">
        <v>418</v>
      </c>
      <c r="B28" s="388" t="s">
        <v>419</v>
      </c>
      <c r="C28" s="383">
        <v>0</v>
      </c>
      <c r="D28" s="384">
        <v>0</v>
      </c>
      <c r="E28" s="385">
        <v>0</v>
      </c>
      <c r="F28" s="387" t="s">
        <v>420</v>
      </c>
    </row>
    <row r="29" spans="1:6" x14ac:dyDescent="0.2">
      <c r="A29" s="382" t="s">
        <v>421</v>
      </c>
      <c r="B29" s="386" t="s">
        <v>422</v>
      </c>
      <c r="C29" s="383">
        <v>0</v>
      </c>
      <c r="D29" s="384">
        <v>0</v>
      </c>
      <c r="E29" s="385">
        <v>0</v>
      </c>
      <c r="F29" s="387" t="s">
        <v>423</v>
      </c>
    </row>
    <row r="30" spans="1:6" ht="25.5" x14ac:dyDescent="0.2">
      <c r="A30" s="382" t="s">
        <v>424</v>
      </c>
      <c r="B30" s="388" t="s">
        <v>425</v>
      </c>
      <c r="C30" s="383">
        <v>0</v>
      </c>
      <c r="D30" s="384">
        <v>0</v>
      </c>
      <c r="E30" s="385">
        <v>0</v>
      </c>
      <c r="F30" s="387" t="s">
        <v>426</v>
      </c>
    </row>
    <row r="31" spans="1:6" ht="25.5" x14ac:dyDescent="0.2">
      <c r="A31" s="382" t="s">
        <v>427</v>
      </c>
      <c r="B31" s="386" t="s">
        <v>428</v>
      </c>
      <c r="C31" s="383">
        <v>0</v>
      </c>
      <c r="D31" s="384">
        <v>0</v>
      </c>
      <c r="E31" s="385">
        <v>0</v>
      </c>
      <c r="F31" s="387" t="s">
        <v>429</v>
      </c>
    </row>
    <row r="32" spans="1:6" x14ac:dyDescent="0.2">
      <c r="A32" s="382" t="s">
        <v>430</v>
      </c>
      <c r="B32" s="386" t="s">
        <v>431</v>
      </c>
      <c r="C32" s="383">
        <v>100</v>
      </c>
      <c r="D32" s="384">
        <v>0</v>
      </c>
      <c r="E32" s="385">
        <v>0</v>
      </c>
      <c r="F32" s="387" t="s">
        <v>432</v>
      </c>
    </row>
    <row r="33" spans="1:6" ht="27.75" customHeight="1" x14ac:dyDescent="0.2">
      <c r="A33" s="382" t="s">
        <v>433</v>
      </c>
      <c r="B33" s="388" t="s">
        <v>434</v>
      </c>
      <c r="C33" s="383">
        <v>0</v>
      </c>
      <c r="D33" s="384">
        <v>0</v>
      </c>
      <c r="E33" s="385">
        <v>0</v>
      </c>
      <c r="F33" s="387" t="s">
        <v>435</v>
      </c>
    </row>
    <row r="34" spans="1:6" ht="25.5" x14ac:dyDescent="0.2">
      <c r="A34" s="382" t="s">
        <v>436</v>
      </c>
      <c r="B34" s="388" t="s">
        <v>437</v>
      </c>
      <c r="C34" s="383">
        <v>0</v>
      </c>
      <c r="D34" s="384">
        <v>0</v>
      </c>
      <c r="E34" s="385">
        <v>0</v>
      </c>
      <c r="F34" s="387" t="s">
        <v>266</v>
      </c>
    </row>
    <row r="35" spans="1:6" x14ac:dyDescent="0.2">
      <c r="A35" s="382" t="s">
        <v>438</v>
      </c>
      <c r="B35" s="386" t="s">
        <v>439</v>
      </c>
      <c r="C35" s="383">
        <v>20</v>
      </c>
      <c r="D35" s="384">
        <v>20</v>
      </c>
      <c r="E35" s="385">
        <v>20</v>
      </c>
      <c r="F35" s="387" t="s">
        <v>440</v>
      </c>
    </row>
    <row r="36" spans="1:6" ht="25.5" x14ac:dyDescent="0.2">
      <c r="A36" s="382" t="s">
        <v>441</v>
      </c>
      <c r="B36" s="388" t="s">
        <v>442</v>
      </c>
      <c r="C36" s="383">
        <v>0</v>
      </c>
      <c r="D36" s="384">
        <v>0</v>
      </c>
      <c r="E36" s="385">
        <v>0</v>
      </c>
      <c r="F36" s="387" t="s">
        <v>265</v>
      </c>
    </row>
    <row r="37" spans="1:6" ht="25.5" x14ac:dyDescent="0.2">
      <c r="A37" s="382" t="s">
        <v>443</v>
      </c>
      <c r="B37" s="388" t="s">
        <v>444</v>
      </c>
      <c r="C37" s="383">
        <v>0</v>
      </c>
      <c r="D37" s="384">
        <v>0</v>
      </c>
      <c r="E37" s="385">
        <v>0</v>
      </c>
      <c r="F37" s="387" t="s">
        <v>266</v>
      </c>
    </row>
    <row r="38" spans="1:6" ht="38.25" x14ac:dyDescent="0.2">
      <c r="A38" s="382" t="s">
        <v>445</v>
      </c>
      <c r="B38" s="388" t="s">
        <v>446</v>
      </c>
      <c r="C38" s="383">
        <v>0</v>
      </c>
      <c r="D38" s="384">
        <v>0</v>
      </c>
      <c r="E38" s="385">
        <v>0</v>
      </c>
      <c r="F38" s="387" t="s">
        <v>266</v>
      </c>
    </row>
    <row r="39" spans="1:6" ht="25.5" x14ac:dyDescent="0.2">
      <c r="A39" s="382" t="s">
        <v>447</v>
      </c>
      <c r="B39" s="388" t="s">
        <v>453</v>
      </c>
      <c r="C39" s="383">
        <v>0</v>
      </c>
      <c r="D39" s="384">
        <v>0</v>
      </c>
      <c r="E39" s="385">
        <v>0</v>
      </c>
      <c r="F39" s="387" t="s">
        <v>266</v>
      </c>
    </row>
    <row r="40" spans="1:6" ht="38.25" x14ac:dyDescent="0.2">
      <c r="A40" s="382" t="s">
        <v>448</v>
      </c>
      <c r="B40" s="388" t="s">
        <v>454</v>
      </c>
      <c r="C40" s="383">
        <v>0</v>
      </c>
      <c r="D40" s="384">
        <v>0</v>
      </c>
      <c r="E40" s="385">
        <v>0</v>
      </c>
      <c r="F40" s="387" t="s">
        <v>452</v>
      </c>
    </row>
    <row r="41" spans="1:6" ht="25.5" x14ac:dyDescent="0.2">
      <c r="A41" s="382" t="s">
        <v>449</v>
      </c>
      <c r="B41" s="388" t="s">
        <v>455</v>
      </c>
      <c r="C41" s="383">
        <v>0</v>
      </c>
      <c r="D41" s="384">
        <v>0</v>
      </c>
      <c r="E41" s="385">
        <v>0</v>
      </c>
      <c r="F41" s="387" t="s">
        <v>456</v>
      </c>
    </row>
    <row r="42" spans="1:6" ht="25.5" x14ac:dyDescent="0.2">
      <c r="A42" s="382" t="s">
        <v>457</v>
      </c>
      <c r="B42" s="388" t="s">
        <v>458</v>
      </c>
      <c r="C42" s="383">
        <v>0</v>
      </c>
      <c r="D42" s="384">
        <v>0</v>
      </c>
      <c r="E42" s="385">
        <v>0</v>
      </c>
      <c r="F42" s="387" t="s">
        <v>292</v>
      </c>
    </row>
    <row r="43" spans="1:6" x14ac:dyDescent="0.2">
      <c r="A43" s="382" t="s">
        <v>459</v>
      </c>
      <c r="B43" s="386" t="s">
        <v>460</v>
      </c>
      <c r="C43" s="383">
        <v>11</v>
      </c>
      <c r="D43" s="384">
        <v>11</v>
      </c>
      <c r="E43" s="385">
        <v>11</v>
      </c>
      <c r="F43" s="387" t="s">
        <v>369</v>
      </c>
    </row>
    <row r="44" spans="1:6" ht="29.25" customHeight="1" x14ac:dyDescent="0.2">
      <c r="A44" s="382" t="s">
        <v>461</v>
      </c>
      <c r="B44" s="388" t="s">
        <v>462</v>
      </c>
      <c r="C44" s="383">
        <v>0</v>
      </c>
      <c r="D44" s="384">
        <v>0</v>
      </c>
      <c r="E44" s="385">
        <v>0</v>
      </c>
      <c r="F44" s="387" t="s">
        <v>463</v>
      </c>
    </row>
    <row r="45" spans="1:6" ht="25.5" x14ac:dyDescent="0.2">
      <c r="A45" s="382" t="s">
        <v>464</v>
      </c>
      <c r="B45" s="388" t="s">
        <v>466</v>
      </c>
      <c r="C45" s="383">
        <v>0</v>
      </c>
      <c r="D45" s="384">
        <v>0</v>
      </c>
      <c r="E45" s="385">
        <v>0</v>
      </c>
      <c r="F45" s="387" t="s">
        <v>372</v>
      </c>
    </row>
    <row r="46" spans="1:6" ht="26.25" customHeight="1" x14ac:dyDescent="0.2">
      <c r="A46" s="382" t="s">
        <v>465</v>
      </c>
      <c r="B46" s="388" t="s">
        <v>467</v>
      </c>
      <c r="C46" s="383">
        <v>0</v>
      </c>
      <c r="D46" s="384">
        <v>0</v>
      </c>
      <c r="E46" s="385">
        <v>0</v>
      </c>
      <c r="F46" s="387" t="s">
        <v>468</v>
      </c>
    </row>
    <row r="47" spans="1:6" ht="25.5" x14ac:dyDescent="0.2">
      <c r="A47" s="382" t="s">
        <v>469</v>
      </c>
      <c r="B47" s="388" t="s">
        <v>475</v>
      </c>
      <c r="C47" s="383">
        <v>100</v>
      </c>
      <c r="D47" s="384">
        <v>0</v>
      </c>
      <c r="E47" s="385">
        <v>0</v>
      </c>
      <c r="F47" s="387" t="s">
        <v>381</v>
      </c>
    </row>
    <row r="48" spans="1:6" ht="25.5" x14ac:dyDescent="0.2">
      <c r="A48" s="382" t="s">
        <v>470</v>
      </c>
      <c r="B48" s="386" t="s">
        <v>476</v>
      </c>
      <c r="C48" s="383">
        <v>1</v>
      </c>
      <c r="D48" s="384">
        <v>0</v>
      </c>
      <c r="E48" s="385">
        <v>0</v>
      </c>
      <c r="F48" s="387" t="s">
        <v>477</v>
      </c>
    </row>
    <row r="49" spans="1:6" x14ac:dyDescent="0.2">
      <c r="A49" s="382" t="s">
        <v>471</v>
      </c>
      <c r="B49" s="386" t="s">
        <v>478</v>
      </c>
      <c r="C49" s="383">
        <v>0</v>
      </c>
      <c r="D49" s="384">
        <v>0</v>
      </c>
      <c r="E49" s="385">
        <v>0</v>
      </c>
      <c r="F49" s="387" t="s">
        <v>372</v>
      </c>
    </row>
    <row r="50" spans="1:6" ht="25.5" x14ac:dyDescent="0.2">
      <c r="A50" s="382" t="s">
        <v>472</v>
      </c>
      <c r="B50" s="388" t="s">
        <v>479</v>
      </c>
      <c r="C50" s="383">
        <v>4</v>
      </c>
      <c r="D50" s="384">
        <v>6</v>
      </c>
      <c r="E50" s="385">
        <v>6</v>
      </c>
      <c r="F50" s="387" t="s">
        <v>480</v>
      </c>
    </row>
    <row r="51" spans="1:6" ht="38.25" x14ac:dyDescent="0.2">
      <c r="A51" s="382" t="s">
        <v>473</v>
      </c>
      <c r="B51" s="388" t="s">
        <v>481</v>
      </c>
      <c r="C51" s="383">
        <v>0</v>
      </c>
      <c r="D51" s="384">
        <v>1</v>
      </c>
      <c r="E51" s="385">
        <v>1</v>
      </c>
      <c r="F51" s="387" t="s">
        <v>482</v>
      </c>
    </row>
    <row r="52" spans="1:6" ht="25.5" x14ac:dyDescent="0.2">
      <c r="A52" s="382" t="s">
        <v>473</v>
      </c>
      <c r="B52" s="386" t="s">
        <v>483</v>
      </c>
      <c r="C52" s="383">
        <v>3</v>
      </c>
      <c r="D52" s="384">
        <v>0</v>
      </c>
      <c r="E52" s="385">
        <v>0</v>
      </c>
      <c r="F52" s="387" t="s">
        <v>482</v>
      </c>
    </row>
    <row r="53" spans="1:6" ht="25.5" x14ac:dyDescent="0.2">
      <c r="A53" s="382" t="s">
        <v>474</v>
      </c>
      <c r="B53" s="388" t="s">
        <v>484</v>
      </c>
      <c r="C53" s="383">
        <v>0</v>
      </c>
      <c r="D53" s="384">
        <v>350</v>
      </c>
      <c r="E53" s="385">
        <v>350</v>
      </c>
      <c r="F53" s="387" t="s">
        <v>266</v>
      </c>
    </row>
    <row r="54" spans="1:6" ht="25.5" x14ac:dyDescent="0.2">
      <c r="A54" s="382" t="s">
        <v>485</v>
      </c>
      <c r="B54" s="388" t="s">
        <v>492</v>
      </c>
      <c r="C54" s="383">
        <v>0</v>
      </c>
      <c r="D54" s="384">
        <v>15</v>
      </c>
      <c r="E54" s="385">
        <v>15</v>
      </c>
      <c r="F54" s="387" t="s">
        <v>493</v>
      </c>
    </row>
    <row r="55" spans="1:6" ht="25.5" x14ac:dyDescent="0.2">
      <c r="A55" s="382" t="s">
        <v>485</v>
      </c>
      <c r="B55" s="389" t="s">
        <v>494</v>
      </c>
      <c r="C55" s="383">
        <v>0</v>
      </c>
      <c r="D55" s="384">
        <v>15</v>
      </c>
      <c r="E55" s="385">
        <v>15</v>
      </c>
      <c r="F55" s="387" t="s">
        <v>493</v>
      </c>
    </row>
    <row r="56" spans="1:6" x14ac:dyDescent="0.2">
      <c r="A56" s="382" t="s">
        <v>485</v>
      </c>
      <c r="B56" s="386" t="s">
        <v>495</v>
      </c>
      <c r="C56" s="383">
        <v>0</v>
      </c>
      <c r="D56" s="384">
        <v>6</v>
      </c>
      <c r="E56" s="385">
        <v>0</v>
      </c>
      <c r="F56" s="387" t="s">
        <v>493</v>
      </c>
    </row>
    <row r="57" spans="1:6" x14ac:dyDescent="0.2">
      <c r="A57" s="382" t="s">
        <v>485</v>
      </c>
      <c r="B57" s="386" t="s">
        <v>496</v>
      </c>
      <c r="C57" s="383">
        <v>0</v>
      </c>
      <c r="D57" s="384">
        <v>2</v>
      </c>
      <c r="E57" s="385">
        <v>1</v>
      </c>
      <c r="F57" s="387" t="s">
        <v>493</v>
      </c>
    </row>
    <row r="58" spans="1:6" ht="25.5" x14ac:dyDescent="0.2">
      <c r="A58" s="382" t="s">
        <v>486</v>
      </c>
      <c r="B58" s="388" t="s">
        <v>497</v>
      </c>
      <c r="C58" s="383">
        <v>0</v>
      </c>
      <c r="D58" s="384">
        <v>20</v>
      </c>
      <c r="E58" s="385">
        <v>20</v>
      </c>
      <c r="F58" s="387" t="s">
        <v>499</v>
      </c>
    </row>
    <row r="59" spans="1:6" x14ac:dyDescent="0.2">
      <c r="A59" s="382" t="s">
        <v>486</v>
      </c>
      <c r="B59" s="386" t="s">
        <v>498</v>
      </c>
      <c r="C59" s="383">
        <v>0</v>
      </c>
      <c r="D59" s="384">
        <v>1</v>
      </c>
      <c r="E59" s="385">
        <v>0</v>
      </c>
      <c r="F59" s="387" t="s">
        <v>499</v>
      </c>
    </row>
    <row r="60" spans="1:6" ht="38.25" x14ac:dyDescent="0.2">
      <c r="A60" s="382" t="s">
        <v>487</v>
      </c>
      <c r="B60" s="388" t="s">
        <v>500</v>
      </c>
      <c r="C60" s="383">
        <v>0</v>
      </c>
      <c r="D60" s="384">
        <v>10</v>
      </c>
      <c r="E60" s="385">
        <v>10</v>
      </c>
      <c r="F60" s="387" t="s">
        <v>499</v>
      </c>
    </row>
    <row r="61" spans="1:6" ht="38.25" x14ac:dyDescent="0.2">
      <c r="A61" s="382" t="s">
        <v>488</v>
      </c>
      <c r="B61" s="388" t="s">
        <v>500</v>
      </c>
      <c r="C61" s="383">
        <v>0</v>
      </c>
      <c r="D61" s="384">
        <v>80</v>
      </c>
      <c r="E61" s="385">
        <v>80</v>
      </c>
      <c r="F61" s="387" t="s">
        <v>501</v>
      </c>
    </row>
    <row r="62" spans="1:6" x14ac:dyDescent="0.2">
      <c r="A62" s="382" t="s">
        <v>489</v>
      </c>
      <c r="B62" s="386" t="s">
        <v>502</v>
      </c>
      <c r="C62" s="383">
        <v>0</v>
      </c>
      <c r="D62" s="384">
        <v>0</v>
      </c>
      <c r="E62" s="385">
        <v>0</v>
      </c>
      <c r="F62" s="387" t="s">
        <v>503</v>
      </c>
    </row>
    <row r="63" spans="1:6" x14ac:dyDescent="0.2">
      <c r="A63" s="382" t="s">
        <v>490</v>
      </c>
      <c r="B63" s="386" t="s">
        <v>504</v>
      </c>
      <c r="C63" s="383">
        <v>1</v>
      </c>
      <c r="D63" s="384">
        <v>0</v>
      </c>
      <c r="E63" s="385">
        <v>0</v>
      </c>
      <c r="F63" s="387" t="s">
        <v>265</v>
      </c>
    </row>
    <row r="64" spans="1:6" x14ac:dyDescent="0.2">
      <c r="A64" s="382" t="s">
        <v>491</v>
      </c>
      <c r="B64" s="386" t="s">
        <v>505</v>
      </c>
      <c r="C64" s="383">
        <v>0</v>
      </c>
      <c r="D64" s="384">
        <v>1</v>
      </c>
      <c r="E64" s="385">
        <v>0</v>
      </c>
      <c r="F64" s="387" t="s">
        <v>508</v>
      </c>
    </row>
    <row r="65" spans="1:6" x14ac:dyDescent="0.2">
      <c r="A65" s="382" t="s">
        <v>491</v>
      </c>
      <c r="B65" s="386" t="s">
        <v>506</v>
      </c>
      <c r="C65" s="383">
        <v>0</v>
      </c>
      <c r="D65" s="384">
        <v>2</v>
      </c>
      <c r="E65" s="385">
        <v>0</v>
      </c>
      <c r="F65" s="387" t="s">
        <v>508</v>
      </c>
    </row>
    <row r="66" spans="1:6" x14ac:dyDescent="0.2">
      <c r="A66" s="392" t="s">
        <v>491</v>
      </c>
      <c r="B66" s="393" t="s">
        <v>507</v>
      </c>
      <c r="C66" s="394">
        <v>0</v>
      </c>
      <c r="D66" s="395">
        <v>1</v>
      </c>
      <c r="E66" s="396">
        <v>0</v>
      </c>
      <c r="F66" s="397" t="s">
        <v>508</v>
      </c>
    </row>
    <row r="67" spans="1:6" x14ac:dyDescent="0.2">
      <c r="A67" s="392" t="s">
        <v>626</v>
      </c>
      <c r="B67" s="393" t="s">
        <v>627</v>
      </c>
      <c r="C67" s="394">
        <v>0</v>
      </c>
      <c r="D67" s="395">
        <v>1</v>
      </c>
      <c r="E67" s="396">
        <v>0</v>
      </c>
      <c r="F67" s="397" t="s">
        <v>372</v>
      </c>
    </row>
    <row r="68" spans="1:6" ht="25.5" x14ac:dyDescent="0.2">
      <c r="A68" s="617" t="s">
        <v>636</v>
      </c>
      <c r="B68" s="618" t="s">
        <v>637</v>
      </c>
      <c r="C68" s="619">
        <v>0</v>
      </c>
      <c r="D68" s="620">
        <v>1</v>
      </c>
      <c r="E68" s="621">
        <v>0</v>
      </c>
      <c r="F68" s="622" t="s">
        <v>643</v>
      </c>
    </row>
    <row r="69" spans="1:6" ht="25.5" x14ac:dyDescent="0.2">
      <c r="A69" s="623" t="s">
        <v>638</v>
      </c>
      <c r="B69" s="624" t="s">
        <v>640</v>
      </c>
      <c r="C69" s="625">
        <v>0</v>
      </c>
      <c r="D69" s="626">
        <v>5</v>
      </c>
      <c r="E69" s="627">
        <v>1</v>
      </c>
      <c r="F69" s="628" t="s">
        <v>644</v>
      </c>
    </row>
    <row r="70" spans="1:6" ht="13.5" thickBot="1" x14ac:dyDescent="0.25">
      <c r="A70" s="623" t="s">
        <v>645</v>
      </c>
      <c r="B70" s="624" t="s">
        <v>646</v>
      </c>
      <c r="C70" s="625">
        <v>0</v>
      </c>
      <c r="D70" s="626">
        <v>100</v>
      </c>
      <c r="E70" s="627">
        <v>0</v>
      </c>
      <c r="F70" s="628" t="s">
        <v>647</v>
      </c>
    </row>
    <row r="71" spans="1:6" ht="13.5" thickBot="1" x14ac:dyDescent="0.25">
      <c r="A71" s="1131" t="s">
        <v>509</v>
      </c>
      <c r="B71" s="1132"/>
      <c r="C71" s="1132"/>
      <c r="D71" s="1132"/>
      <c r="E71" s="1132"/>
      <c r="F71" s="1133"/>
    </row>
    <row r="72" spans="1:6" ht="25.5" x14ac:dyDescent="0.2">
      <c r="A72" s="398" t="s">
        <v>510</v>
      </c>
      <c r="B72" s="399" t="s">
        <v>513</v>
      </c>
      <c r="C72" s="400">
        <v>0</v>
      </c>
      <c r="D72" s="401">
        <v>0</v>
      </c>
      <c r="E72" s="402">
        <v>0</v>
      </c>
      <c r="F72" s="403" t="s">
        <v>519</v>
      </c>
    </row>
    <row r="73" spans="1:6" ht="25.5" x14ac:dyDescent="0.2">
      <c r="A73" s="398" t="s">
        <v>511</v>
      </c>
      <c r="B73" s="404" t="s">
        <v>514</v>
      </c>
      <c r="C73" s="400">
        <v>1</v>
      </c>
      <c r="D73" s="401">
        <v>0</v>
      </c>
      <c r="E73" s="402">
        <v>0</v>
      </c>
      <c r="F73" s="403" t="s">
        <v>266</v>
      </c>
    </row>
    <row r="74" spans="1:6" ht="25.5" x14ac:dyDescent="0.2">
      <c r="A74" s="398" t="s">
        <v>512</v>
      </c>
      <c r="B74" s="399" t="s">
        <v>515</v>
      </c>
      <c r="C74" s="400">
        <v>1</v>
      </c>
      <c r="D74" s="401">
        <v>1</v>
      </c>
      <c r="E74" s="402">
        <v>1</v>
      </c>
      <c r="F74" s="403" t="s">
        <v>520</v>
      </c>
    </row>
    <row r="75" spans="1:6" x14ac:dyDescent="0.2">
      <c r="A75" s="398" t="s">
        <v>512</v>
      </c>
      <c r="B75" s="399" t="s">
        <v>516</v>
      </c>
      <c r="C75" s="400">
        <v>1</v>
      </c>
      <c r="D75" s="401">
        <v>1</v>
      </c>
      <c r="E75" s="402">
        <v>1</v>
      </c>
      <c r="F75" s="403" t="s">
        <v>266</v>
      </c>
    </row>
    <row r="76" spans="1:6" ht="25.5" x14ac:dyDescent="0.2">
      <c r="A76" s="398" t="s">
        <v>512</v>
      </c>
      <c r="B76" s="399" t="s">
        <v>517</v>
      </c>
      <c r="C76" s="400">
        <v>1</v>
      </c>
      <c r="D76" s="401">
        <v>1</v>
      </c>
      <c r="E76" s="402">
        <v>1</v>
      </c>
      <c r="F76" s="403" t="s">
        <v>520</v>
      </c>
    </row>
    <row r="77" spans="1:6" x14ac:dyDescent="0.2">
      <c r="A77" s="398" t="s">
        <v>512</v>
      </c>
      <c r="B77" s="399" t="s">
        <v>518</v>
      </c>
      <c r="C77" s="400">
        <v>7</v>
      </c>
      <c r="D77" s="401">
        <v>10</v>
      </c>
      <c r="E77" s="402">
        <v>10</v>
      </c>
      <c r="F77" s="403" t="s">
        <v>266</v>
      </c>
    </row>
    <row r="78" spans="1:6" x14ac:dyDescent="0.2">
      <c r="A78" s="398" t="s">
        <v>522</v>
      </c>
      <c r="B78" s="399" t="s">
        <v>524</v>
      </c>
      <c r="C78" s="400">
        <v>0</v>
      </c>
      <c r="D78" s="401">
        <v>0</v>
      </c>
      <c r="E78" s="402">
        <v>0</v>
      </c>
      <c r="F78" s="403" t="s">
        <v>266</v>
      </c>
    </row>
    <row r="79" spans="1:6" ht="25.5" x14ac:dyDescent="0.2">
      <c r="A79" s="398" t="s">
        <v>521</v>
      </c>
      <c r="B79" s="399" t="s">
        <v>523</v>
      </c>
      <c r="C79" s="400">
        <v>0</v>
      </c>
      <c r="D79" s="401">
        <v>1</v>
      </c>
      <c r="E79" s="402">
        <v>1</v>
      </c>
      <c r="F79" s="403" t="s">
        <v>519</v>
      </c>
    </row>
    <row r="80" spans="1:6" ht="25.5" x14ac:dyDescent="0.2">
      <c r="A80" s="398" t="s">
        <v>526</v>
      </c>
      <c r="B80" s="404" t="s">
        <v>527</v>
      </c>
      <c r="C80" s="400">
        <v>100</v>
      </c>
      <c r="D80" s="401">
        <v>100</v>
      </c>
      <c r="E80" s="402">
        <v>100</v>
      </c>
      <c r="F80" s="403" t="s">
        <v>265</v>
      </c>
    </row>
    <row r="81" spans="1:6" ht="25.5" x14ac:dyDescent="0.2">
      <c r="A81" s="398" t="s">
        <v>528</v>
      </c>
      <c r="B81" s="404" t="s">
        <v>529</v>
      </c>
      <c r="C81" s="400">
        <v>100</v>
      </c>
      <c r="D81" s="401">
        <v>100</v>
      </c>
      <c r="E81" s="402">
        <v>100</v>
      </c>
      <c r="F81" s="403" t="s">
        <v>265</v>
      </c>
    </row>
    <row r="82" spans="1:6" ht="25.5" x14ac:dyDescent="0.2">
      <c r="A82" s="398" t="s">
        <v>530</v>
      </c>
      <c r="B82" s="404" t="s">
        <v>531</v>
      </c>
      <c r="C82" s="400" t="s">
        <v>532</v>
      </c>
      <c r="D82" s="401" t="s">
        <v>532</v>
      </c>
      <c r="E82" s="402" t="s">
        <v>532</v>
      </c>
      <c r="F82" s="403" t="s">
        <v>265</v>
      </c>
    </row>
    <row r="83" spans="1:6" x14ac:dyDescent="0.2">
      <c r="A83" s="398" t="s">
        <v>533</v>
      </c>
      <c r="B83" s="399" t="s">
        <v>536</v>
      </c>
      <c r="C83" s="400">
        <v>100</v>
      </c>
      <c r="D83" s="401">
        <v>100</v>
      </c>
      <c r="E83" s="402">
        <v>100</v>
      </c>
      <c r="F83" s="403" t="s">
        <v>265</v>
      </c>
    </row>
    <row r="84" spans="1:6" ht="25.5" x14ac:dyDescent="0.2">
      <c r="A84" s="398" t="s">
        <v>534</v>
      </c>
      <c r="B84" s="399" t="s">
        <v>537</v>
      </c>
      <c r="C84" s="400">
        <v>0</v>
      </c>
      <c r="D84" s="401">
        <v>0</v>
      </c>
      <c r="E84" s="402">
        <v>0</v>
      </c>
      <c r="F84" s="403" t="s">
        <v>538</v>
      </c>
    </row>
    <row r="85" spans="1:6" x14ac:dyDescent="0.2">
      <c r="A85" s="398" t="s">
        <v>535</v>
      </c>
      <c r="B85" s="399" t="s">
        <v>539</v>
      </c>
      <c r="C85" s="400">
        <v>0</v>
      </c>
      <c r="D85" s="401">
        <v>0</v>
      </c>
      <c r="E85" s="402">
        <v>0</v>
      </c>
      <c r="F85" s="403" t="s">
        <v>266</v>
      </c>
    </row>
    <row r="86" spans="1:6" x14ac:dyDescent="0.2">
      <c r="A86" s="398" t="s">
        <v>540</v>
      </c>
      <c r="B86" s="399" t="s">
        <v>541</v>
      </c>
      <c r="C86" s="400">
        <v>1</v>
      </c>
      <c r="D86" s="401">
        <v>0</v>
      </c>
      <c r="E86" s="402">
        <v>0</v>
      </c>
      <c r="F86" s="403" t="s">
        <v>266</v>
      </c>
    </row>
    <row r="87" spans="1:6" x14ac:dyDescent="0.2">
      <c r="A87" s="398" t="s">
        <v>542</v>
      </c>
      <c r="B87" s="399" t="s">
        <v>543</v>
      </c>
      <c r="C87" s="400">
        <v>1</v>
      </c>
      <c r="D87" s="401">
        <v>1</v>
      </c>
      <c r="E87" s="402">
        <v>1</v>
      </c>
      <c r="F87" s="403" t="s">
        <v>266</v>
      </c>
    </row>
    <row r="88" spans="1:6" ht="25.5" x14ac:dyDescent="0.2">
      <c r="A88" s="398" t="s">
        <v>544</v>
      </c>
      <c r="B88" s="404" t="s">
        <v>545</v>
      </c>
      <c r="C88" s="400">
        <v>0</v>
      </c>
      <c r="D88" s="401">
        <v>0</v>
      </c>
      <c r="E88" s="402">
        <v>0</v>
      </c>
      <c r="F88" s="403" t="s">
        <v>468</v>
      </c>
    </row>
    <row r="89" spans="1:6" x14ac:dyDescent="0.2">
      <c r="A89" s="398" t="s">
        <v>546</v>
      </c>
      <c r="B89" s="399" t="s">
        <v>547</v>
      </c>
      <c r="C89" s="400">
        <v>0</v>
      </c>
      <c r="D89" s="401">
        <v>0</v>
      </c>
      <c r="E89" s="402">
        <v>0</v>
      </c>
      <c r="F89" s="403" t="s">
        <v>548</v>
      </c>
    </row>
    <row r="90" spans="1:6" ht="25.5" x14ac:dyDescent="0.2">
      <c r="A90" s="382" t="s">
        <v>549</v>
      </c>
      <c r="B90" s="388" t="s">
        <v>550</v>
      </c>
      <c r="C90" s="383">
        <v>0</v>
      </c>
      <c r="D90" s="384">
        <v>0</v>
      </c>
      <c r="E90" s="385">
        <v>0</v>
      </c>
      <c r="F90" s="387" t="s">
        <v>551</v>
      </c>
    </row>
    <row r="91" spans="1:6" x14ac:dyDescent="0.2">
      <c r="A91" s="382" t="s">
        <v>552</v>
      </c>
      <c r="B91" s="386" t="s">
        <v>555</v>
      </c>
      <c r="C91" s="383">
        <v>0</v>
      </c>
      <c r="D91" s="384">
        <v>0</v>
      </c>
      <c r="E91" s="385">
        <v>0</v>
      </c>
      <c r="F91" s="387" t="s">
        <v>499</v>
      </c>
    </row>
    <row r="92" spans="1:6" x14ac:dyDescent="0.2">
      <c r="A92" s="382" t="s">
        <v>552</v>
      </c>
      <c r="B92" s="386" t="s">
        <v>556</v>
      </c>
      <c r="C92" s="383">
        <v>0</v>
      </c>
      <c r="D92" s="384">
        <v>0</v>
      </c>
      <c r="E92" s="385">
        <v>0</v>
      </c>
      <c r="F92" s="387" t="s">
        <v>499</v>
      </c>
    </row>
    <row r="93" spans="1:6" ht="25.5" x14ac:dyDescent="0.2">
      <c r="A93" s="382" t="s">
        <v>553</v>
      </c>
      <c r="B93" s="388" t="s">
        <v>557</v>
      </c>
      <c r="C93" s="383">
        <v>1</v>
      </c>
      <c r="D93" s="384">
        <v>0</v>
      </c>
      <c r="E93" s="385">
        <v>0</v>
      </c>
      <c r="F93" s="387" t="s">
        <v>265</v>
      </c>
    </row>
    <row r="94" spans="1:6" ht="25.5" x14ac:dyDescent="0.2">
      <c r="A94" s="382" t="s">
        <v>554</v>
      </c>
      <c r="B94" s="386" t="s">
        <v>558</v>
      </c>
      <c r="C94" s="383">
        <v>1</v>
      </c>
      <c r="D94" s="384">
        <v>0</v>
      </c>
      <c r="E94" s="385">
        <v>0</v>
      </c>
      <c r="F94" s="387" t="s">
        <v>538</v>
      </c>
    </row>
    <row r="95" spans="1:6" ht="25.5" x14ac:dyDescent="0.2">
      <c r="A95" s="382" t="s">
        <v>559</v>
      </c>
      <c r="B95" s="388" t="s">
        <v>563</v>
      </c>
      <c r="C95" s="383">
        <v>0</v>
      </c>
      <c r="D95" s="384">
        <v>0</v>
      </c>
      <c r="E95" s="385">
        <v>0</v>
      </c>
      <c r="F95" s="387" t="s">
        <v>387</v>
      </c>
    </row>
    <row r="96" spans="1:6" ht="25.5" x14ac:dyDescent="0.2">
      <c r="A96" s="382" t="s">
        <v>559</v>
      </c>
      <c r="B96" s="388" t="s">
        <v>564</v>
      </c>
      <c r="C96" s="383">
        <v>0</v>
      </c>
      <c r="D96" s="384">
        <v>0</v>
      </c>
      <c r="E96" s="385">
        <v>0</v>
      </c>
      <c r="F96" s="387" t="s">
        <v>387</v>
      </c>
    </row>
    <row r="97" spans="1:6" x14ac:dyDescent="0.2">
      <c r="A97" s="382" t="s">
        <v>560</v>
      </c>
      <c r="B97" s="386" t="s">
        <v>565</v>
      </c>
      <c r="C97" s="383">
        <v>0</v>
      </c>
      <c r="D97" s="384">
        <v>0</v>
      </c>
      <c r="E97" s="385">
        <v>0</v>
      </c>
      <c r="F97" s="387" t="s">
        <v>266</v>
      </c>
    </row>
    <row r="98" spans="1:6" x14ac:dyDescent="0.2">
      <c r="A98" s="382" t="s">
        <v>561</v>
      </c>
      <c r="B98" s="386" t="s">
        <v>566</v>
      </c>
      <c r="C98" s="383">
        <v>1</v>
      </c>
      <c r="D98" s="384">
        <v>0</v>
      </c>
      <c r="E98" s="385">
        <v>0</v>
      </c>
      <c r="F98" s="387" t="s">
        <v>265</v>
      </c>
    </row>
    <row r="99" spans="1:6" ht="13.5" thickBot="1" x14ac:dyDescent="0.25">
      <c r="A99" s="392" t="s">
        <v>562</v>
      </c>
      <c r="B99" s="393" t="s">
        <v>567</v>
      </c>
      <c r="C99" s="394">
        <v>1</v>
      </c>
      <c r="D99" s="395">
        <v>0</v>
      </c>
      <c r="E99" s="396">
        <v>0</v>
      </c>
      <c r="F99" s="397" t="s">
        <v>568</v>
      </c>
    </row>
    <row r="100" spans="1:6" ht="13.5" thickBot="1" x14ac:dyDescent="0.25">
      <c r="A100" s="1131" t="s">
        <v>569</v>
      </c>
      <c r="B100" s="1132"/>
      <c r="C100" s="1132"/>
      <c r="D100" s="1132"/>
      <c r="E100" s="1132"/>
      <c r="F100" s="1133"/>
    </row>
    <row r="101" spans="1:6" ht="25.5" x14ac:dyDescent="0.2">
      <c r="A101" s="398" t="s">
        <v>570</v>
      </c>
      <c r="B101" s="404" t="s">
        <v>574</v>
      </c>
      <c r="C101" s="400">
        <v>1</v>
      </c>
      <c r="D101" s="401">
        <v>0</v>
      </c>
      <c r="E101" s="402">
        <v>0</v>
      </c>
      <c r="F101" s="403" t="s">
        <v>579</v>
      </c>
    </row>
    <row r="102" spans="1:6" ht="25.5" x14ac:dyDescent="0.2">
      <c r="A102" s="382" t="s">
        <v>570</v>
      </c>
      <c r="B102" s="388" t="s">
        <v>575</v>
      </c>
      <c r="C102" s="383">
        <v>0</v>
      </c>
      <c r="D102" s="384">
        <v>0</v>
      </c>
      <c r="E102" s="385">
        <v>0</v>
      </c>
      <c r="F102" s="387" t="s">
        <v>579</v>
      </c>
    </row>
    <row r="103" spans="1:6" x14ac:dyDescent="0.2">
      <c r="A103" s="382" t="s">
        <v>571</v>
      </c>
      <c r="B103" s="386" t="s">
        <v>576</v>
      </c>
      <c r="C103" s="383">
        <v>0</v>
      </c>
      <c r="D103" s="384">
        <v>0</v>
      </c>
      <c r="E103" s="385">
        <v>0</v>
      </c>
      <c r="F103" s="387" t="s">
        <v>580</v>
      </c>
    </row>
    <row r="104" spans="1:6" ht="38.25" x14ac:dyDescent="0.2">
      <c r="A104" s="382" t="s">
        <v>572</v>
      </c>
      <c r="B104" s="386" t="s">
        <v>577</v>
      </c>
      <c r="C104" s="383">
        <v>1</v>
      </c>
      <c r="D104" s="384">
        <v>0</v>
      </c>
      <c r="E104" s="385">
        <v>0</v>
      </c>
      <c r="F104" s="387" t="s">
        <v>581</v>
      </c>
    </row>
    <row r="105" spans="1:6" ht="13.5" thickBot="1" x14ac:dyDescent="0.25">
      <c r="A105" s="392" t="s">
        <v>573</v>
      </c>
      <c r="B105" s="393" t="s">
        <v>578</v>
      </c>
      <c r="C105" s="394">
        <v>0</v>
      </c>
      <c r="D105" s="395">
        <v>0</v>
      </c>
      <c r="E105" s="396">
        <v>0</v>
      </c>
      <c r="F105" s="397" t="s">
        <v>580</v>
      </c>
    </row>
    <row r="106" spans="1:6" ht="13.5" thickBot="1" x14ac:dyDescent="0.25">
      <c r="A106" s="1131" t="s">
        <v>582</v>
      </c>
      <c r="B106" s="1132"/>
      <c r="C106" s="1132"/>
      <c r="D106" s="1132"/>
      <c r="E106" s="1132"/>
      <c r="F106" s="1133"/>
    </row>
    <row r="107" spans="1:6" x14ac:dyDescent="0.2">
      <c r="A107" s="398" t="s">
        <v>583</v>
      </c>
      <c r="B107" s="399" t="s">
        <v>587</v>
      </c>
      <c r="C107" s="400">
        <v>10</v>
      </c>
      <c r="D107" s="401">
        <v>10</v>
      </c>
      <c r="E107" s="402">
        <v>10</v>
      </c>
      <c r="F107" s="403" t="s">
        <v>265</v>
      </c>
    </row>
    <row r="108" spans="1:6" ht="27" customHeight="1" x14ac:dyDescent="0.2">
      <c r="A108" s="382" t="s">
        <v>584</v>
      </c>
      <c r="B108" s="388" t="s">
        <v>588</v>
      </c>
      <c r="C108" s="383">
        <v>100</v>
      </c>
      <c r="D108" s="384">
        <v>100</v>
      </c>
      <c r="E108" s="385">
        <v>100</v>
      </c>
      <c r="F108" s="387" t="s">
        <v>265</v>
      </c>
    </row>
    <row r="109" spans="1:6" ht="26.25" customHeight="1" x14ac:dyDescent="0.2">
      <c r="A109" s="382" t="s">
        <v>585</v>
      </c>
      <c r="B109" s="388" t="s">
        <v>589</v>
      </c>
      <c r="C109" s="383">
        <v>100</v>
      </c>
      <c r="D109" s="384">
        <v>100</v>
      </c>
      <c r="E109" s="385">
        <v>100</v>
      </c>
      <c r="F109" s="387" t="s">
        <v>265</v>
      </c>
    </row>
    <row r="110" spans="1:6" ht="13.5" thickBot="1" x14ac:dyDescent="0.25">
      <c r="A110" s="392" t="s">
        <v>586</v>
      </c>
      <c r="B110" s="393" t="s">
        <v>590</v>
      </c>
      <c r="C110" s="394">
        <v>0</v>
      </c>
      <c r="D110" s="395">
        <v>0</v>
      </c>
      <c r="E110" s="396">
        <v>0</v>
      </c>
      <c r="F110" s="397" t="s">
        <v>311</v>
      </c>
    </row>
    <row r="111" spans="1:6" ht="13.5" thickBot="1" x14ac:dyDescent="0.25">
      <c r="A111" s="1131" t="s">
        <v>591</v>
      </c>
      <c r="B111" s="1132"/>
      <c r="C111" s="1132"/>
      <c r="D111" s="1132"/>
      <c r="E111" s="1132"/>
      <c r="F111" s="1133"/>
    </row>
    <row r="112" spans="1:6" x14ac:dyDescent="0.2">
      <c r="A112" s="398" t="s">
        <v>592</v>
      </c>
      <c r="B112" s="399" t="s">
        <v>597</v>
      </c>
      <c r="C112" s="400">
        <v>2</v>
      </c>
      <c r="D112" s="401">
        <v>1</v>
      </c>
      <c r="E112" s="402">
        <v>1</v>
      </c>
      <c r="F112" s="403" t="s">
        <v>381</v>
      </c>
    </row>
    <row r="113" spans="1:6" ht="25.5" x14ac:dyDescent="0.2">
      <c r="A113" s="382" t="s">
        <v>593</v>
      </c>
      <c r="B113" s="388" t="s">
        <v>598</v>
      </c>
      <c r="C113" s="383">
        <v>18</v>
      </c>
      <c r="D113" s="384">
        <v>18</v>
      </c>
      <c r="E113" s="385">
        <v>18</v>
      </c>
      <c r="F113" s="387" t="s">
        <v>602</v>
      </c>
    </row>
    <row r="114" spans="1:6" x14ac:dyDescent="0.2">
      <c r="A114" s="382" t="s">
        <v>594</v>
      </c>
      <c r="B114" s="386" t="s">
        <v>599</v>
      </c>
      <c r="C114" s="383">
        <v>700</v>
      </c>
      <c r="D114" s="384">
        <v>700</v>
      </c>
      <c r="E114" s="385">
        <v>700</v>
      </c>
      <c r="F114" s="387"/>
    </row>
    <row r="115" spans="1:6" ht="25.5" x14ac:dyDescent="0.2">
      <c r="A115" s="382" t="s">
        <v>595</v>
      </c>
      <c r="B115" s="388" t="s">
        <v>600</v>
      </c>
      <c r="C115" s="383">
        <v>0</v>
      </c>
      <c r="D115" s="384">
        <v>0</v>
      </c>
      <c r="E115" s="385">
        <v>0</v>
      </c>
      <c r="F115" s="387" t="s">
        <v>603</v>
      </c>
    </row>
    <row r="116" spans="1:6" ht="26.25" thickBot="1" x14ac:dyDescent="0.25">
      <c r="A116" s="392" t="s">
        <v>596</v>
      </c>
      <c r="B116" s="405" t="s">
        <v>601</v>
      </c>
      <c r="C116" s="394">
        <v>39</v>
      </c>
      <c r="D116" s="395">
        <v>39</v>
      </c>
      <c r="E116" s="396">
        <v>39</v>
      </c>
      <c r="F116" s="397" t="s">
        <v>604</v>
      </c>
    </row>
    <row r="117" spans="1:6" ht="13.5" thickBot="1" x14ac:dyDescent="0.25">
      <c r="A117" s="1131" t="s">
        <v>606</v>
      </c>
      <c r="B117" s="1132"/>
      <c r="C117" s="1132"/>
      <c r="D117" s="1132"/>
      <c r="E117" s="1132"/>
      <c r="F117" s="1133"/>
    </row>
    <row r="118" spans="1:6" ht="51.75" thickBot="1" x14ac:dyDescent="0.25">
      <c r="A118" s="390" t="s">
        <v>608</v>
      </c>
      <c r="B118" s="391" t="s">
        <v>609</v>
      </c>
      <c r="C118" s="407">
        <v>0</v>
      </c>
      <c r="D118" s="408">
        <v>0</v>
      </c>
      <c r="E118" s="409">
        <v>0</v>
      </c>
      <c r="F118" s="406" t="s">
        <v>607</v>
      </c>
    </row>
  </sheetData>
  <mergeCells count="11">
    <mergeCell ref="A5:F5"/>
    <mergeCell ref="A1:F1"/>
    <mergeCell ref="A2:A3"/>
    <mergeCell ref="B2:B3"/>
    <mergeCell ref="C2:E2"/>
    <mergeCell ref="F2:F3"/>
    <mergeCell ref="A71:F71"/>
    <mergeCell ref="A100:F100"/>
    <mergeCell ref="A106:F106"/>
    <mergeCell ref="A111:F111"/>
    <mergeCell ref="A117:F117"/>
  </mergeCells>
  <pageMargins left="0.39370078740157483" right="0.39370078740157483" top="0.9842519685039370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08 Programa</vt:lpstr>
      <vt:lpstr>08 Išlaidų suvestinė</vt:lpstr>
      <vt:lpstr>08 Šaltiniai</vt:lpstr>
      <vt:lpstr>08 Bendros lėšos</vt:lpstr>
      <vt:lpstr>08 Rodikliai</vt:lpstr>
      <vt:lpstr>'08 Bendros lėšos'!Print_Area</vt:lpstr>
      <vt:lpstr>'08 Išlaidų suvestinė'!Print_Area</vt:lpstr>
      <vt:lpstr>'08 Programa'!Print_Area</vt:lpstr>
      <vt:lpstr>'08 Šaltiniai'!Print_Area</vt:lpstr>
      <vt:lpstr>'08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</cp:revision>
  <cp:lastPrinted>2024-03-14T17:58:21Z</cp:lastPrinted>
  <dcterms:created xsi:type="dcterms:W3CDTF">2012-09-14T07:15:18Z</dcterms:created>
  <dcterms:modified xsi:type="dcterms:W3CDTF">2024-06-13T05:13:26Z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